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olin\Documents\Work\Reporting_Master\Sites_Archive\Aberfoyle GO Station\"/>
    </mc:Choice>
  </mc:AlternateContent>
  <xr:revisionPtr revIDLastSave="0" documentId="8_{4EB9CB1C-F43A-4248-9CCB-D0E256DF3C0A}" xr6:coauthVersionLast="47" xr6:coauthVersionMax="47" xr10:uidLastSave="{00000000-0000-0000-0000-000000000000}"/>
  <bookViews>
    <workbookView xWindow="3120" yWindow="3120" windowWidth="15120" windowHeight="17010" xr2:uid="{08CB1BBE-493A-4774-8A16-B286D4114BFE}"/>
  </bookViews>
  <sheets>
    <sheet name="AGO Sewage Table" sheetId="4" r:id="rId1"/>
    <sheet name="AGO Biofilter Effluent Table" sheetId="5" r:id="rId2"/>
    <sheet name="AGO WaterNOx-LS Effluent Table" sheetId="6" r:id="rId3"/>
    <sheet name="AGO Final Effluent Table" sheetId="7" r:id="rId4"/>
    <sheet name="Jun 25" sheetId="8" r:id="rId5"/>
    <sheet name="May 25" sheetId="9" r:id="rId6"/>
    <sheet name="Apr 25" sheetId="10" r:id="rId7"/>
    <sheet name="Mar 25" sheetId="11" r:id="rId8"/>
    <sheet name="Feb 25" sheetId="12" r:id="rId9"/>
    <sheet name="Jan 25" sheetId="13" r:id="rId10"/>
    <sheet name="Dec 24" sheetId="14" r:id="rId11"/>
    <sheet name="Nov 24" sheetId="15" r:id="rId12"/>
    <sheet name="Oct 24" sheetId="16" r:id="rId13"/>
    <sheet name="Sep 24" sheetId="17" r:id="rId14"/>
    <sheet name="Aug 24" sheetId="18" r:id="rId15"/>
    <sheet name="Jul 24" sheetId="19" r:id="rId16"/>
    <sheet name="Jun 24 " sheetId="20" r:id="rId17"/>
    <sheet name="May 24" sheetId="21" r:id="rId18"/>
    <sheet name="Apr 24" sheetId="22" r:id="rId19"/>
    <sheet name="Mar 24" sheetId="23" r:id="rId20"/>
    <sheet name="Feb 24" sheetId="24" r:id="rId21"/>
    <sheet name="Jan 24" sheetId="25" r:id="rId22"/>
    <sheet name="Dec 23" sheetId="26" r:id="rId23"/>
    <sheet name="Nov 23" sheetId="27" r:id="rId24"/>
    <sheet name="Oct 23" sheetId="28" r:id="rId25"/>
    <sheet name="Sep 23" sheetId="29" r:id="rId26"/>
    <sheet name="Aug 23" sheetId="30" r:id="rId27"/>
    <sheet name="Jul 23" sheetId="31" r:id="rId28"/>
    <sheet name="Jun 23" sheetId="32" r:id="rId29"/>
    <sheet name="May 23" sheetId="33" r:id="rId30"/>
    <sheet name="Apr 23" sheetId="34" r:id="rId31"/>
    <sheet name="Mar 23" sheetId="35" r:id="rId32"/>
    <sheet name="Feb 23" sheetId="36" r:id="rId33"/>
    <sheet name="Jan 23" sheetId="37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7" l="1"/>
  <c r="D31" i="37"/>
  <c r="D30" i="37"/>
  <c r="A1" i="37"/>
  <c r="D33" i="36"/>
  <c r="D32" i="36"/>
  <c r="D31" i="36"/>
  <c r="A1" i="36"/>
  <c r="D36" i="35"/>
  <c r="D35" i="35"/>
  <c r="D34" i="35"/>
  <c r="A1" i="35"/>
  <c r="D35" i="34"/>
  <c r="D34" i="34"/>
  <c r="D33" i="34"/>
  <c r="A1" i="34"/>
  <c r="D36" i="33"/>
  <c r="D35" i="33"/>
  <c r="D34" i="33"/>
  <c r="A1" i="33"/>
  <c r="D35" i="32"/>
  <c r="D34" i="32"/>
  <c r="D33" i="32"/>
  <c r="A1" i="32"/>
  <c r="D36" i="31"/>
  <c r="D35" i="31"/>
  <c r="D34" i="31"/>
  <c r="A1" i="31"/>
  <c r="D36" i="30"/>
  <c r="D35" i="30"/>
  <c r="D34" i="30"/>
  <c r="A1" i="30"/>
  <c r="D35" i="29"/>
  <c r="D34" i="29"/>
  <c r="D33" i="29"/>
  <c r="A1" i="29"/>
  <c r="D36" i="28"/>
  <c r="D35" i="28"/>
  <c r="D34" i="28"/>
  <c r="A1" i="28"/>
  <c r="D35" i="27"/>
  <c r="D34" i="27"/>
  <c r="D33" i="27"/>
  <c r="A1" i="27"/>
  <c r="D36" i="26"/>
  <c r="D35" i="26"/>
  <c r="D34" i="26"/>
  <c r="A1" i="26"/>
  <c r="D36" i="25"/>
  <c r="D35" i="25"/>
  <c r="D34" i="25"/>
  <c r="A1" i="25"/>
  <c r="D34" i="24"/>
  <c r="D33" i="24"/>
  <c r="D32" i="24"/>
  <c r="A1" i="24"/>
  <c r="D36" i="23"/>
  <c r="D35" i="23"/>
  <c r="D34" i="23"/>
  <c r="A1" i="23"/>
  <c r="D35" i="22"/>
  <c r="D34" i="22"/>
  <c r="D33" i="22"/>
  <c r="A1" i="22"/>
  <c r="G36" i="21"/>
  <c r="D36" i="21"/>
  <c r="G35" i="21"/>
  <c r="D35" i="21"/>
  <c r="G34" i="21"/>
  <c r="D34" i="21"/>
  <c r="A1" i="21"/>
  <c r="B35" i="20"/>
  <c r="B34" i="20"/>
  <c r="B33" i="20"/>
  <c r="A1" i="20"/>
  <c r="B36" i="19"/>
  <c r="B35" i="19"/>
  <c r="B34" i="19"/>
  <c r="A1" i="19"/>
  <c r="B36" i="18"/>
  <c r="B35" i="18"/>
  <c r="B34" i="18"/>
  <c r="A1" i="18"/>
  <c r="E32" i="17"/>
  <c r="E31" i="17"/>
  <c r="E30" i="17"/>
  <c r="E29" i="17"/>
  <c r="E28" i="17"/>
  <c r="E27" i="17"/>
  <c r="E26" i="17"/>
  <c r="E25" i="17"/>
  <c r="A1" i="17"/>
  <c r="D36" i="16"/>
  <c r="D35" i="16"/>
  <c r="D34" i="16"/>
  <c r="A1" i="16"/>
  <c r="D35" i="15"/>
  <c r="D34" i="15"/>
  <c r="D33" i="15"/>
  <c r="A1" i="15"/>
  <c r="D36" i="14"/>
  <c r="D35" i="14"/>
  <c r="D34" i="14"/>
  <c r="A1" i="14"/>
  <c r="B36" i="13"/>
  <c r="B35" i="13"/>
  <c r="B34" i="13"/>
  <c r="A1" i="13"/>
  <c r="E30" i="12"/>
  <c r="E29" i="12"/>
  <c r="E28" i="12"/>
  <c r="E27" i="12"/>
  <c r="E26" i="12"/>
  <c r="E25" i="12"/>
  <c r="A1" i="12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A1" i="11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A1" i="10"/>
  <c r="D36" i="9"/>
  <c r="D35" i="9"/>
  <c r="D34" i="9"/>
  <c r="A1" i="9"/>
  <c r="F35" i="8"/>
  <c r="F34" i="8"/>
  <c r="F33" i="8"/>
  <c r="A1" i="8"/>
  <c r="F22" i="7"/>
  <c r="B25" i="7" s="1"/>
  <c r="E22" i="7"/>
  <c r="B24" i="7" s="1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E35" i="17" l="1"/>
  <c r="D34" i="10"/>
  <c r="E34" i="17"/>
  <c r="I35" i="21"/>
  <c r="D35" i="11"/>
  <c r="E33" i="12"/>
  <c r="D35" i="10"/>
  <c r="D36" i="11"/>
  <c r="E32" i="12"/>
  <c r="E33" i="17"/>
  <c r="E31" i="12"/>
  <c r="D34" i="11"/>
  <c r="D33" i="10"/>
  <c r="B22" i="7"/>
</calcChain>
</file>

<file path=xl/sharedStrings.xml><?xml version="1.0" encoding="utf-8"?>
<sst xmlns="http://schemas.openxmlformats.org/spreadsheetml/2006/main" count="437" uniqueCount="42">
  <si>
    <t>Units</t>
  </si>
  <si>
    <t>mg/L</t>
  </si>
  <si>
    <t>---</t>
  </si>
  <si>
    <t>pH</t>
  </si>
  <si>
    <t>Sample Parameters</t>
  </si>
  <si>
    <t>Aberfoyle GO Sewage</t>
  </si>
  <si>
    <t>Temp</t>
  </si>
  <si>
    <t>DO</t>
  </si>
  <si>
    <r>
      <t>BOD</t>
    </r>
    <r>
      <rPr>
        <b/>
        <vertAlign val="subscript"/>
        <sz val="10"/>
        <rFont val="Open Sans"/>
        <family val="2"/>
      </rPr>
      <t>5</t>
    </r>
  </si>
  <si>
    <t>TSS</t>
  </si>
  <si>
    <t>TKN</t>
  </si>
  <si>
    <t>TAN</t>
  </si>
  <si>
    <r>
      <t>NO</t>
    </r>
    <r>
      <rPr>
        <b/>
        <vertAlign val="subscript"/>
        <sz val="10"/>
        <rFont val="Open Sans"/>
        <family val="2"/>
      </rPr>
      <t>3</t>
    </r>
  </si>
  <si>
    <r>
      <t>NO</t>
    </r>
    <r>
      <rPr>
        <b/>
        <vertAlign val="subscript"/>
        <sz val="10"/>
        <color theme="1"/>
        <rFont val="Open Sans"/>
        <family val="2"/>
      </rPr>
      <t>2</t>
    </r>
  </si>
  <si>
    <t>Alk</t>
  </si>
  <si>
    <t>-</t>
  </si>
  <si>
    <t>◦C</t>
  </si>
  <si>
    <t>Sampling Date</t>
  </si>
  <si>
    <t>Mean</t>
  </si>
  <si>
    <t>Median</t>
  </si>
  <si>
    <t>*wash water, not domestic sewage</t>
  </si>
  <si>
    <t>Aberfoyle GO Biofilter</t>
  </si>
  <si>
    <r>
      <t>cBOD</t>
    </r>
    <r>
      <rPr>
        <b/>
        <vertAlign val="subscript"/>
        <sz val="10"/>
        <rFont val="Open Sans"/>
        <family val="2"/>
      </rPr>
      <t>5</t>
    </r>
  </si>
  <si>
    <t>Aberfoyle GO WaterNOx-LS</t>
  </si>
  <si>
    <t>Aberfoyle GO Final Effluent</t>
  </si>
  <si>
    <t>cBOD</t>
  </si>
  <si>
    <t>mf/L</t>
  </si>
  <si>
    <t>CofA Objective</t>
  </si>
  <si>
    <t>Final_Sheet</t>
  </si>
  <si>
    <t>Meeting_Objectives</t>
  </si>
  <si>
    <t>cBOD_Objective</t>
  </si>
  <si>
    <t>TSS_Objective</t>
  </si>
  <si>
    <t>Date</t>
  </si>
  <si>
    <t>Pump 1 Total (L)</t>
  </si>
  <si>
    <t>Disposal 1 (L/day)</t>
  </si>
  <si>
    <t>Pump 2 Total (L)</t>
  </si>
  <si>
    <t>Disposal 2 (L/day)</t>
  </si>
  <si>
    <t>Total Daily Flow (L/day)</t>
  </si>
  <si>
    <t>Total Flow (L)</t>
  </si>
  <si>
    <t>Average Flow (L/day)</t>
  </si>
  <si>
    <t>Typical Flow (L/day)</t>
  </si>
  <si>
    <t>Flowmeter (L/day)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</si>
</sst>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09]d\-mmm\-yy;@"/>
  </numFmts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Open Sans"/>
      <family val="2"/>
    </font>
    <font>
      <b/>
      <sz val="13"/>
      <name val="Open Sans"/>
      <family val="2"/>
    </font>
    <font>
      <b/>
      <vertAlign val="subscript"/>
      <sz val="10"/>
      <name val="Open Sans"/>
      <family val="2"/>
    </font>
    <font>
      <sz val="10"/>
      <name val="Arial"/>
      <family val="2"/>
    </font>
    <font>
      <b/>
      <sz val="10"/>
      <color theme="1"/>
      <name val="Open Sans"/>
      <family val="2"/>
    </font>
    <font>
      <b/>
      <vertAlign val="subscript"/>
      <sz val="10"/>
      <color theme="1"/>
      <name val="Open Sans"/>
      <family val="2"/>
    </font>
    <font>
      <sz val="10"/>
      <name val="Open Sans"/>
      <family val="2"/>
    </font>
    <font>
      <sz val="10"/>
      <color theme="1"/>
      <name val="Open Sans"/>
      <family val="2"/>
    </font>
    <font>
      <sz val="8"/>
      <name val="Arial"/>
      <family val="2"/>
    </font>
    <font>
      <b/>
      <sz val="8"/>
      <name val="Arial"/>
      <family val="2"/>
    </font>
    <font>
      <sz val="13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9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2" fontId="6" fillId="2" borderId="1" xfId="2" applyNumberFormat="1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1" fontId="6" fillId="2" borderId="1" xfId="2" applyNumberFormat="1" applyFont="1" applyBorder="1" applyAlignment="1">
      <alignment horizontal="center" vertical="center"/>
    </xf>
    <xf numFmtId="0" fontId="8" fillId="0" borderId="0" xfId="0" applyFont="1"/>
    <xf numFmtId="1" fontId="10" fillId="0" borderId="0" xfId="0" applyNumberFormat="1" applyFont="1"/>
    <xf numFmtId="0" fontId="10" fillId="0" borderId="0" xfId="0" applyFont="1"/>
    <xf numFmtId="15" fontId="11" fillId="0" borderId="0" xfId="0" applyNumberFormat="1" applyFont="1"/>
    <xf numFmtId="0" fontId="6" fillId="2" borderId="1" xfId="2" applyFont="1" applyBorder="1" applyAlignment="1">
      <alignment horizontal="center" vertical="center" wrapText="1"/>
    </xf>
    <xf numFmtId="0" fontId="0" fillId="3" borderId="1" xfId="0" applyFill="1" applyBorder="1"/>
    <xf numFmtId="0" fontId="6" fillId="3" borderId="1" xfId="2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0" fontId="9" fillId="5" borderId="1" xfId="0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15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4" fontId="9" fillId="0" borderId="0" xfId="0" applyNumberFormat="1" applyFont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</cellXfs>
  <cellStyles count="3">
    <cellStyle name="20% - Accent4 2 2" xfId="2" xr:uid="{5C06CF62-4243-4C20-91F2-0807706E669C}"/>
    <cellStyle name="Normal" xfId="0" builtinId="0"/>
    <cellStyle name="Normal 2" xfId="1" xr:uid="{E1F685AF-F4DC-484F-98A7-63B6D79A2E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DA1C-577F-4181-8114-F65196C7D350}">
  <dimension ref="A2:Z14"/>
  <sheetViews>
    <sheetView tabSelected="1" workbookViewId="0">
      <selection activeCell="E35" sqref="E35"/>
    </sheetView>
  </sheetViews>
  <sheetFormatPr defaultRowHeight="15" x14ac:dyDescent="0.25"/>
  <cols>
    <col min="1" max="1" width="16.7109375" style="2" customWidth="1"/>
    <col min="2" max="10" width="7.7109375" customWidth="1"/>
    <col min="11" max="11" width="7.7109375" style="5" customWidth="1"/>
    <col min="12" max="12" width="6" style="5" bestFit="1" customWidth="1"/>
    <col min="13" max="14" width="6.5703125" bestFit="1" customWidth="1"/>
    <col min="15" max="15" width="6" bestFit="1" customWidth="1"/>
    <col min="16" max="16" width="9.42578125" bestFit="1" customWidth="1"/>
    <col min="17" max="17" width="6" bestFit="1" customWidth="1"/>
    <col min="18" max="18" width="5.28515625" bestFit="1" customWidth="1"/>
    <col min="19" max="19" width="6.28515625" bestFit="1" customWidth="1"/>
    <col min="20" max="20" width="5.28515625" bestFit="1" customWidth="1"/>
    <col min="21" max="21" width="15.28515625" bestFit="1" customWidth="1"/>
    <col min="22" max="22" width="10.85546875" bestFit="1" customWidth="1"/>
    <col min="23" max="23" width="5.42578125" customWidth="1"/>
    <col min="24" max="24" width="2.140625" customWidth="1"/>
    <col min="25" max="25" width="7" customWidth="1"/>
    <col min="26" max="26" width="6.85546875" customWidth="1"/>
    <col min="27" max="27" width="31" customWidth="1"/>
    <col min="28" max="28" width="41.28515625" bestFit="1" customWidth="1"/>
    <col min="29" max="29" width="20.140625" bestFit="1" customWidth="1"/>
    <col min="261" max="261" width="16.42578125" customWidth="1"/>
    <col min="262" max="263" width="12.7109375" customWidth="1"/>
    <col min="264" max="264" width="12.5703125" customWidth="1"/>
    <col min="265" max="265" width="12.85546875" customWidth="1"/>
    <col min="266" max="266" width="12.5703125" customWidth="1"/>
    <col min="267" max="268" width="6" bestFit="1" customWidth="1"/>
    <col min="269" max="270" width="6.5703125" bestFit="1" customWidth="1"/>
    <col min="271" max="271" width="6" bestFit="1" customWidth="1"/>
    <col min="272" max="272" width="9.42578125" bestFit="1" customWidth="1"/>
    <col min="273" max="273" width="6" bestFit="1" customWidth="1"/>
    <col min="274" max="274" width="5.28515625" bestFit="1" customWidth="1"/>
    <col min="275" max="275" width="6.28515625" bestFit="1" customWidth="1"/>
    <col min="276" max="276" width="5.28515625" bestFit="1" customWidth="1"/>
    <col min="277" max="277" width="15.28515625" bestFit="1" customWidth="1"/>
    <col min="278" max="278" width="10.85546875" bestFit="1" customWidth="1"/>
    <col min="279" max="279" width="5.42578125" customWidth="1"/>
    <col min="280" max="280" width="2.140625" customWidth="1"/>
    <col min="281" max="281" width="7" customWidth="1"/>
    <col min="282" max="282" width="6.85546875" customWidth="1"/>
    <col min="283" max="283" width="31" customWidth="1"/>
    <col min="284" max="284" width="41.28515625" bestFit="1" customWidth="1"/>
    <col min="285" max="285" width="20.140625" bestFit="1" customWidth="1"/>
    <col min="517" max="517" width="16.42578125" customWidth="1"/>
    <col min="518" max="519" width="12.7109375" customWidth="1"/>
    <col min="520" max="520" width="12.5703125" customWidth="1"/>
    <col min="521" max="521" width="12.85546875" customWidth="1"/>
    <col min="522" max="522" width="12.5703125" customWidth="1"/>
    <col min="523" max="524" width="6" bestFit="1" customWidth="1"/>
    <col min="525" max="526" width="6.5703125" bestFit="1" customWidth="1"/>
    <col min="527" max="527" width="6" bestFit="1" customWidth="1"/>
    <col min="528" max="528" width="9.42578125" bestFit="1" customWidth="1"/>
    <col min="529" max="529" width="6" bestFit="1" customWidth="1"/>
    <col min="530" max="530" width="5.28515625" bestFit="1" customWidth="1"/>
    <col min="531" max="531" width="6.28515625" bestFit="1" customWidth="1"/>
    <col min="532" max="532" width="5.28515625" bestFit="1" customWidth="1"/>
    <col min="533" max="533" width="15.28515625" bestFit="1" customWidth="1"/>
    <col min="534" max="534" width="10.85546875" bestFit="1" customWidth="1"/>
    <col min="535" max="535" width="5.42578125" customWidth="1"/>
    <col min="536" max="536" width="2.140625" customWidth="1"/>
    <col min="537" max="537" width="7" customWidth="1"/>
    <col min="538" max="538" width="6.85546875" customWidth="1"/>
    <col min="539" max="539" width="31" customWidth="1"/>
    <col min="540" max="540" width="41.28515625" bestFit="1" customWidth="1"/>
    <col min="541" max="541" width="20.140625" bestFit="1" customWidth="1"/>
    <col min="773" max="773" width="16.42578125" customWidth="1"/>
    <col min="774" max="775" width="12.7109375" customWidth="1"/>
    <col min="776" max="776" width="12.5703125" customWidth="1"/>
    <col min="777" max="777" width="12.85546875" customWidth="1"/>
    <col min="778" max="778" width="12.5703125" customWidth="1"/>
    <col min="779" max="780" width="6" bestFit="1" customWidth="1"/>
    <col min="781" max="782" width="6.5703125" bestFit="1" customWidth="1"/>
    <col min="783" max="783" width="6" bestFit="1" customWidth="1"/>
    <col min="784" max="784" width="9.42578125" bestFit="1" customWidth="1"/>
    <col min="785" max="785" width="6" bestFit="1" customWidth="1"/>
    <col min="786" max="786" width="5.28515625" bestFit="1" customWidth="1"/>
    <col min="787" max="787" width="6.28515625" bestFit="1" customWidth="1"/>
    <col min="788" max="788" width="5.28515625" bestFit="1" customWidth="1"/>
    <col min="789" max="789" width="15.28515625" bestFit="1" customWidth="1"/>
    <col min="790" max="790" width="10.85546875" bestFit="1" customWidth="1"/>
    <col min="791" max="791" width="5.42578125" customWidth="1"/>
    <col min="792" max="792" width="2.140625" customWidth="1"/>
    <col min="793" max="793" width="7" customWidth="1"/>
    <col min="794" max="794" width="6.85546875" customWidth="1"/>
    <col min="795" max="795" width="31" customWidth="1"/>
    <col min="796" max="796" width="41.28515625" bestFit="1" customWidth="1"/>
    <col min="797" max="797" width="20.140625" bestFit="1" customWidth="1"/>
    <col min="1029" max="1029" width="16.42578125" customWidth="1"/>
    <col min="1030" max="1031" width="12.7109375" customWidth="1"/>
    <col min="1032" max="1032" width="12.5703125" customWidth="1"/>
    <col min="1033" max="1033" width="12.85546875" customWidth="1"/>
    <col min="1034" max="1034" width="12.5703125" customWidth="1"/>
    <col min="1035" max="1036" width="6" bestFit="1" customWidth="1"/>
    <col min="1037" max="1038" width="6.5703125" bestFit="1" customWidth="1"/>
    <col min="1039" max="1039" width="6" bestFit="1" customWidth="1"/>
    <col min="1040" max="1040" width="9.42578125" bestFit="1" customWidth="1"/>
    <col min="1041" max="1041" width="6" bestFit="1" customWidth="1"/>
    <col min="1042" max="1042" width="5.28515625" bestFit="1" customWidth="1"/>
    <col min="1043" max="1043" width="6.28515625" bestFit="1" customWidth="1"/>
    <col min="1044" max="1044" width="5.28515625" bestFit="1" customWidth="1"/>
    <col min="1045" max="1045" width="15.28515625" bestFit="1" customWidth="1"/>
    <col min="1046" max="1046" width="10.85546875" bestFit="1" customWidth="1"/>
    <col min="1047" max="1047" width="5.42578125" customWidth="1"/>
    <col min="1048" max="1048" width="2.140625" customWidth="1"/>
    <col min="1049" max="1049" width="7" customWidth="1"/>
    <col min="1050" max="1050" width="6.85546875" customWidth="1"/>
    <col min="1051" max="1051" width="31" customWidth="1"/>
    <col min="1052" max="1052" width="41.28515625" bestFit="1" customWidth="1"/>
    <col min="1053" max="1053" width="20.140625" bestFit="1" customWidth="1"/>
    <col min="1285" max="1285" width="16.42578125" customWidth="1"/>
    <col min="1286" max="1287" width="12.7109375" customWidth="1"/>
    <col min="1288" max="1288" width="12.5703125" customWidth="1"/>
    <col min="1289" max="1289" width="12.85546875" customWidth="1"/>
    <col min="1290" max="1290" width="12.5703125" customWidth="1"/>
    <col min="1291" max="1292" width="6" bestFit="1" customWidth="1"/>
    <col min="1293" max="1294" width="6.5703125" bestFit="1" customWidth="1"/>
    <col min="1295" max="1295" width="6" bestFit="1" customWidth="1"/>
    <col min="1296" max="1296" width="9.42578125" bestFit="1" customWidth="1"/>
    <col min="1297" max="1297" width="6" bestFit="1" customWidth="1"/>
    <col min="1298" max="1298" width="5.28515625" bestFit="1" customWidth="1"/>
    <col min="1299" max="1299" width="6.28515625" bestFit="1" customWidth="1"/>
    <col min="1300" max="1300" width="5.28515625" bestFit="1" customWidth="1"/>
    <col min="1301" max="1301" width="15.28515625" bestFit="1" customWidth="1"/>
    <col min="1302" max="1302" width="10.85546875" bestFit="1" customWidth="1"/>
    <col min="1303" max="1303" width="5.42578125" customWidth="1"/>
    <col min="1304" max="1304" width="2.140625" customWidth="1"/>
    <col min="1305" max="1305" width="7" customWidth="1"/>
    <col min="1306" max="1306" width="6.85546875" customWidth="1"/>
    <col min="1307" max="1307" width="31" customWidth="1"/>
    <col min="1308" max="1308" width="41.28515625" bestFit="1" customWidth="1"/>
    <col min="1309" max="1309" width="20.140625" bestFit="1" customWidth="1"/>
    <col min="1541" max="1541" width="16.42578125" customWidth="1"/>
    <col min="1542" max="1543" width="12.7109375" customWidth="1"/>
    <col min="1544" max="1544" width="12.5703125" customWidth="1"/>
    <col min="1545" max="1545" width="12.85546875" customWidth="1"/>
    <col min="1546" max="1546" width="12.5703125" customWidth="1"/>
    <col min="1547" max="1548" width="6" bestFit="1" customWidth="1"/>
    <col min="1549" max="1550" width="6.5703125" bestFit="1" customWidth="1"/>
    <col min="1551" max="1551" width="6" bestFit="1" customWidth="1"/>
    <col min="1552" max="1552" width="9.42578125" bestFit="1" customWidth="1"/>
    <col min="1553" max="1553" width="6" bestFit="1" customWidth="1"/>
    <col min="1554" max="1554" width="5.28515625" bestFit="1" customWidth="1"/>
    <col min="1555" max="1555" width="6.28515625" bestFit="1" customWidth="1"/>
    <col min="1556" max="1556" width="5.28515625" bestFit="1" customWidth="1"/>
    <col min="1557" max="1557" width="15.28515625" bestFit="1" customWidth="1"/>
    <col min="1558" max="1558" width="10.85546875" bestFit="1" customWidth="1"/>
    <col min="1559" max="1559" width="5.42578125" customWidth="1"/>
    <col min="1560" max="1560" width="2.140625" customWidth="1"/>
    <col min="1561" max="1561" width="7" customWidth="1"/>
    <col min="1562" max="1562" width="6.85546875" customWidth="1"/>
    <col min="1563" max="1563" width="31" customWidth="1"/>
    <col min="1564" max="1564" width="41.28515625" bestFit="1" customWidth="1"/>
    <col min="1565" max="1565" width="20.140625" bestFit="1" customWidth="1"/>
    <col min="1797" max="1797" width="16.42578125" customWidth="1"/>
    <col min="1798" max="1799" width="12.7109375" customWidth="1"/>
    <col min="1800" max="1800" width="12.5703125" customWidth="1"/>
    <col min="1801" max="1801" width="12.85546875" customWidth="1"/>
    <col min="1802" max="1802" width="12.5703125" customWidth="1"/>
    <col min="1803" max="1804" width="6" bestFit="1" customWidth="1"/>
    <col min="1805" max="1806" width="6.5703125" bestFit="1" customWidth="1"/>
    <col min="1807" max="1807" width="6" bestFit="1" customWidth="1"/>
    <col min="1808" max="1808" width="9.42578125" bestFit="1" customWidth="1"/>
    <col min="1809" max="1809" width="6" bestFit="1" customWidth="1"/>
    <col min="1810" max="1810" width="5.28515625" bestFit="1" customWidth="1"/>
    <col min="1811" max="1811" width="6.28515625" bestFit="1" customWidth="1"/>
    <col min="1812" max="1812" width="5.28515625" bestFit="1" customWidth="1"/>
    <col min="1813" max="1813" width="15.28515625" bestFit="1" customWidth="1"/>
    <col min="1814" max="1814" width="10.85546875" bestFit="1" customWidth="1"/>
    <col min="1815" max="1815" width="5.42578125" customWidth="1"/>
    <col min="1816" max="1816" width="2.140625" customWidth="1"/>
    <col min="1817" max="1817" width="7" customWidth="1"/>
    <col min="1818" max="1818" width="6.85546875" customWidth="1"/>
    <col min="1819" max="1819" width="31" customWidth="1"/>
    <col min="1820" max="1820" width="41.28515625" bestFit="1" customWidth="1"/>
    <col min="1821" max="1821" width="20.140625" bestFit="1" customWidth="1"/>
    <col min="2053" max="2053" width="16.42578125" customWidth="1"/>
    <col min="2054" max="2055" width="12.7109375" customWidth="1"/>
    <col min="2056" max="2056" width="12.5703125" customWidth="1"/>
    <col min="2057" max="2057" width="12.85546875" customWidth="1"/>
    <col min="2058" max="2058" width="12.5703125" customWidth="1"/>
    <col min="2059" max="2060" width="6" bestFit="1" customWidth="1"/>
    <col min="2061" max="2062" width="6.5703125" bestFit="1" customWidth="1"/>
    <col min="2063" max="2063" width="6" bestFit="1" customWidth="1"/>
    <col min="2064" max="2064" width="9.42578125" bestFit="1" customWidth="1"/>
    <col min="2065" max="2065" width="6" bestFit="1" customWidth="1"/>
    <col min="2066" max="2066" width="5.28515625" bestFit="1" customWidth="1"/>
    <col min="2067" max="2067" width="6.28515625" bestFit="1" customWidth="1"/>
    <col min="2068" max="2068" width="5.28515625" bestFit="1" customWidth="1"/>
    <col min="2069" max="2069" width="15.28515625" bestFit="1" customWidth="1"/>
    <col min="2070" max="2070" width="10.85546875" bestFit="1" customWidth="1"/>
    <col min="2071" max="2071" width="5.42578125" customWidth="1"/>
    <col min="2072" max="2072" width="2.140625" customWidth="1"/>
    <col min="2073" max="2073" width="7" customWidth="1"/>
    <col min="2074" max="2074" width="6.85546875" customWidth="1"/>
    <col min="2075" max="2075" width="31" customWidth="1"/>
    <col min="2076" max="2076" width="41.28515625" bestFit="1" customWidth="1"/>
    <col min="2077" max="2077" width="20.140625" bestFit="1" customWidth="1"/>
    <col min="2309" max="2309" width="16.42578125" customWidth="1"/>
    <col min="2310" max="2311" width="12.7109375" customWidth="1"/>
    <col min="2312" max="2312" width="12.5703125" customWidth="1"/>
    <col min="2313" max="2313" width="12.85546875" customWidth="1"/>
    <col min="2314" max="2314" width="12.5703125" customWidth="1"/>
    <col min="2315" max="2316" width="6" bestFit="1" customWidth="1"/>
    <col min="2317" max="2318" width="6.5703125" bestFit="1" customWidth="1"/>
    <col min="2319" max="2319" width="6" bestFit="1" customWidth="1"/>
    <col min="2320" max="2320" width="9.42578125" bestFit="1" customWidth="1"/>
    <col min="2321" max="2321" width="6" bestFit="1" customWidth="1"/>
    <col min="2322" max="2322" width="5.28515625" bestFit="1" customWidth="1"/>
    <col min="2323" max="2323" width="6.28515625" bestFit="1" customWidth="1"/>
    <col min="2324" max="2324" width="5.28515625" bestFit="1" customWidth="1"/>
    <col min="2325" max="2325" width="15.28515625" bestFit="1" customWidth="1"/>
    <col min="2326" max="2326" width="10.85546875" bestFit="1" customWidth="1"/>
    <col min="2327" max="2327" width="5.42578125" customWidth="1"/>
    <col min="2328" max="2328" width="2.140625" customWidth="1"/>
    <col min="2329" max="2329" width="7" customWidth="1"/>
    <col min="2330" max="2330" width="6.85546875" customWidth="1"/>
    <col min="2331" max="2331" width="31" customWidth="1"/>
    <col min="2332" max="2332" width="41.28515625" bestFit="1" customWidth="1"/>
    <col min="2333" max="2333" width="20.140625" bestFit="1" customWidth="1"/>
    <col min="2565" max="2565" width="16.42578125" customWidth="1"/>
    <col min="2566" max="2567" width="12.7109375" customWidth="1"/>
    <col min="2568" max="2568" width="12.5703125" customWidth="1"/>
    <col min="2569" max="2569" width="12.85546875" customWidth="1"/>
    <col min="2570" max="2570" width="12.5703125" customWidth="1"/>
    <col min="2571" max="2572" width="6" bestFit="1" customWidth="1"/>
    <col min="2573" max="2574" width="6.5703125" bestFit="1" customWidth="1"/>
    <col min="2575" max="2575" width="6" bestFit="1" customWidth="1"/>
    <col min="2576" max="2576" width="9.42578125" bestFit="1" customWidth="1"/>
    <col min="2577" max="2577" width="6" bestFit="1" customWidth="1"/>
    <col min="2578" max="2578" width="5.28515625" bestFit="1" customWidth="1"/>
    <col min="2579" max="2579" width="6.28515625" bestFit="1" customWidth="1"/>
    <col min="2580" max="2580" width="5.28515625" bestFit="1" customWidth="1"/>
    <col min="2581" max="2581" width="15.28515625" bestFit="1" customWidth="1"/>
    <col min="2582" max="2582" width="10.85546875" bestFit="1" customWidth="1"/>
    <col min="2583" max="2583" width="5.42578125" customWidth="1"/>
    <col min="2584" max="2584" width="2.140625" customWidth="1"/>
    <col min="2585" max="2585" width="7" customWidth="1"/>
    <col min="2586" max="2586" width="6.85546875" customWidth="1"/>
    <col min="2587" max="2587" width="31" customWidth="1"/>
    <col min="2588" max="2588" width="41.28515625" bestFit="1" customWidth="1"/>
    <col min="2589" max="2589" width="20.140625" bestFit="1" customWidth="1"/>
    <col min="2821" max="2821" width="16.42578125" customWidth="1"/>
    <col min="2822" max="2823" width="12.7109375" customWidth="1"/>
    <col min="2824" max="2824" width="12.5703125" customWidth="1"/>
    <col min="2825" max="2825" width="12.85546875" customWidth="1"/>
    <col min="2826" max="2826" width="12.5703125" customWidth="1"/>
    <col min="2827" max="2828" width="6" bestFit="1" customWidth="1"/>
    <col min="2829" max="2830" width="6.5703125" bestFit="1" customWidth="1"/>
    <col min="2831" max="2831" width="6" bestFit="1" customWidth="1"/>
    <col min="2832" max="2832" width="9.42578125" bestFit="1" customWidth="1"/>
    <col min="2833" max="2833" width="6" bestFit="1" customWidth="1"/>
    <col min="2834" max="2834" width="5.28515625" bestFit="1" customWidth="1"/>
    <col min="2835" max="2835" width="6.28515625" bestFit="1" customWidth="1"/>
    <col min="2836" max="2836" width="5.28515625" bestFit="1" customWidth="1"/>
    <col min="2837" max="2837" width="15.28515625" bestFit="1" customWidth="1"/>
    <col min="2838" max="2838" width="10.85546875" bestFit="1" customWidth="1"/>
    <col min="2839" max="2839" width="5.42578125" customWidth="1"/>
    <col min="2840" max="2840" width="2.140625" customWidth="1"/>
    <col min="2841" max="2841" width="7" customWidth="1"/>
    <col min="2842" max="2842" width="6.85546875" customWidth="1"/>
    <col min="2843" max="2843" width="31" customWidth="1"/>
    <col min="2844" max="2844" width="41.28515625" bestFit="1" customWidth="1"/>
    <col min="2845" max="2845" width="20.140625" bestFit="1" customWidth="1"/>
    <col min="3077" max="3077" width="16.42578125" customWidth="1"/>
    <col min="3078" max="3079" width="12.7109375" customWidth="1"/>
    <col min="3080" max="3080" width="12.5703125" customWidth="1"/>
    <col min="3081" max="3081" width="12.85546875" customWidth="1"/>
    <col min="3082" max="3082" width="12.5703125" customWidth="1"/>
    <col min="3083" max="3084" width="6" bestFit="1" customWidth="1"/>
    <col min="3085" max="3086" width="6.5703125" bestFit="1" customWidth="1"/>
    <col min="3087" max="3087" width="6" bestFit="1" customWidth="1"/>
    <col min="3088" max="3088" width="9.42578125" bestFit="1" customWidth="1"/>
    <col min="3089" max="3089" width="6" bestFit="1" customWidth="1"/>
    <col min="3090" max="3090" width="5.28515625" bestFit="1" customWidth="1"/>
    <col min="3091" max="3091" width="6.28515625" bestFit="1" customWidth="1"/>
    <col min="3092" max="3092" width="5.28515625" bestFit="1" customWidth="1"/>
    <col min="3093" max="3093" width="15.28515625" bestFit="1" customWidth="1"/>
    <col min="3094" max="3094" width="10.85546875" bestFit="1" customWidth="1"/>
    <col min="3095" max="3095" width="5.42578125" customWidth="1"/>
    <col min="3096" max="3096" width="2.140625" customWidth="1"/>
    <col min="3097" max="3097" width="7" customWidth="1"/>
    <col min="3098" max="3098" width="6.85546875" customWidth="1"/>
    <col min="3099" max="3099" width="31" customWidth="1"/>
    <col min="3100" max="3100" width="41.28515625" bestFit="1" customWidth="1"/>
    <col min="3101" max="3101" width="20.140625" bestFit="1" customWidth="1"/>
    <col min="3333" max="3333" width="16.42578125" customWidth="1"/>
    <col min="3334" max="3335" width="12.7109375" customWidth="1"/>
    <col min="3336" max="3336" width="12.5703125" customWidth="1"/>
    <col min="3337" max="3337" width="12.85546875" customWidth="1"/>
    <col min="3338" max="3338" width="12.5703125" customWidth="1"/>
    <col min="3339" max="3340" width="6" bestFit="1" customWidth="1"/>
    <col min="3341" max="3342" width="6.5703125" bestFit="1" customWidth="1"/>
    <col min="3343" max="3343" width="6" bestFit="1" customWidth="1"/>
    <col min="3344" max="3344" width="9.42578125" bestFit="1" customWidth="1"/>
    <col min="3345" max="3345" width="6" bestFit="1" customWidth="1"/>
    <col min="3346" max="3346" width="5.28515625" bestFit="1" customWidth="1"/>
    <col min="3347" max="3347" width="6.28515625" bestFit="1" customWidth="1"/>
    <col min="3348" max="3348" width="5.28515625" bestFit="1" customWidth="1"/>
    <col min="3349" max="3349" width="15.28515625" bestFit="1" customWidth="1"/>
    <col min="3350" max="3350" width="10.85546875" bestFit="1" customWidth="1"/>
    <col min="3351" max="3351" width="5.42578125" customWidth="1"/>
    <col min="3352" max="3352" width="2.140625" customWidth="1"/>
    <col min="3353" max="3353" width="7" customWidth="1"/>
    <col min="3354" max="3354" width="6.85546875" customWidth="1"/>
    <col min="3355" max="3355" width="31" customWidth="1"/>
    <col min="3356" max="3356" width="41.28515625" bestFit="1" customWidth="1"/>
    <col min="3357" max="3357" width="20.140625" bestFit="1" customWidth="1"/>
    <col min="3589" max="3589" width="16.42578125" customWidth="1"/>
    <col min="3590" max="3591" width="12.7109375" customWidth="1"/>
    <col min="3592" max="3592" width="12.5703125" customWidth="1"/>
    <col min="3593" max="3593" width="12.85546875" customWidth="1"/>
    <col min="3594" max="3594" width="12.5703125" customWidth="1"/>
    <col min="3595" max="3596" width="6" bestFit="1" customWidth="1"/>
    <col min="3597" max="3598" width="6.5703125" bestFit="1" customWidth="1"/>
    <col min="3599" max="3599" width="6" bestFit="1" customWidth="1"/>
    <col min="3600" max="3600" width="9.42578125" bestFit="1" customWidth="1"/>
    <col min="3601" max="3601" width="6" bestFit="1" customWidth="1"/>
    <col min="3602" max="3602" width="5.28515625" bestFit="1" customWidth="1"/>
    <col min="3603" max="3603" width="6.28515625" bestFit="1" customWidth="1"/>
    <col min="3604" max="3604" width="5.28515625" bestFit="1" customWidth="1"/>
    <col min="3605" max="3605" width="15.28515625" bestFit="1" customWidth="1"/>
    <col min="3606" max="3606" width="10.85546875" bestFit="1" customWidth="1"/>
    <col min="3607" max="3607" width="5.42578125" customWidth="1"/>
    <col min="3608" max="3608" width="2.140625" customWidth="1"/>
    <col min="3609" max="3609" width="7" customWidth="1"/>
    <col min="3610" max="3610" width="6.85546875" customWidth="1"/>
    <col min="3611" max="3611" width="31" customWidth="1"/>
    <col min="3612" max="3612" width="41.28515625" bestFit="1" customWidth="1"/>
    <col min="3613" max="3613" width="20.140625" bestFit="1" customWidth="1"/>
    <col min="3845" max="3845" width="16.42578125" customWidth="1"/>
    <col min="3846" max="3847" width="12.7109375" customWidth="1"/>
    <col min="3848" max="3848" width="12.5703125" customWidth="1"/>
    <col min="3849" max="3849" width="12.85546875" customWidth="1"/>
    <col min="3850" max="3850" width="12.5703125" customWidth="1"/>
    <col min="3851" max="3852" width="6" bestFit="1" customWidth="1"/>
    <col min="3853" max="3854" width="6.5703125" bestFit="1" customWidth="1"/>
    <col min="3855" max="3855" width="6" bestFit="1" customWidth="1"/>
    <col min="3856" max="3856" width="9.42578125" bestFit="1" customWidth="1"/>
    <col min="3857" max="3857" width="6" bestFit="1" customWidth="1"/>
    <col min="3858" max="3858" width="5.28515625" bestFit="1" customWidth="1"/>
    <col min="3859" max="3859" width="6.28515625" bestFit="1" customWidth="1"/>
    <col min="3860" max="3860" width="5.28515625" bestFit="1" customWidth="1"/>
    <col min="3861" max="3861" width="15.28515625" bestFit="1" customWidth="1"/>
    <col min="3862" max="3862" width="10.85546875" bestFit="1" customWidth="1"/>
    <col min="3863" max="3863" width="5.42578125" customWidth="1"/>
    <col min="3864" max="3864" width="2.140625" customWidth="1"/>
    <col min="3865" max="3865" width="7" customWidth="1"/>
    <col min="3866" max="3866" width="6.85546875" customWidth="1"/>
    <col min="3867" max="3867" width="31" customWidth="1"/>
    <col min="3868" max="3868" width="41.28515625" bestFit="1" customWidth="1"/>
    <col min="3869" max="3869" width="20.140625" bestFit="1" customWidth="1"/>
    <col min="4101" max="4101" width="16.42578125" customWidth="1"/>
    <col min="4102" max="4103" width="12.7109375" customWidth="1"/>
    <col min="4104" max="4104" width="12.5703125" customWidth="1"/>
    <col min="4105" max="4105" width="12.85546875" customWidth="1"/>
    <col min="4106" max="4106" width="12.5703125" customWidth="1"/>
    <col min="4107" max="4108" width="6" bestFit="1" customWidth="1"/>
    <col min="4109" max="4110" width="6.5703125" bestFit="1" customWidth="1"/>
    <col min="4111" max="4111" width="6" bestFit="1" customWidth="1"/>
    <col min="4112" max="4112" width="9.42578125" bestFit="1" customWidth="1"/>
    <col min="4113" max="4113" width="6" bestFit="1" customWidth="1"/>
    <col min="4114" max="4114" width="5.28515625" bestFit="1" customWidth="1"/>
    <col min="4115" max="4115" width="6.28515625" bestFit="1" customWidth="1"/>
    <col min="4116" max="4116" width="5.28515625" bestFit="1" customWidth="1"/>
    <col min="4117" max="4117" width="15.28515625" bestFit="1" customWidth="1"/>
    <col min="4118" max="4118" width="10.85546875" bestFit="1" customWidth="1"/>
    <col min="4119" max="4119" width="5.42578125" customWidth="1"/>
    <col min="4120" max="4120" width="2.140625" customWidth="1"/>
    <col min="4121" max="4121" width="7" customWidth="1"/>
    <col min="4122" max="4122" width="6.85546875" customWidth="1"/>
    <col min="4123" max="4123" width="31" customWidth="1"/>
    <col min="4124" max="4124" width="41.28515625" bestFit="1" customWidth="1"/>
    <col min="4125" max="4125" width="20.140625" bestFit="1" customWidth="1"/>
    <col min="4357" max="4357" width="16.42578125" customWidth="1"/>
    <col min="4358" max="4359" width="12.7109375" customWidth="1"/>
    <col min="4360" max="4360" width="12.5703125" customWidth="1"/>
    <col min="4361" max="4361" width="12.85546875" customWidth="1"/>
    <col min="4362" max="4362" width="12.5703125" customWidth="1"/>
    <col min="4363" max="4364" width="6" bestFit="1" customWidth="1"/>
    <col min="4365" max="4366" width="6.5703125" bestFit="1" customWidth="1"/>
    <col min="4367" max="4367" width="6" bestFit="1" customWidth="1"/>
    <col min="4368" max="4368" width="9.42578125" bestFit="1" customWidth="1"/>
    <col min="4369" max="4369" width="6" bestFit="1" customWidth="1"/>
    <col min="4370" max="4370" width="5.28515625" bestFit="1" customWidth="1"/>
    <col min="4371" max="4371" width="6.28515625" bestFit="1" customWidth="1"/>
    <col min="4372" max="4372" width="5.28515625" bestFit="1" customWidth="1"/>
    <col min="4373" max="4373" width="15.28515625" bestFit="1" customWidth="1"/>
    <col min="4374" max="4374" width="10.85546875" bestFit="1" customWidth="1"/>
    <col min="4375" max="4375" width="5.42578125" customWidth="1"/>
    <col min="4376" max="4376" width="2.140625" customWidth="1"/>
    <col min="4377" max="4377" width="7" customWidth="1"/>
    <col min="4378" max="4378" width="6.85546875" customWidth="1"/>
    <col min="4379" max="4379" width="31" customWidth="1"/>
    <col min="4380" max="4380" width="41.28515625" bestFit="1" customWidth="1"/>
    <col min="4381" max="4381" width="20.140625" bestFit="1" customWidth="1"/>
    <col min="4613" max="4613" width="16.42578125" customWidth="1"/>
    <col min="4614" max="4615" width="12.7109375" customWidth="1"/>
    <col min="4616" max="4616" width="12.5703125" customWidth="1"/>
    <col min="4617" max="4617" width="12.85546875" customWidth="1"/>
    <col min="4618" max="4618" width="12.5703125" customWidth="1"/>
    <col min="4619" max="4620" width="6" bestFit="1" customWidth="1"/>
    <col min="4621" max="4622" width="6.5703125" bestFit="1" customWidth="1"/>
    <col min="4623" max="4623" width="6" bestFit="1" customWidth="1"/>
    <col min="4624" max="4624" width="9.42578125" bestFit="1" customWidth="1"/>
    <col min="4625" max="4625" width="6" bestFit="1" customWidth="1"/>
    <col min="4626" max="4626" width="5.28515625" bestFit="1" customWidth="1"/>
    <col min="4627" max="4627" width="6.28515625" bestFit="1" customWidth="1"/>
    <col min="4628" max="4628" width="5.28515625" bestFit="1" customWidth="1"/>
    <col min="4629" max="4629" width="15.28515625" bestFit="1" customWidth="1"/>
    <col min="4630" max="4630" width="10.85546875" bestFit="1" customWidth="1"/>
    <col min="4631" max="4631" width="5.42578125" customWidth="1"/>
    <col min="4632" max="4632" width="2.140625" customWidth="1"/>
    <col min="4633" max="4633" width="7" customWidth="1"/>
    <col min="4634" max="4634" width="6.85546875" customWidth="1"/>
    <col min="4635" max="4635" width="31" customWidth="1"/>
    <col min="4636" max="4636" width="41.28515625" bestFit="1" customWidth="1"/>
    <col min="4637" max="4637" width="20.140625" bestFit="1" customWidth="1"/>
    <col min="4869" max="4869" width="16.42578125" customWidth="1"/>
    <col min="4870" max="4871" width="12.7109375" customWidth="1"/>
    <col min="4872" max="4872" width="12.5703125" customWidth="1"/>
    <col min="4873" max="4873" width="12.85546875" customWidth="1"/>
    <col min="4874" max="4874" width="12.5703125" customWidth="1"/>
    <col min="4875" max="4876" width="6" bestFit="1" customWidth="1"/>
    <col min="4877" max="4878" width="6.5703125" bestFit="1" customWidth="1"/>
    <col min="4879" max="4879" width="6" bestFit="1" customWidth="1"/>
    <col min="4880" max="4880" width="9.42578125" bestFit="1" customWidth="1"/>
    <col min="4881" max="4881" width="6" bestFit="1" customWidth="1"/>
    <col min="4882" max="4882" width="5.28515625" bestFit="1" customWidth="1"/>
    <col min="4883" max="4883" width="6.28515625" bestFit="1" customWidth="1"/>
    <col min="4884" max="4884" width="5.28515625" bestFit="1" customWidth="1"/>
    <col min="4885" max="4885" width="15.28515625" bestFit="1" customWidth="1"/>
    <col min="4886" max="4886" width="10.85546875" bestFit="1" customWidth="1"/>
    <col min="4887" max="4887" width="5.42578125" customWidth="1"/>
    <col min="4888" max="4888" width="2.140625" customWidth="1"/>
    <col min="4889" max="4889" width="7" customWidth="1"/>
    <col min="4890" max="4890" width="6.85546875" customWidth="1"/>
    <col min="4891" max="4891" width="31" customWidth="1"/>
    <col min="4892" max="4892" width="41.28515625" bestFit="1" customWidth="1"/>
    <col min="4893" max="4893" width="20.140625" bestFit="1" customWidth="1"/>
    <col min="5125" max="5125" width="16.42578125" customWidth="1"/>
    <col min="5126" max="5127" width="12.7109375" customWidth="1"/>
    <col min="5128" max="5128" width="12.5703125" customWidth="1"/>
    <col min="5129" max="5129" width="12.85546875" customWidth="1"/>
    <col min="5130" max="5130" width="12.5703125" customWidth="1"/>
    <col min="5131" max="5132" width="6" bestFit="1" customWidth="1"/>
    <col min="5133" max="5134" width="6.5703125" bestFit="1" customWidth="1"/>
    <col min="5135" max="5135" width="6" bestFit="1" customWidth="1"/>
    <col min="5136" max="5136" width="9.42578125" bestFit="1" customWidth="1"/>
    <col min="5137" max="5137" width="6" bestFit="1" customWidth="1"/>
    <col min="5138" max="5138" width="5.28515625" bestFit="1" customWidth="1"/>
    <col min="5139" max="5139" width="6.28515625" bestFit="1" customWidth="1"/>
    <col min="5140" max="5140" width="5.28515625" bestFit="1" customWidth="1"/>
    <col min="5141" max="5141" width="15.28515625" bestFit="1" customWidth="1"/>
    <col min="5142" max="5142" width="10.85546875" bestFit="1" customWidth="1"/>
    <col min="5143" max="5143" width="5.42578125" customWidth="1"/>
    <col min="5144" max="5144" width="2.140625" customWidth="1"/>
    <col min="5145" max="5145" width="7" customWidth="1"/>
    <col min="5146" max="5146" width="6.85546875" customWidth="1"/>
    <col min="5147" max="5147" width="31" customWidth="1"/>
    <col min="5148" max="5148" width="41.28515625" bestFit="1" customWidth="1"/>
    <col min="5149" max="5149" width="20.140625" bestFit="1" customWidth="1"/>
    <col min="5381" max="5381" width="16.42578125" customWidth="1"/>
    <col min="5382" max="5383" width="12.7109375" customWidth="1"/>
    <col min="5384" max="5384" width="12.5703125" customWidth="1"/>
    <col min="5385" max="5385" width="12.85546875" customWidth="1"/>
    <col min="5386" max="5386" width="12.5703125" customWidth="1"/>
    <col min="5387" max="5388" width="6" bestFit="1" customWidth="1"/>
    <col min="5389" max="5390" width="6.5703125" bestFit="1" customWidth="1"/>
    <col min="5391" max="5391" width="6" bestFit="1" customWidth="1"/>
    <col min="5392" max="5392" width="9.42578125" bestFit="1" customWidth="1"/>
    <col min="5393" max="5393" width="6" bestFit="1" customWidth="1"/>
    <col min="5394" max="5394" width="5.28515625" bestFit="1" customWidth="1"/>
    <col min="5395" max="5395" width="6.28515625" bestFit="1" customWidth="1"/>
    <col min="5396" max="5396" width="5.28515625" bestFit="1" customWidth="1"/>
    <col min="5397" max="5397" width="15.28515625" bestFit="1" customWidth="1"/>
    <col min="5398" max="5398" width="10.85546875" bestFit="1" customWidth="1"/>
    <col min="5399" max="5399" width="5.42578125" customWidth="1"/>
    <col min="5400" max="5400" width="2.140625" customWidth="1"/>
    <col min="5401" max="5401" width="7" customWidth="1"/>
    <col min="5402" max="5402" width="6.85546875" customWidth="1"/>
    <col min="5403" max="5403" width="31" customWidth="1"/>
    <col min="5404" max="5404" width="41.28515625" bestFit="1" customWidth="1"/>
    <col min="5405" max="5405" width="20.140625" bestFit="1" customWidth="1"/>
    <col min="5637" max="5637" width="16.42578125" customWidth="1"/>
    <col min="5638" max="5639" width="12.7109375" customWidth="1"/>
    <col min="5640" max="5640" width="12.5703125" customWidth="1"/>
    <col min="5641" max="5641" width="12.85546875" customWidth="1"/>
    <col min="5642" max="5642" width="12.5703125" customWidth="1"/>
    <col min="5643" max="5644" width="6" bestFit="1" customWidth="1"/>
    <col min="5645" max="5646" width="6.5703125" bestFit="1" customWidth="1"/>
    <col min="5647" max="5647" width="6" bestFit="1" customWidth="1"/>
    <col min="5648" max="5648" width="9.42578125" bestFit="1" customWidth="1"/>
    <col min="5649" max="5649" width="6" bestFit="1" customWidth="1"/>
    <col min="5650" max="5650" width="5.28515625" bestFit="1" customWidth="1"/>
    <col min="5651" max="5651" width="6.28515625" bestFit="1" customWidth="1"/>
    <col min="5652" max="5652" width="5.28515625" bestFit="1" customWidth="1"/>
    <col min="5653" max="5653" width="15.28515625" bestFit="1" customWidth="1"/>
    <col min="5654" max="5654" width="10.85546875" bestFit="1" customWidth="1"/>
    <col min="5655" max="5655" width="5.42578125" customWidth="1"/>
    <col min="5656" max="5656" width="2.140625" customWidth="1"/>
    <col min="5657" max="5657" width="7" customWidth="1"/>
    <col min="5658" max="5658" width="6.85546875" customWidth="1"/>
    <col min="5659" max="5659" width="31" customWidth="1"/>
    <col min="5660" max="5660" width="41.28515625" bestFit="1" customWidth="1"/>
    <col min="5661" max="5661" width="20.140625" bestFit="1" customWidth="1"/>
    <col min="5893" max="5893" width="16.42578125" customWidth="1"/>
    <col min="5894" max="5895" width="12.7109375" customWidth="1"/>
    <col min="5896" max="5896" width="12.5703125" customWidth="1"/>
    <col min="5897" max="5897" width="12.85546875" customWidth="1"/>
    <col min="5898" max="5898" width="12.5703125" customWidth="1"/>
    <col min="5899" max="5900" width="6" bestFit="1" customWidth="1"/>
    <col min="5901" max="5902" width="6.5703125" bestFit="1" customWidth="1"/>
    <col min="5903" max="5903" width="6" bestFit="1" customWidth="1"/>
    <col min="5904" max="5904" width="9.42578125" bestFit="1" customWidth="1"/>
    <col min="5905" max="5905" width="6" bestFit="1" customWidth="1"/>
    <col min="5906" max="5906" width="5.28515625" bestFit="1" customWidth="1"/>
    <col min="5907" max="5907" width="6.28515625" bestFit="1" customWidth="1"/>
    <col min="5908" max="5908" width="5.28515625" bestFit="1" customWidth="1"/>
    <col min="5909" max="5909" width="15.28515625" bestFit="1" customWidth="1"/>
    <col min="5910" max="5910" width="10.85546875" bestFit="1" customWidth="1"/>
    <col min="5911" max="5911" width="5.42578125" customWidth="1"/>
    <col min="5912" max="5912" width="2.140625" customWidth="1"/>
    <col min="5913" max="5913" width="7" customWidth="1"/>
    <col min="5914" max="5914" width="6.85546875" customWidth="1"/>
    <col min="5915" max="5915" width="31" customWidth="1"/>
    <col min="5916" max="5916" width="41.28515625" bestFit="1" customWidth="1"/>
    <col min="5917" max="5917" width="20.140625" bestFit="1" customWidth="1"/>
    <col min="6149" max="6149" width="16.42578125" customWidth="1"/>
    <col min="6150" max="6151" width="12.7109375" customWidth="1"/>
    <col min="6152" max="6152" width="12.5703125" customWidth="1"/>
    <col min="6153" max="6153" width="12.85546875" customWidth="1"/>
    <col min="6154" max="6154" width="12.5703125" customWidth="1"/>
    <col min="6155" max="6156" width="6" bestFit="1" customWidth="1"/>
    <col min="6157" max="6158" width="6.5703125" bestFit="1" customWidth="1"/>
    <col min="6159" max="6159" width="6" bestFit="1" customWidth="1"/>
    <col min="6160" max="6160" width="9.42578125" bestFit="1" customWidth="1"/>
    <col min="6161" max="6161" width="6" bestFit="1" customWidth="1"/>
    <col min="6162" max="6162" width="5.28515625" bestFit="1" customWidth="1"/>
    <col min="6163" max="6163" width="6.28515625" bestFit="1" customWidth="1"/>
    <col min="6164" max="6164" width="5.28515625" bestFit="1" customWidth="1"/>
    <col min="6165" max="6165" width="15.28515625" bestFit="1" customWidth="1"/>
    <col min="6166" max="6166" width="10.85546875" bestFit="1" customWidth="1"/>
    <col min="6167" max="6167" width="5.42578125" customWidth="1"/>
    <col min="6168" max="6168" width="2.140625" customWidth="1"/>
    <col min="6169" max="6169" width="7" customWidth="1"/>
    <col min="6170" max="6170" width="6.85546875" customWidth="1"/>
    <col min="6171" max="6171" width="31" customWidth="1"/>
    <col min="6172" max="6172" width="41.28515625" bestFit="1" customWidth="1"/>
    <col min="6173" max="6173" width="20.140625" bestFit="1" customWidth="1"/>
    <col min="6405" max="6405" width="16.42578125" customWidth="1"/>
    <col min="6406" max="6407" width="12.7109375" customWidth="1"/>
    <col min="6408" max="6408" width="12.5703125" customWidth="1"/>
    <col min="6409" max="6409" width="12.85546875" customWidth="1"/>
    <col min="6410" max="6410" width="12.5703125" customWidth="1"/>
    <col min="6411" max="6412" width="6" bestFit="1" customWidth="1"/>
    <col min="6413" max="6414" width="6.5703125" bestFit="1" customWidth="1"/>
    <col min="6415" max="6415" width="6" bestFit="1" customWidth="1"/>
    <col min="6416" max="6416" width="9.42578125" bestFit="1" customWidth="1"/>
    <col min="6417" max="6417" width="6" bestFit="1" customWidth="1"/>
    <col min="6418" max="6418" width="5.28515625" bestFit="1" customWidth="1"/>
    <col min="6419" max="6419" width="6.28515625" bestFit="1" customWidth="1"/>
    <col min="6420" max="6420" width="5.28515625" bestFit="1" customWidth="1"/>
    <col min="6421" max="6421" width="15.28515625" bestFit="1" customWidth="1"/>
    <col min="6422" max="6422" width="10.85546875" bestFit="1" customWidth="1"/>
    <col min="6423" max="6423" width="5.42578125" customWidth="1"/>
    <col min="6424" max="6424" width="2.140625" customWidth="1"/>
    <col min="6425" max="6425" width="7" customWidth="1"/>
    <col min="6426" max="6426" width="6.85546875" customWidth="1"/>
    <col min="6427" max="6427" width="31" customWidth="1"/>
    <col min="6428" max="6428" width="41.28515625" bestFit="1" customWidth="1"/>
    <col min="6429" max="6429" width="20.140625" bestFit="1" customWidth="1"/>
    <col min="6661" max="6661" width="16.42578125" customWidth="1"/>
    <col min="6662" max="6663" width="12.7109375" customWidth="1"/>
    <col min="6664" max="6664" width="12.5703125" customWidth="1"/>
    <col min="6665" max="6665" width="12.85546875" customWidth="1"/>
    <col min="6666" max="6666" width="12.5703125" customWidth="1"/>
    <col min="6667" max="6668" width="6" bestFit="1" customWidth="1"/>
    <col min="6669" max="6670" width="6.5703125" bestFit="1" customWidth="1"/>
    <col min="6671" max="6671" width="6" bestFit="1" customWidth="1"/>
    <col min="6672" max="6672" width="9.42578125" bestFit="1" customWidth="1"/>
    <col min="6673" max="6673" width="6" bestFit="1" customWidth="1"/>
    <col min="6674" max="6674" width="5.28515625" bestFit="1" customWidth="1"/>
    <col min="6675" max="6675" width="6.28515625" bestFit="1" customWidth="1"/>
    <col min="6676" max="6676" width="5.28515625" bestFit="1" customWidth="1"/>
    <col min="6677" max="6677" width="15.28515625" bestFit="1" customWidth="1"/>
    <col min="6678" max="6678" width="10.85546875" bestFit="1" customWidth="1"/>
    <col min="6679" max="6679" width="5.42578125" customWidth="1"/>
    <col min="6680" max="6680" width="2.140625" customWidth="1"/>
    <col min="6681" max="6681" width="7" customWidth="1"/>
    <col min="6682" max="6682" width="6.85546875" customWidth="1"/>
    <col min="6683" max="6683" width="31" customWidth="1"/>
    <col min="6684" max="6684" width="41.28515625" bestFit="1" customWidth="1"/>
    <col min="6685" max="6685" width="20.140625" bestFit="1" customWidth="1"/>
    <col min="6917" max="6917" width="16.42578125" customWidth="1"/>
    <col min="6918" max="6919" width="12.7109375" customWidth="1"/>
    <col min="6920" max="6920" width="12.5703125" customWidth="1"/>
    <col min="6921" max="6921" width="12.85546875" customWidth="1"/>
    <col min="6922" max="6922" width="12.5703125" customWidth="1"/>
    <col min="6923" max="6924" width="6" bestFit="1" customWidth="1"/>
    <col min="6925" max="6926" width="6.5703125" bestFit="1" customWidth="1"/>
    <col min="6927" max="6927" width="6" bestFit="1" customWidth="1"/>
    <col min="6928" max="6928" width="9.42578125" bestFit="1" customWidth="1"/>
    <col min="6929" max="6929" width="6" bestFit="1" customWidth="1"/>
    <col min="6930" max="6930" width="5.28515625" bestFit="1" customWidth="1"/>
    <col min="6931" max="6931" width="6.28515625" bestFit="1" customWidth="1"/>
    <col min="6932" max="6932" width="5.28515625" bestFit="1" customWidth="1"/>
    <col min="6933" max="6933" width="15.28515625" bestFit="1" customWidth="1"/>
    <col min="6934" max="6934" width="10.85546875" bestFit="1" customWidth="1"/>
    <col min="6935" max="6935" width="5.42578125" customWidth="1"/>
    <col min="6936" max="6936" width="2.140625" customWidth="1"/>
    <col min="6937" max="6937" width="7" customWidth="1"/>
    <col min="6938" max="6938" width="6.85546875" customWidth="1"/>
    <col min="6939" max="6939" width="31" customWidth="1"/>
    <col min="6940" max="6940" width="41.28515625" bestFit="1" customWidth="1"/>
    <col min="6941" max="6941" width="20.140625" bestFit="1" customWidth="1"/>
    <col min="7173" max="7173" width="16.42578125" customWidth="1"/>
    <col min="7174" max="7175" width="12.7109375" customWidth="1"/>
    <col min="7176" max="7176" width="12.5703125" customWidth="1"/>
    <col min="7177" max="7177" width="12.85546875" customWidth="1"/>
    <col min="7178" max="7178" width="12.5703125" customWidth="1"/>
    <col min="7179" max="7180" width="6" bestFit="1" customWidth="1"/>
    <col min="7181" max="7182" width="6.5703125" bestFit="1" customWidth="1"/>
    <col min="7183" max="7183" width="6" bestFit="1" customWidth="1"/>
    <col min="7184" max="7184" width="9.42578125" bestFit="1" customWidth="1"/>
    <col min="7185" max="7185" width="6" bestFit="1" customWidth="1"/>
    <col min="7186" max="7186" width="5.28515625" bestFit="1" customWidth="1"/>
    <col min="7187" max="7187" width="6.28515625" bestFit="1" customWidth="1"/>
    <col min="7188" max="7188" width="5.28515625" bestFit="1" customWidth="1"/>
    <col min="7189" max="7189" width="15.28515625" bestFit="1" customWidth="1"/>
    <col min="7190" max="7190" width="10.85546875" bestFit="1" customWidth="1"/>
    <col min="7191" max="7191" width="5.42578125" customWidth="1"/>
    <col min="7192" max="7192" width="2.140625" customWidth="1"/>
    <col min="7193" max="7193" width="7" customWidth="1"/>
    <col min="7194" max="7194" width="6.85546875" customWidth="1"/>
    <col min="7195" max="7195" width="31" customWidth="1"/>
    <col min="7196" max="7196" width="41.28515625" bestFit="1" customWidth="1"/>
    <col min="7197" max="7197" width="20.140625" bestFit="1" customWidth="1"/>
    <col min="7429" max="7429" width="16.42578125" customWidth="1"/>
    <col min="7430" max="7431" width="12.7109375" customWidth="1"/>
    <col min="7432" max="7432" width="12.5703125" customWidth="1"/>
    <col min="7433" max="7433" width="12.85546875" customWidth="1"/>
    <col min="7434" max="7434" width="12.5703125" customWidth="1"/>
    <col min="7435" max="7436" width="6" bestFit="1" customWidth="1"/>
    <col min="7437" max="7438" width="6.5703125" bestFit="1" customWidth="1"/>
    <col min="7439" max="7439" width="6" bestFit="1" customWidth="1"/>
    <col min="7440" max="7440" width="9.42578125" bestFit="1" customWidth="1"/>
    <col min="7441" max="7441" width="6" bestFit="1" customWidth="1"/>
    <col min="7442" max="7442" width="5.28515625" bestFit="1" customWidth="1"/>
    <col min="7443" max="7443" width="6.28515625" bestFit="1" customWidth="1"/>
    <col min="7444" max="7444" width="5.28515625" bestFit="1" customWidth="1"/>
    <col min="7445" max="7445" width="15.28515625" bestFit="1" customWidth="1"/>
    <col min="7446" max="7446" width="10.85546875" bestFit="1" customWidth="1"/>
    <col min="7447" max="7447" width="5.42578125" customWidth="1"/>
    <col min="7448" max="7448" width="2.140625" customWidth="1"/>
    <col min="7449" max="7449" width="7" customWidth="1"/>
    <col min="7450" max="7450" width="6.85546875" customWidth="1"/>
    <col min="7451" max="7451" width="31" customWidth="1"/>
    <col min="7452" max="7452" width="41.28515625" bestFit="1" customWidth="1"/>
    <col min="7453" max="7453" width="20.140625" bestFit="1" customWidth="1"/>
    <col min="7685" max="7685" width="16.42578125" customWidth="1"/>
    <col min="7686" max="7687" width="12.7109375" customWidth="1"/>
    <col min="7688" max="7688" width="12.5703125" customWidth="1"/>
    <col min="7689" max="7689" width="12.85546875" customWidth="1"/>
    <col min="7690" max="7690" width="12.5703125" customWidth="1"/>
    <col min="7691" max="7692" width="6" bestFit="1" customWidth="1"/>
    <col min="7693" max="7694" width="6.5703125" bestFit="1" customWidth="1"/>
    <col min="7695" max="7695" width="6" bestFit="1" customWidth="1"/>
    <col min="7696" max="7696" width="9.42578125" bestFit="1" customWidth="1"/>
    <col min="7697" max="7697" width="6" bestFit="1" customWidth="1"/>
    <col min="7698" max="7698" width="5.28515625" bestFit="1" customWidth="1"/>
    <col min="7699" max="7699" width="6.28515625" bestFit="1" customWidth="1"/>
    <col min="7700" max="7700" width="5.28515625" bestFit="1" customWidth="1"/>
    <col min="7701" max="7701" width="15.28515625" bestFit="1" customWidth="1"/>
    <col min="7702" max="7702" width="10.85546875" bestFit="1" customWidth="1"/>
    <col min="7703" max="7703" width="5.42578125" customWidth="1"/>
    <col min="7704" max="7704" width="2.140625" customWidth="1"/>
    <col min="7705" max="7705" width="7" customWidth="1"/>
    <col min="7706" max="7706" width="6.85546875" customWidth="1"/>
    <col min="7707" max="7707" width="31" customWidth="1"/>
    <col min="7708" max="7708" width="41.28515625" bestFit="1" customWidth="1"/>
    <col min="7709" max="7709" width="20.140625" bestFit="1" customWidth="1"/>
    <col min="7941" max="7941" width="16.42578125" customWidth="1"/>
    <col min="7942" max="7943" width="12.7109375" customWidth="1"/>
    <col min="7944" max="7944" width="12.5703125" customWidth="1"/>
    <col min="7945" max="7945" width="12.85546875" customWidth="1"/>
    <col min="7946" max="7946" width="12.5703125" customWidth="1"/>
    <col min="7947" max="7948" width="6" bestFit="1" customWidth="1"/>
    <col min="7949" max="7950" width="6.5703125" bestFit="1" customWidth="1"/>
    <col min="7951" max="7951" width="6" bestFit="1" customWidth="1"/>
    <col min="7952" max="7952" width="9.42578125" bestFit="1" customWidth="1"/>
    <col min="7953" max="7953" width="6" bestFit="1" customWidth="1"/>
    <col min="7954" max="7954" width="5.28515625" bestFit="1" customWidth="1"/>
    <col min="7955" max="7955" width="6.28515625" bestFit="1" customWidth="1"/>
    <col min="7956" max="7956" width="5.28515625" bestFit="1" customWidth="1"/>
    <col min="7957" max="7957" width="15.28515625" bestFit="1" customWidth="1"/>
    <col min="7958" max="7958" width="10.85546875" bestFit="1" customWidth="1"/>
    <col min="7959" max="7959" width="5.42578125" customWidth="1"/>
    <col min="7960" max="7960" width="2.140625" customWidth="1"/>
    <col min="7961" max="7961" width="7" customWidth="1"/>
    <col min="7962" max="7962" width="6.85546875" customWidth="1"/>
    <col min="7963" max="7963" width="31" customWidth="1"/>
    <col min="7964" max="7964" width="41.28515625" bestFit="1" customWidth="1"/>
    <col min="7965" max="7965" width="20.140625" bestFit="1" customWidth="1"/>
    <col min="8197" max="8197" width="16.42578125" customWidth="1"/>
    <col min="8198" max="8199" width="12.7109375" customWidth="1"/>
    <col min="8200" max="8200" width="12.5703125" customWidth="1"/>
    <col min="8201" max="8201" width="12.85546875" customWidth="1"/>
    <col min="8202" max="8202" width="12.5703125" customWidth="1"/>
    <col min="8203" max="8204" width="6" bestFit="1" customWidth="1"/>
    <col min="8205" max="8206" width="6.5703125" bestFit="1" customWidth="1"/>
    <col min="8207" max="8207" width="6" bestFit="1" customWidth="1"/>
    <col min="8208" max="8208" width="9.42578125" bestFit="1" customWidth="1"/>
    <col min="8209" max="8209" width="6" bestFit="1" customWidth="1"/>
    <col min="8210" max="8210" width="5.28515625" bestFit="1" customWidth="1"/>
    <col min="8211" max="8211" width="6.28515625" bestFit="1" customWidth="1"/>
    <col min="8212" max="8212" width="5.28515625" bestFit="1" customWidth="1"/>
    <col min="8213" max="8213" width="15.28515625" bestFit="1" customWidth="1"/>
    <col min="8214" max="8214" width="10.85546875" bestFit="1" customWidth="1"/>
    <col min="8215" max="8215" width="5.42578125" customWidth="1"/>
    <col min="8216" max="8216" width="2.140625" customWidth="1"/>
    <col min="8217" max="8217" width="7" customWidth="1"/>
    <col min="8218" max="8218" width="6.85546875" customWidth="1"/>
    <col min="8219" max="8219" width="31" customWidth="1"/>
    <col min="8220" max="8220" width="41.28515625" bestFit="1" customWidth="1"/>
    <col min="8221" max="8221" width="20.140625" bestFit="1" customWidth="1"/>
    <col min="8453" max="8453" width="16.42578125" customWidth="1"/>
    <col min="8454" max="8455" width="12.7109375" customWidth="1"/>
    <col min="8456" max="8456" width="12.5703125" customWidth="1"/>
    <col min="8457" max="8457" width="12.85546875" customWidth="1"/>
    <col min="8458" max="8458" width="12.5703125" customWidth="1"/>
    <col min="8459" max="8460" width="6" bestFit="1" customWidth="1"/>
    <col min="8461" max="8462" width="6.5703125" bestFit="1" customWidth="1"/>
    <col min="8463" max="8463" width="6" bestFit="1" customWidth="1"/>
    <col min="8464" max="8464" width="9.42578125" bestFit="1" customWidth="1"/>
    <col min="8465" max="8465" width="6" bestFit="1" customWidth="1"/>
    <col min="8466" max="8466" width="5.28515625" bestFit="1" customWidth="1"/>
    <col min="8467" max="8467" width="6.28515625" bestFit="1" customWidth="1"/>
    <col min="8468" max="8468" width="5.28515625" bestFit="1" customWidth="1"/>
    <col min="8469" max="8469" width="15.28515625" bestFit="1" customWidth="1"/>
    <col min="8470" max="8470" width="10.85546875" bestFit="1" customWidth="1"/>
    <col min="8471" max="8471" width="5.42578125" customWidth="1"/>
    <col min="8472" max="8472" width="2.140625" customWidth="1"/>
    <col min="8473" max="8473" width="7" customWidth="1"/>
    <col min="8474" max="8474" width="6.85546875" customWidth="1"/>
    <col min="8475" max="8475" width="31" customWidth="1"/>
    <col min="8476" max="8476" width="41.28515625" bestFit="1" customWidth="1"/>
    <col min="8477" max="8477" width="20.140625" bestFit="1" customWidth="1"/>
    <col min="8709" max="8709" width="16.42578125" customWidth="1"/>
    <col min="8710" max="8711" width="12.7109375" customWidth="1"/>
    <col min="8712" max="8712" width="12.5703125" customWidth="1"/>
    <col min="8713" max="8713" width="12.85546875" customWidth="1"/>
    <col min="8714" max="8714" width="12.5703125" customWidth="1"/>
    <col min="8715" max="8716" width="6" bestFit="1" customWidth="1"/>
    <col min="8717" max="8718" width="6.5703125" bestFit="1" customWidth="1"/>
    <col min="8719" max="8719" width="6" bestFit="1" customWidth="1"/>
    <col min="8720" max="8720" width="9.42578125" bestFit="1" customWidth="1"/>
    <col min="8721" max="8721" width="6" bestFit="1" customWidth="1"/>
    <col min="8722" max="8722" width="5.28515625" bestFit="1" customWidth="1"/>
    <col min="8723" max="8723" width="6.28515625" bestFit="1" customWidth="1"/>
    <col min="8724" max="8724" width="5.28515625" bestFit="1" customWidth="1"/>
    <col min="8725" max="8725" width="15.28515625" bestFit="1" customWidth="1"/>
    <col min="8726" max="8726" width="10.85546875" bestFit="1" customWidth="1"/>
    <col min="8727" max="8727" width="5.42578125" customWidth="1"/>
    <col min="8728" max="8728" width="2.140625" customWidth="1"/>
    <col min="8729" max="8729" width="7" customWidth="1"/>
    <col min="8730" max="8730" width="6.85546875" customWidth="1"/>
    <col min="8731" max="8731" width="31" customWidth="1"/>
    <col min="8732" max="8732" width="41.28515625" bestFit="1" customWidth="1"/>
    <col min="8733" max="8733" width="20.140625" bestFit="1" customWidth="1"/>
    <col min="8965" max="8965" width="16.42578125" customWidth="1"/>
    <col min="8966" max="8967" width="12.7109375" customWidth="1"/>
    <col min="8968" max="8968" width="12.5703125" customWidth="1"/>
    <col min="8969" max="8969" width="12.85546875" customWidth="1"/>
    <col min="8970" max="8970" width="12.5703125" customWidth="1"/>
    <col min="8971" max="8972" width="6" bestFit="1" customWidth="1"/>
    <col min="8973" max="8974" width="6.5703125" bestFit="1" customWidth="1"/>
    <col min="8975" max="8975" width="6" bestFit="1" customWidth="1"/>
    <col min="8976" max="8976" width="9.42578125" bestFit="1" customWidth="1"/>
    <col min="8977" max="8977" width="6" bestFit="1" customWidth="1"/>
    <col min="8978" max="8978" width="5.28515625" bestFit="1" customWidth="1"/>
    <col min="8979" max="8979" width="6.28515625" bestFit="1" customWidth="1"/>
    <col min="8980" max="8980" width="5.28515625" bestFit="1" customWidth="1"/>
    <col min="8981" max="8981" width="15.28515625" bestFit="1" customWidth="1"/>
    <col min="8982" max="8982" width="10.85546875" bestFit="1" customWidth="1"/>
    <col min="8983" max="8983" width="5.42578125" customWidth="1"/>
    <col min="8984" max="8984" width="2.140625" customWidth="1"/>
    <col min="8985" max="8985" width="7" customWidth="1"/>
    <col min="8986" max="8986" width="6.85546875" customWidth="1"/>
    <col min="8987" max="8987" width="31" customWidth="1"/>
    <col min="8988" max="8988" width="41.28515625" bestFit="1" customWidth="1"/>
    <col min="8989" max="8989" width="20.140625" bestFit="1" customWidth="1"/>
    <col min="9221" max="9221" width="16.42578125" customWidth="1"/>
    <col min="9222" max="9223" width="12.7109375" customWidth="1"/>
    <col min="9224" max="9224" width="12.5703125" customWidth="1"/>
    <col min="9225" max="9225" width="12.85546875" customWidth="1"/>
    <col min="9226" max="9226" width="12.5703125" customWidth="1"/>
    <col min="9227" max="9228" width="6" bestFit="1" customWidth="1"/>
    <col min="9229" max="9230" width="6.5703125" bestFit="1" customWidth="1"/>
    <col min="9231" max="9231" width="6" bestFit="1" customWidth="1"/>
    <col min="9232" max="9232" width="9.42578125" bestFit="1" customWidth="1"/>
    <col min="9233" max="9233" width="6" bestFit="1" customWidth="1"/>
    <col min="9234" max="9234" width="5.28515625" bestFit="1" customWidth="1"/>
    <col min="9235" max="9235" width="6.28515625" bestFit="1" customWidth="1"/>
    <col min="9236" max="9236" width="5.28515625" bestFit="1" customWidth="1"/>
    <col min="9237" max="9237" width="15.28515625" bestFit="1" customWidth="1"/>
    <col min="9238" max="9238" width="10.85546875" bestFit="1" customWidth="1"/>
    <col min="9239" max="9239" width="5.42578125" customWidth="1"/>
    <col min="9240" max="9240" width="2.140625" customWidth="1"/>
    <col min="9241" max="9241" width="7" customWidth="1"/>
    <col min="9242" max="9242" width="6.85546875" customWidth="1"/>
    <col min="9243" max="9243" width="31" customWidth="1"/>
    <col min="9244" max="9244" width="41.28515625" bestFit="1" customWidth="1"/>
    <col min="9245" max="9245" width="20.140625" bestFit="1" customWidth="1"/>
    <col min="9477" max="9477" width="16.42578125" customWidth="1"/>
    <col min="9478" max="9479" width="12.7109375" customWidth="1"/>
    <col min="9480" max="9480" width="12.5703125" customWidth="1"/>
    <col min="9481" max="9481" width="12.85546875" customWidth="1"/>
    <col min="9482" max="9482" width="12.5703125" customWidth="1"/>
    <col min="9483" max="9484" width="6" bestFit="1" customWidth="1"/>
    <col min="9485" max="9486" width="6.5703125" bestFit="1" customWidth="1"/>
    <col min="9487" max="9487" width="6" bestFit="1" customWidth="1"/>
    <col min="9488" max="9488" width="9.42578125" bestFit="1" customWidth="1"/>
    <col min="9489" max="9489" width="6" bestFit="1" customWidth="1"/>
    <col min="9490" max="9490" width="5.28515625" bestFit="1" customWidth="1"/>
    <col min="9491" max="9491" width="6.28515625" bestFit="1" customWidth="1"/>
    <col min="9492" max="9492" width="5.28515625" bestFit="1" customWidth="1"/>
    <col min="9493" max="9493" width="15.28515625" bestFit="1" customWidth="1"/>
    <col min="9494" max="9494" width="10.85546875" bestFit="1" customWidth="1"/>
    <col min="9495" max="9495" width="5.42578125" customWidth="1"/>
    <col min="9496" max="9496" width="2.140625" customWidth="1"/>
    <col min="9497" max="9497" width="7" customWidth="1"/>
    <col min="9498" max="9498" width="6.85546875" customWidth="1"/>
    <col min="9499" max="9499" width="31" customWidth="1"/>
    <col min="9500" max="9500" width="41.28515625" bestFit="1" customWidth="1"/>
    <col min="9501" max="9501" width="20.140625" bestFit="1" customWidth="1"/>
    <col min="9733" max="9733" width="16.42578125" customWidth="1"/>
    <col min="9734" max="9735" width="12.7109375" customWidth="1"/>
    <col min="9736" max="9736" width="12.5703125" customWidth="1"/>
    <col min="9737" max="9737" width="12.85546875" customWidth="1"/>
    <col min="9738" max="9738" width="12.5703125" customWidth="1"/>
    <col min="9739" max="9740" width="6" bestFit="1" customWidth="1"/>
    <col min="9741" max="9742" width="6.5703125" bestFit="1" customWidth="1"/>
    <col min="9743" max="9743" width="6" bestFit="1" customWidth="1"/>
    <col min="9744" max="9744" width="9.42578125" bestFit="1" customWidth="1"/>
    <col min="9745" max="9745" width="6" bestFit="1" customWidth="1"/>
    <col min="9746" max="9746" width="5.28515625" bestFit="1" customWidth="1"/>
    <col min="9747" max="9747" width="6.28515625" bestFit="1" customWidth="1"/>
    <col min="9748" max="9748" width="5.28515625" bestFit="1" customWidth="1"/>
    <col min="9749" max="9749" width="15.28515625" bestFit="1" customWidth="1"/>
    <col min="9750" max="9750" width="10.85546875" bestFit="1" customWidth="1"/>
    <col min="9751" max="9751" width="5.42578125" customWidth="1"/>
    <col min="9752" max="9752" width="2.140625" customWidth="1"/>
    <col min="9753" max="9753" width="7" customWidth="1"/>
    <col min="9754" max="9754" width="6.85546875" customWidth="1"/>
    <col min="9755" max="9755" width="31" customWidth="1"/>
    <col min="9756" max="9756" width="41.28515625" bestFit="1" customWidth="1"/>
    <col min="9757" max="9757" width="20.140625" bestFit="1" customWidth="1"/>
    <col min="9989" max="9989" width="16.42578125" customWidth="1"/>
    <col min="9990" max="9991" width="12.7109375" customWidth="1"/>
    <col min="9992" max="9992" width="12.5703125" customWidth="1"/>
    <col min="9993" max="9993" width="12.85546875" customWidth="1"/>
    <col min="9994" max="9994" width="12.5703125" customWidth="1"/>
    <col min="9995" max="9996" width="6" bestFit="1" customWidth="1"/>
    <col min="9997" max="9998" width="6.5703125" bestFit="1" customWidth="1"/>
    <col min="9999" max="9999" width="6" bestFit="1" customWidth="1"/>
    <col min="10000" max="10000" width="9.42578125" bestFit="1" customWidth="1"/>
    <col min="10001" max="10001" width="6" bestFit="1" customWidth="1"/>
    <col min="10002" max="10002" width="5.28515625" bestFit="1" customWidth="1"/>
    <col min="10003" max="10003" width="6.28515625" bestFit="1" customWidth="1"/>
    <col min="10004" max="10004" width="5.28515625" bestFit="1" customWidth="1"/>
    <col min="10005" max="10005" width="15.28515625" bestFit="1" customWidth="1"/>
    <col min="10006" max="10006" width="10.85546875" bestFit="1" customWidth="1"/>
    <col min="10007" max="10007" width="5.42578125" customWidth="1"/>
    <col min="10008" max="10008" width="2.140625" customWidth="1"/>
    <col min="10009" max="10009" width="7" customWidth="1"/>
    <col min="10010" max="10010" width="6.85546875" customWidth="1"/>
    <col min="10011" max="10011" width="31" customWidth="1"/>
    <col min="10012" max="10012" width="41.28515625" bestFit="1" customWidth="1"/>
    <col min="10013" max="10013" width="20.140625" bestFit="1" customWidth="1"/>
    <col min="10245" max="10245" width="16.42578125" customWidth="1"/>
    <col min="10246" max="10247" width="12.7109375" customWidth="1"/>
    <col min="10248" max="10248" width="12.5703125" customWidth="1"/>
    <col min="10249" max="10249" width="12.85546875" customWidth="1"/>
    <col min="10250" max="10250" width="12.5703125" customWidth="1"/>
    <col min="10251" max="10252" width="6" bestFit="1" customWidth="1"/>
    <col min="10253" max="10254" width="6.5703125" bestFit="1" customWidth="1"/>
    <col min="10255" max="10255" width="6" bestFit="1" customWidth="1"/>
    <col min="10256" max="10256" width="9.42578125" bestFit="1" customWidth="1"/>
    <col min="10257" max="10257" width="6" bestFit="1" customWidth="1"/>
    <col min="10258" max="10258" width="5.28515625" bestFit="1" customWidth="1"/>
    <col min="10259" max="10259" width="6.28515625" bestFit="1" customWidth="1"/>
    <col min="10260" max="10260" width="5.28515625" bestFit="1" customWidth="1"/>
    <col min="10261" max="10261" width="15.28515625" bestFit="1" customWidth="1"/>
    <col min="10262" max="10262" width="10.85546875" bestFit="1" customWidth="1"/>
    <col min="10263" max="10263" width="5.42578125" customWidth="1"/>
    <col min="10264" max="10264" width="2.140625" customWidth="1"/>
    <col min="10265" max="10265" width="7" customWidth="1"/>
    <col min="10266" max="10266" width="6.85546875" customWidth="1"/>
    <col min="10267" max="10267" width="31" customWidth="1"/>
    <col min="10268" max="10268" width="41.28515625" bestFit="1" customWidth="1"/>
    <col min="10269" max="10269" width="20.140625" bestFit="1" customWidth="1"/>
    <col min="10501" max="10501" width="16.42578125" customWidth="1"/>
    <col min="10502" max="10503" width="12.7109375" customWidth="1"/>
    <col min="10504" max="10504" width="12.5703125" customWidth="1"/>
    <col min="10505" max="10505" width="12.85546875" customWidth="1"/>
    <col min="10506" max="10506" width="12.5703125" customWidth="1"/>
    <col min="10507" max="10508" width="6" bestFit="1" customWidth="1"/>
    <col min="10509" max="10510" width="6.5703125" bestFit="1" customWidth="1"/>
    <col min="10511" max="10511" width="6" bestFit="1" customWidth="1"/>
    <col min="10512" max="10512" width="9.42578125" bestFit="1" customWidth="1"/>
    <col min="10513" max="10513" width="6" bestFit="1" customWidth="1"/>
    <col min="10514" max="10514" width="5.28515625" bestFit="1" customWidth="1"/>
    <col min="10515" max="10515" width="6.28515625" bestFit="1" customWidth="1"/>
    <col min="10516" max="10516" width="5.28515625" bestFit="1" customWidth="1"/>
    <col min="10517" max="10517" width="15.28515625" bestFit="1" customWidth="1"/>
    <col min="10518" max="10518" width="10.85546875" bestFit="1" customWidth="1"/>
    <col min="10519" max="10519" width="5.42578125" customWidth="1"/>
    <col min="10520" max="10520" width="2.140625" customWidth="1"/>
    <col min="10521" max="10521" width="7" customWidth="1"/>
    <col min="10522" max="10522" width="6.85546875" customWidth="1"/>
    <col min="10523" max="10523" width="31" customWidth="1"/>
    <col min="10524" max="10524" width="41.28515625" bestFit="1" customWidth="1"/>
    <col min="10525" max="10525" width="20.140625" bestFit="1" customWidth="1"/>
    <col min="10757" max="10757" width="16.42578125" customWidth="1"/>
    <col min="10758" max="10759" width="12.7109375" customWidth="1"/>
    <col min="10760" max="10760" width="12.5703125" customWidth="1"/>
    <col min="10761" max="10761" width="12.85546875" customWidth="1"/>
    <col min="10762" max="10762" width="12.5703125" customWidth="1"/>
    <col min="10763" max="10764" width="6" bestFit="1" customWidth="1"/>
    <col min="10765" max="10766" width="6.5703125" bestFit="1" customWidth="1"/>
    <col min="10767" max="10767" width="6" bestFit="1" customWidth="1"/>
    <col min="10768" max="10768" width="9.42578125" bestFit="1" customWidth="1"/>
    <col min="10769" max="10769" width="6" bestFit="1" customWidth="1"/>
    <col min="10770" max="10770" width="5.28515625" bestFit="1" customWidth="1"/>
    <col min="10771" max="10771" width="6.28515625" bestFit="1" customWidth="1"/>
    <col min="10772" max="10772" width="5.28515625" bestFit="1" customWidth="1"/>
    <col min="10773" max="10773" width="15.28515625" bestFit="1" customWidth="1"/>
    <col min="10774" max="10774" width="10.85546875" bestFit="1" customWidth="1"/>
    <col min="10775" max="10775" width="5.42578125" customWidth="1"/>
    <col min="10776" max="10776" width="2.140625" customWidth="1"/>
    <col min="10777" max="10777" width="7" customWidth="1"/>
    <col min="10778" max="10778" width="6.85546875" customWidth="1"/>
    <col min="10779" max="10779" width="31" customWidth="1"/>
    <col min="10780" max="10780" width="41.28515625" bestFit="1" customWidth="1"/>
    <col min="10781" max="10781" width="20.140625" bestFit="1" customWidth="1"/>
    <col min="11013" max="11013" width="16.42578125" customWidth="1"/>
    <col min="11014" max="11015" width="12.7109375" customWidth="1"/>
    <col min="11016" max="11016" width="12.5703125" customWidth="1"/>
    <col min="11017" max="11017" width="12.85546875" customWidth="1"/>
    <col min="11018" max="11018" width="12.5703125" customWidth="1"/>
    <col min="11019" max="11020" width="6" bestFit="1" customWidth="1"/>
    <col min="11021" max="11022" width="6.5703125" bestFit="1" customWidth="1"/>
    <col min="11023" max="11023" width="6" bestFit="1" customWidth="1"/>
    <col min="11024" max="11024" width="9.42578125" bestFit="1" customWidth="1"/>
    <col min="11025" max="11025" width="6" bestFit="1" customWidth="1"/>
    <col min="11026" max="11026" width="5.28515625" bestFit="1" customWidth="1"/>
    <col min="11027" max="11027" width="6.28515625" bestFit="1" customWidth="1"/>
    <col min="11028" max="11028" width="5.28515625" bestFit="1" customWidth="1"/>
    <col min="11029" max="11029" width="15.28515625" bestFit="1" customWidth="1"/>
    <col min="11030" max="11030" width="10.85546875" bestFit="1" customWidth="1"/>
    <col min="11031" max="11031" width="5.42578125" customWidth="1"/>
    <col min="11032" max="11032" width="2.140625" customWidth="1"/>
    <col min="11033" max="11033" width="7" customWidth="1"/>
    <col min="11034" max="11034" width="6.85546875" customWidth="1"/>
    <col min="11035" max="11035" width="31" customWidth="1"/>
    <col min="11036" max="11036" width="41.28515625" bestFit="1" customWidth="1"/>
    <col min="11037" max="11037" width="20.140625" bestFit="1" customWidth="1"/>
    <col min="11269" max="11269" width="16.42578125" customWidth="1"/>
    <col min="11270" max="11271" width="12.7109375" customWidth="1"/>
    <col min="11272" max="11272" width="12.5703125" customWidth="1"/>
    <col min="11273" max="11273" width="12.85546875" customWidth="1"/>
    <col min="11274" max="11274" width="12.5703125" customWidth="1"/>
    <col min="11275" max="11276" width="6" bestFit="1" customWidth="1"/>
    <col min="11277" max="11278" width="6.5703125" bestFit="1" customWidth="1"/>
    <col min="11279" max="11279" width="6" bestFit="1" customWidth="1"/>
    <col min="11280" max="11280" width="9.42578125" bestFit="1" customWidth="1"/>
    <col min="11281" max="11281" width="6" bestFit="1" customWidth="1"/>
    <col min="11282" max="11282" width="5.28515625" bestFit="1" customWidth="1"/>
    <col min="11283" max="11283" width="6.28515625" bestFit="1" customWidth="1"/>
    <col min="11284" max="11284" width="5.28515625" bestFit="1" customWidth="1"/>
    <col min="11285" max="11285" width="15.28515625" bestFit="1" customWidth="1"/>
    <col min="11286" max="11286" width="10.85546875" bestFit="1" customWidth="1"/>
    <col min="11287" max="11287" width="5.42578125" customWidth="1"/>
    <col min="11288" max="11288" width="2.140625" customWidth="1"/>
    <col min="11289" max="11289" width="7" customWidth="1"/>
    <col min="11290" max="11290" width="6.85546875" customWidth="1"/>
    <col min="11291" max="11291" width="31" customWidth="1"/>
    <col min="11292" max="11292" width="41.28515625" bestFit="1" customWidth="1"/>
    <col min="11293" max="11293" width="20.140625" bestFit="1" customWidth="1"/>
    <col min="11525" max="11525" width="16.42578125" customWidth="1"/>
    <col min="11526" max="11527" width="12.7109375" customWidth="1"/>
    <col min="11528" max="11528" width="12.5703125" customWidth="1"/>
    <col min="11529" max="11529" width="12.85546875" customWidth="1"/>
    <col min="11530" max="11530" width="12.5703125" customWidth="1"/>
    <col min="11531" max="11532" width="6" bestFit="1" customWidth="1"/>
    <col min="11533" max="11534" width="6.5703125" bestFit="1" customWidth="1"/>
    <col min="11535" max="11535" width="6" bestFit="1" customWidth="1"/>
    <col min="11536" max="11536" width="9.42578125" bestFit="1" customWidth="1"/>
    <col min="11537" max="11537" width="6" bestFit="1" customWidth="1"/>
    <col min="11538" max="11538" width="5.28515625" bestFit="1" customWidth="1"/>
    <col min="11539" max="11539" width="6.28515625" bestFit="1" customWidth="1"/>
    <col min="11540" max="11540" width="5.28515625" bestFit="1" customWidth="1"/>
    <col min="11541" max="11541" width="15.28515625" bestFit="1" customWidth="1"/>
    <col min="11542" max="11542" width="10.85546875" bestFit="1" customWidth="1"/>
    <col min="11543" max="11543" width="5.42578125" customWidth="1"/>
    <col min="11544" max="11544" width="2.140625" customWidth="1"/>
    <col min="11545" max="11545" width="7" customWidth="1"/>
    <col min="11546" max="11546" width="6.85546875" customWidth="1"/>
    <col min="11547" max="11547" width="31" customWidth="1"/>
    <col min="11548" max="11548" width="41.28515625" bestFit="1" customWidth="1"/>
    <col min="11549" max="11549" width="20.140625" bestFit="1" customWidth="1"/>
    <col min="11781" max="11781" width="16.42578125" customWidth="1"/>
    <col min="11782" max="11783" width="12.7109375" customWidth="1"/>
    <col min="11784" max="11784" width="12.5703125" customWidth="1"/>
    <col min="11785" max="11785" width="12.85546875" customWidth="1"/>
    <col min="11786" max="11786" width="12.5703125" customWidth="1"/>
    <col min="11787" max="11788" width="6" bestFit="1" customWidth="1"/>
    <col min="11789" max="11790" width="6.5703125" bestFit="1" customWidth="1"/>
    <col min="11791" max="11791" width="6" bestFit="1" customWidth="1"/>
    <col min="11792" max="11792" width="9.42578125" bestFit="1" customWidth="1"/>
    <col min="11793" max="11793" width="6" bestFit="1" customWidth="1"/>
    <col min="11794" max="11794" width="5.28515625" bestFit="1" customWidth="1"/>
    <col min="11795" max="11795" width="6.28515625" bestFit="1" customWidth="1"/>
    <col min="11796" max="11796" width="5.28515625" bestFit="1" customWidth="1"/>
    <col min="11797" max="11797" width="15.28515625" bestFit="1" customWidth="1"/>
    <col min="11798" max="11798" width="10.85546875" bestFit="1" customWidth="1"/>
    <col min="11799" max="11799" width="5.42578125" customWidth="1"/>
    <col min="11800" max="11800" width="2.140625" customWidth="1"/>
    <col min="11801" max="11801" width="7" customWidth="1"/>
    <col min="11802" max="11802" width="6.85546875" customWidth="1"/>
    <col min="11803" max="11803" width="31" customWidth="1"/>
    <col min="11804" max="11804" width="41.28515625" bestFit="1" customWidth="1"/>
    <col min="11805" max="11805" width="20.140625" bestFit="1" customWidth="1"/>
    <col min="12037" max="12037" width="16.42578125" customWidth="1"/>
    <col min="12038" max="12039" width="12.7109375" customWidth="1"/>
    <col min="12040" max="12040" width="12.5703125" customWidth="1"/>
    <col min="12041" max="12041" width="12.85546875" customWidth="1"/>
    <col min="12042" max="12042" width="12.5703125" customWidth="1"/>
    <col min="12043" max="12044" width="6" bestFit="1" customWidth="1"/>
    <col min="12045" max="12046" width="6.5703125" bestFit="1" customWidth="1"/>
    <col min="12047" max="12047" width="6" bestFit="1" customWidth="1"/>
    <col min="12048" max="12048" width="9.42578125" bestFit="1" customWidth="1"/>
    <col min="12049" max="12049" width="6" bestFit="1" customWidth="1"/>
    <col min="12050" max="12050" width="5.28515625" bestFit="1" customWidth="1"/>
    <col min="12051" max="12051" width="6.28515625" bestFit="1" customWidth="1"/>
    <col min="12052" max="12052" width="5.28515625" bestFit="1" customWidth="1"/>
    <col min="12053" max="12053" width="15.28515625" bestFit="1" customWidth="1"/>
    <col min="12054" max="12054" width="10.85546875" bestFit="1" customWidth="1"/>
    <col min="12055" max="12055" width="5.42578125" customWidth="1"/>
    <col min="12056" max="12056" width="2.140625" customWidth="1"/>
    <col min="12057" max="12057" width="7" customWidth="1"/>
    <col min="12058" max="12058" width="6.85546875" customWidth="1"/>
    <col min="12059" max="12059" width="31" customWidth="1"/>
    <col min="12060" max="12060" width="41.28515625" bestFit="1" customWidth="1"/>
    <col min="12061" max="12061" width="20.140625" bestFit="1" customWidth="1"/>
    <col min="12293" max="12293" width="16.42578125" customWidth="1"/>
    <col min="12294" max="12295" width="12.7109375" customWidth="1"/>
    <col min="12296" max="12296" width="12.5703125" customWidth="1"/>
    <col min="12297" max="12297" width="12.85546875" customWidth="1"/>
    <col min="12298" max="12298" width="12.5703125" customWidth="1"/>
    <col min="12299" max="12300" width="6" bestFit="1" customWidth="1"/>
    <col min="12301" max="12302" width="6.5703125" bestFit="1" customWidth="1"/>
    <col min="12303" max="12303" width="6" bestFit="1" customWidth="1"/>
    <col min="12304" max="12304" width="9.42578125" bestFit="1" customWidth="1"/>
    <col min="12305" max="12305" width="6" bestFit="1" customWidth="1"/>
    <col min="12306" max="12306" width="5.28515625" bestFit="1" customWidth="1"/>
    <col min="12307" max="12307" width="6.28515625" bestFit="1" customWidth="1"/>
    <col min="12308" max="12308" width="5.28515625" bestFit="1" customWidth="1"/>
    <col min="12309" max="12309" width="15.28515625" bestFit="1" customWidth="1"/>
    <col min="12310" max="12310" width="10.85546875" bestFit="1" customWidth="1"/>
    <col min="12311" max="12311" width="5.42578125" customWidth="1"/>
    <col min="12312" max="12312" width="2.140625" customWidth="1"/>
    <col min="12313" max="12313" width="7" customWidth="1"/>
    <col min="12314" max="12314" width="6.85546875" customWidth="1"/>
    <col min="12315" max="12315" width="31" customWidth="1"/>
    <col min="12316" max="12316" width="41.28515625" bestFit="1" customWidth="1"/>
    <col min="12317" max="12317" width="20.140625" bestFit="1" customWidth="1"/>
    <col min="12549" max="12549" width="16.42578125" customWidth="1"/>
    <col min="12550" max="12551" width="12.7109375" customWidth="1"/>
    <col min="12552" max="12552" width="12.5703125" customWidth="1"/>
    <col min="12553" max="12553" width="12.85546875" customWidth="1"/>
    <col min="12554" max="12554" width="12.5703125" customWidth="1"/>
    <col min="12555" max="12556" width="6" bestFit="1" customWidth="1"/>
    <col min="12557" max="12558" width="6.5703125" bestFit="1" customWidth="1"/>
    <col min="12559" max="12559" width="6" bestFit="1" customWidth="1"/>
    <col min="12560" max="12560" width="9.42578125" bestFit="1" customWidth="1"/>
    <col min="12561" max="12561" width="6" bestFit="1" customWidth="1"/>
    <col min="12562" max="12562" width="5.28515625" bestFit="1" customWidth="1"/>
    <col min="12563" max="12563" width="6.28515625" bestFit="1" customWidth="1"/>
    <col min="12564" max="12564" width="5.28515625" bestFit="1" customWidth="1"/>
    <col min="12565" max="12565" width="15.28515625" bestFit="1" customWidth="1"/>
    <col min="12566" max="12566" width="10.85546875" bestFit="1" customWidth="1"/>
    <col min="12567" max="12567" width="5.42578125" customWidth="1"/>
    <col min="12568" max="12568" width="2.140625" customWidth="1"/>
    <col min="12569" max="12569" width="7" customWidth="1"/>
    <col min="12570" max="12570" width="6.85546875" customWidth="1"/>
    <col min="12571" max="12571" width="31" customWidth="1"/>
    <col min="12572" max="12572" width="41.28515625" bestFit="1" customWidth="1"/>
    <col min="12573" max="12573" width="20.140625" bestFit="1" customWidth="1"/>
    <col min="12805" max="12805" width="16.42578125" customWidth="1"/>
    <col min="12806" max="12807" width="12.7109375" customWidth="1"/>
    <col min="12808" max="12808" width="12.5703125" customWidth="1"/>
    <col min="12809" max="12809" width="12.85546875" customWidth="1"/>
    <col min="12810" max="12810" width="12.5703125" customWidth="1"/>
    <col min="12811" max="12812" width="6" bestFit="1" customWidth="1"/>
    <col min="12813" max="12814" width="6.5703125" bestFit="1" customWidth="1"/>
    <col min="12815" max="12815" width="6" bestFit="1" customWidth="1"/>
    <col min="12816" max="12816" width="9.42578125" bestFit="1" customWidth="1"/>
    <col min="12817" max="12817" width="6" bestFit="1" customWidth="1"/>
    <col min="12818" max="12818" width="5.28515625" bestFit="1" customWidth="1"/>
    <col min="12819" max="12819" width="6.28515625" bestFit="1" customWidth="1"/>
    <col min="12820" max="12820" width="5.28515625" bestFit="1" customWidth="1"/>
    <col min="12821" max="12821" width="15.28515625" bestFit="1" customWidth="1"/>
    <col min="12822" max="12822" width="10.85546875" bestFit="1" customWidth="1"/>
    <col min="12823" max="12823" width="5.42578125" customWidth="1"/>
    <col min="12824" max="12824" width="2.140625" customWidth="1"/>
    <col min="12825" max="12825" width="7" customWidth="1"/>
    <col min="12826" max="12826" width="6.85546875" customWidth="1"/>
    <col min="12827" max="12827" width="31" customWidth="1"/>
    <col min="12828" max="12828" width="41.28515625" bestFit="1" customWidth="1"/>
    <col min="12829" max="12829" width="20.140625" bestFit="1" customWidth="1"/>
    <col min="13061" max="13061" width="16.42578125" customWidth="1"/>
    <col min="13062" max="13063" width="12.7109375" customWidth="1"/>
    <col min="13064" max="13064" width="12.5703125" customWidth="1"/>
    <col min="13065" max="13065" width="12.85546875" customWidth="1"/>
    <col min="13066" max="13066" width="12.5703125" customWidth="1"/>
    <col min="13067" max="13068" width="6" bestFit="1" customWidth="1"/>
    <col min="13069" max="13070" width="6.5703125" bestFit="1" customWidth="1"/>
    <col min="13071" max="13071" width="6" bestFit="1" customWidth="1"/>
    <col min="13072" max="13072" width="9.42578125" bestFit="1" customWidth="1"/>
    <col min="13073" max="13073" width="6" bestFit="1" customWidth="1"/>
    <col min="13074" max="13074" width="5.28515625" bestFit="1" customWidth="1"/>
    <col min="13075" max="13075" width="6.28515625" bestFit="1" customWidth="1"/>
    <col min="13076" max="13076" width="5.28515625" bestFit="1" customWidth="1"/>
    <col min="13077" max="13077" width="15.28515625" bestFit="1" customWidth="1"/>
    <col min="13078" max="13078" width="10.85546875" bestFit="1" customWidth="1"/>
    <col min="13079" max="13079" width="5.42578125" customWidth="1"/>
    <col min="13080" max="13080" width="2.140625" customWidth="1"/>
    <col min="13081" max="13081" width="7" customWidth="1"/>
    <col min="13082" max="13082" width="6.85546875" customWidth="1"/>
    <col min="13083" max="13083" width="31" customWidth="1"/>
    <col min="13084" max="13084" width="41.28515625" bestFit="1" customWidth="1"/>
    <col min="13085" max="13085" width="20.140625" bestFit="1" customWidth="1"/>
    <col min="13317" max="13317" width="16.42578125" customWidth="1"/>
    <col min="13318" max="13319" width="12.7109375" customWidth="1"/>
    <col min="13320" max="13320" width="12.5703125" customWidth="1"/>
    <col min="13321" max="13321" width="12.85546875" customWidth="1"/>
    <col min="13322" max="13322" width="12.5703125" customWidth="1"/>
    <col min="13323" max="13324" width="6" bestFit="1" customWidth="1"/>
    <col min="13325" max="13326" width="6.5703125" bestFit="1" customWidth="1"/>
    <col min="13327" max="13327" width="6" bestFit="1" customWidth="1"/>
    <col min="13328" max="13328" width="9.42578125" bestFit="1" customWidth="1"/>
    <col min="13329" max="13329" width="6" bestFit="1" customWidth="1"/>
    <col min="13330" max="13330" width="5.28515625" bestFit="1" customWidth="1"/>
    <col min="13331" max="13331" width="6.28515625" bestFit="1" customWidth="1"/>
    <col min="13332" max="13332" width="5.28515625" bestFit="1" customWidth="1"/>
    <col min="13333" max="13333" width="15.28515625" bestFit="1" customWidth="1"/>
    <col min="13334" max="13334" width="10.85546875" bestFit="1" customWidth="1"/>
    <col min="13335" max="13335" width="5.42578125" customWidth="1"/>
    <col min="13336" max="13336" width="2.140625" customWidth="1"/>
    <col min="13337" max="13337" width="7" customWidth="1"/>
    <col min="13338" max="13338" width="6.85546875" customWidth="1"/>
    <col min="13339" max="13339" width="31" customWidth="1"/>
    <col min="13340" max="13340" width="41.28515625" bestFit="1" customWidth="1"/>
    <col min="13341" max="13341" width="20.140625" bestFit="1" customWidth="1"/>
    <col min="13573" max="13573" width="16.42578125" customWidth="1"/>
    <col min="13574" max="13575" width="12.7109375" customWidth="1"/>
    <col min="13576" max="13576" width="12.5703125" customWidth="1"/>
    <col min="13577" max="13577" width="12.85546875" customWidth="1"/>
    <col min="13578" max="13578" width="12.5703125" customWidth="1"/>
    <col min="13579" max="13580" width="6" bestFit="1" customWidth="1"/>
    <col min="13581" max="13582" width="6.5703125" bestFit="1" customWidth="1"/>
    <col min="13583" max="13583" width="6" bestFit="1" customWidth="1"/>
    <col min="13584" max="13584" width="9.42578125" bestFit="1" customWidth="1"/>
    <col min="13585" max="13585" width="6" bestFit="1" customWidth="1"/>
    <col min="13586" max="13586" width="5.28515625" bestFit="1" customWidth="1"/>
    <col min="13587" max="13587" width="6.28515625" bestFit="1" customWidth="1"/>
    <col min="13588" max="13588" width="5.28515625" bestFit="1" customWidth="1"/>
    <col min="13589" max="13589" width="15.28515625" bestFit="1" customWidth="1"/>
    <col min="13590" max="13590" width="10.85546875" bestFit="1" customWidth="1"/>
    <col min="13591" max="13591" width="5.42578125" customWidth="1"/>
    <col min="13592" max="13592" width="2.140625" customWidth="1"/>
    <col min="13593" max="13593" width="7" customWidth="1"/>
    <col min="13594" max="13594" width="6.85546875" customWidth="1"/>
    <col min="13595" max="13595" width="31" customWidth="1"/>
    <col min="13596" max="13596" width="41.28515625" bestFit="1" customWidth="1"/>
    <col min="13597" max="13597" width="20.140625" bestFit="1" customWidth="1"/>
    <col min="13829" max="13829" width="16.42578125" customWidth="1"/>
    <col min="13830" max="13831" width="12.7109375" customWidth="1"/>
    <col min="13832" max="13832" width="12.5703125" customWidth="1"/>
    <col min="13833" max="13833" width="12.85546875" customWidth="1"/>
    <col min="13834" max="13834" width="12.5703125" customWidth="1"/>
    <col min="13835" max="13836" width="6" bestFit="1" customWidth="1"/>
    <col min="13837" max="13838" width="6.5703125" bestFit="1" customWidth="1"/>
    <col min="13839" max="13839" width="6" bestFit="1" customWidth="1"/>
    <col min="13840" max="13840" width="9.42578125" bestFit="1" customWidth="1"/>
    <col min="13841" max="13841" width="6" bestFit="1" customWidth="1"/>
    <col min="13842" max="13842" width="5.28515625" bestFit="1" customWidth="1"/>
    <col min="13843" max="13843" width="6.28515625" bestFit="1" customWidth="1"/>
    <col min="13844" max="13844" width="5.28515625" bestFit="1" customWidth="1"/>
    <col min="13845" max="13845" width="15.28515625" bestFit="1" customWidth="1"/>
    <col min="13846" max="13846" width="10.85546875" bestFit="1" customWidth="1"/>
    <col min="13847" max="13847" width="5.42578125" customWidth="1"/>
    <col min="13848" max="13848" width="2.140625" customWidth="1"/>
    <col min="13849" max="13849" width="7" customWidth="1"/>
    <col min="13850" max="13850" width="6.85546875" customWidth="1"/>
    <col min="13851" max="13851" width="31" customWidth="1"/>
    <col min="13852" max="13852" width="41.28515625" bestFit="1" customWidth="1"/>
    <col min="13853" max="13853" width="20.140625" bestFit="1" customWidth="1"/>
    <col min="14085" max="14085" width="16.42578125" customWidth="1"/>
    <col min="14086" max="14087" width="12.7109375" customWidth="1"/>
    <col min="14088" max="14088" width="12.5703125" customWidth="1"/>
    <col min="14089" max="14089" width="12.85546875" customWidth="1"/>
    <col min="14090" max="14090" width="12.5703125" customWidth="1"/>
    <col min="14091" max="14092" width="6" bestFit="1" customWidth="1"/>
    <col min="14093" max="14094" width="6.5703125" bestFit="1" customWidth="1"/>
    <col min="14095" max="14095" width="6" bestFit="1" customWidth="1"/>
    <col min="14096" max="14096" width="9.42578125" bestFit="1" customWidth="1"/>
    <col min="14097" max="14097" width="6" bestFit="1" customWidth="1"/>
    <col min="14098" max="14098" width="5.28515625" bestFit="1" customWidth="1"/>
    <col min="14099" max="14099" width="6.28515625" bestFit="1" customWidth="1"/>
    <col min="14100" max="14100" width="5.28515625" bestFit="1" customWidth="1"/>
    <col min="14101" max="14101" width="15.28515625" bestFit="1" customWidth="1"/>
    <col min="14102" max="14102" width="10.85546875" bestFit="1" customWidth="1"/>
    <col min="14103" max="14103" width="5.42578125" customWidth="1"/>
    <col min="14104" max="14104" width="2.140625" customWidth="1"/>
    <col min="14105" max="14105" width="7" customWidth="1"/>
    <col min="14106" max="14106" width="6.85546875" customWidth="1"/>
    <col min="14107" max="14107" width="31" customWidth="1"/>
    <col min="14108" max="14108" width="41.28515625" bestFit="1" customWidth="1"/>
    <col min="14109" max="14109" width="20.140625" bestFit="1" customWidth="1"/>
    <col min="14341" max="14341" width="16.42578125" customWidth="1"/>
    <col min="14342" max="14343" width="12.7109375" customWidth="1"/>
    <col min="14344" max="14344" width="12.5703125" customWidth="1"/>
    <col min="14345" max="14345" width="12.85546875" customWidth="1"/>
    <col min="14346" max="14346" width="12.5703125" customWidth="1"/>
    <col min="14347" max="14348" width="6" bestFit="1" customWidth="1"/>
    <col min="14349" max="14350" width="6.5703125" bestFit="1" customWidth="1"/>
    <col min="14351" max="14351" width="6" bestFit="1" customWidth="1"/>
    <col min="14352" max="14352" width="9.42578125" bestFit="1" customWidth="1"/>
    <col min="14353" max="14353" width="6" bestFit="1" customWidth="1"/>
    <col min="14354" max="14354" width="5.28515625" bestFit="1" customWidth="1"/>
    <col min="14355" max="14355" width="6.28515625" bestFit="1" customWidth="1"/>
    <col min="14356" max="14356" width="5.28515625" bestFit="1" customWidth="1"/>
    <col min="14357" max="14357" width="15.28515625" bestFit="1" customWidth="1"/>
    <col min="14358" max="14358" width="10.85546875" bestFit="1" customWidth="1"/>
    <col min="14359" max="14359" width="5.42578125" customWidth="1"/>
    <col min="14360" max="14360" width="2.140625" customWidth="1"/>
    <col min="14361" max="14361" width="7" customWidth="1"/>
    <col min="14362" max="14362" width="6.85546875" customWidth="1"/>
    <col min="14363" max="14363" width="31" customWidth="1"/>
    <col min="14364" max="14364" width="41.28515625" bestFit="1" customWidth="1"/>
    <col min="14365" max="14365" width="20.140625" bestFit="1" customWidth="1"/>
    <col min="14597" max="14597" width="16.42578125" customWidth="1"/>
    <col min="14598" max="14599" width="12.7109375" customWidth="1"/>
    <col min="14600" max="14600" width="12.5703125" customWidth="1"/>
    <col min="14601" max="14601" width="12.85546875" customWidth="1"/>
    <col min="14602" max="14602" width="12.5703125" customWidth="1"/>
    <col min="14603" max="14604" width="6" bestFit="1" customWidth="1"/>
    <col min="14605" max="14606" width="6.5703125" bestFit="1" customWidth="1"/>
    <col min="14607" max="14607" width="6" bestFit="1" customWidth="1"/>
    <col min="14608" max="14608" width="9.42578125" bestFit="1" customWidth="1"/>
    <col min="14609" max="14609" width="6" bestFit="1" customWidth="1"/>
    <col min="14610" max="14610" width="5.28515625" bestFit="1" customWidth="1"/>
    <col min="14611" max="14611" width="6.28515625" bestFit="1" customWidth="1"/>
    <col min="14612" max="14612" width="5.28515625" bestFit="1" customWidth="1"/>
    <col min="14613" max="14613" width="15.28515625" bestFit="1" customWidth="1"/>
    <col min="14614" max="14614" width="10.85546875" bestFit="1" customWidth="1"/>
    <col min="14615" max="14615" width="5.42578125" customWidth="1"/>
    <col min="14616" max="14616" width="2.140625" customWidth="1"/>
    <col min="14617" max="14617" width="7" customWidth="1"/>
    <col min="14618" max="14618" width="6.85546875" customWidth="1"/>
    <col min="14619" max="14619" width="31" customWidth="1"/>
    <col min="14620" max="14620" width="41.28515625" bestFit="1" customWidth="1"/>
    <col min="14621" max="14621" width="20.140625" bestFit="1" customWidth="1"/>
    <col min="14853" max="14853" width="16.42578125" customWidth="1"/>
    <col min="14854" max="14855" width="12.7109375" customWidth="1"/>
    <col min="14856" max="14856" width="12.5703125" customWidth="1"/>
    <col min="14857" max="14857" width="12.85546875" customWidth="1"/>
    <col min="14858" max="14858" width="12.5703125" customWidth="1"/>
    <col min="14859" max="14860" width="6" bestFit="1" customWidth="1"/>
    <col min="14861" max="14862" width="6.5703125" bestFit="1" customWidth="1"/>
    <col min="14863" max="14863" width="6" bestFit="1" customWidth="1"/>
    <col min="14864" max="14864" width="9.42578125" bestFit="1" customWidth="1"/>
    <col min="14865" max="14865" width="6" bestFit="1" customWidth="1"/>
    <col min="14866" max="14866" width="5.28515625" bestFit="1" customWidth="1"/>
    <col min="14867" max="14867" width="6.28515625" bestFit="1" customWidth="1"/>
    <col min="14868" max="14868" width="5.28515625" bestFit="1" customWidth="1"/>
    <col min="14869" max="14869" width="15.28515625" bestFit="1" customWidth="1"/>
    <col min="14870" max="14870" width="10.85546875" bestFit="1" customWidth="1"/>
    <col min="14871" max="14871" width="5.42578125" customWidth="1"/>
    <col min="14872" max="14872" width="2.140625" customWidth="1"/>
    <col min="14873" max="14873" width="7" customWidth="1"/>
    <col min="14874" max="14874" width="6.85546875" customWidth="1"/>
    <col min="14875" max="14875" width="31" customWidth="1"/>
    <col min="14876" max="14876" width="41.28515625" bestFit="1" customWidth="1"/>
    <col min="14877" max="14877" width="20.140625" bestFit="1" customWidth="1"/>
    <col min="15109" max="15109" width="16.42578125" customWidth="1"/>
    <col min="15110" max="15111" width="12.7109375" customWidth="1"/>
    <col min="15112" max="15112" width="12.5703125" customWidth="1"/>
    <col min="15113" max="15113" width="12.85546875" customWidth="1"/>
    <col min="15114" max="15114" width="12.5703125" customWidth="1"/>
    <col min="15115" max="15116" width="6" bestFit="1" customWidth="1"/>
    <col min="15117" max="15118" width="6.5703125" bestFit="1" customWidth="1"/>
    <col min="15119" max="15119" width="6" bestFit="1" customWidth="1"/>
    <col min="15120" max="15120" width="9.42578125" bestFit="1" customWidth="1"/>
    <col min="15121" max="15121" width="6" bestFit="1" customWidth="1"/>
    <col min="15122" max="15122" width="5.28515625" bestFit="1" customWidth="1"/>
    <col min="15123" max="15123" width="6.28515625" bestFit="1" customWidth="1"/>
    <col min="15124" max="15124" width="5.28515625" bestFit="1" customWidth="1"/>
    <col min="15125" max="15125" width="15.28515625" bestFit="1" customWidth="1"/>
    <col min="15126" max="15126" width="10.85546875" bestFit="1" customWidth="1"/>
    <col min="15127" max="15127" width="5.42578125" customWidth="1"/>
    <col min="15128" max="15128" width="2.140625" customWidth="1"/>
    <col min="15129" max="15129" width="7" customWidth="1"/>
    <col min="15130" max="15130" width="6.85546875" customWidth="1"/>
    <col min="15131" max="15131" width="31" customWidth="1"/>
    <col min="15132" max="15132" width="41.28515625" bestFit="1" customWidth="1"/>
    <col min="15133" max="15133" width="20.140625" bestFit="1" customWidth="1"/>
    <col min="15365" max="15365" width="16.42578125" customWidth="1"/>
    <col min="15366" max="15367" width="12.7109375" customWidth="1"/>
    <col min="15368" max="15368" width="12.5703125" customWidth="1"/>
    <col min="15369" max="15369" width="12.85546875" customWidth="1"/>
    <col min="15370" max="15370" width="12.5703125" customWidth="1"/>
    <col min="15371" max="15372" width="6" bestFit="1" customWidth="1"/>
    <col min="15373" max="15374" width="6.5703125" bestFit="1" customWidth="1"/>
    <col min="15375" max="15375" width="6" bestFit="1" customWidth="1"/>
    <col min="15376" max="15376" width="9.42578125" bestFit="1" customWidth="1"/>
    <col min="15377" max="15377" width="6" bestFit="1" customWidth="1"/>
    <col min="15378" max="15378" width="5.28515625" bestFit="1" customWidth="1"/>
    <col min="15379" max="15379" width="6.28515625" bestFit="1" customWidth="1"/>
    <col min="15380" max="15380" width="5.28515625" bestFit="1" customWidth="1"/>
    <col min="15381" max="15381" width="15.28515625" bestFit="1" customWidth="1"/>
    <col min="15382" max="15382" width="10.85546875" bestFit="1" customWidth="1"/>
    <col min="15383" max="15383" width="5.42578125" customWidth="1"/>
    <col min="15384" max="15384" width="2.140625" customWidth="1"/>
    <col min="15385" max="15385" width="7" customWidth="1"/>
    <col min="15386" max="15386" width="6.85546875" customWidth="1"/>
    <col min="15387" max="15387" width="31" customWidth="1"/>
    <col min="15388" max="15388" width="41.28515625" bestFit="1" customWidth="1"/>
    <col min="15389" max="15389" width="20.140625" bestFit="1" customWidth="1"/>
    <col min="15621" max="15621" width="16.42578125" customWidth="1"/>
    <col min="15622" max="15623" width="12.7109375" customWidth="1"/>
    <col min="15624" max="15624" width="12.5703125" customWidth="1"/>
    <col min="15625" max="15625" width="12.85546875" customWidth="1"/>
    <col min="15626" max="15626" width="12.5703125" customWidth="1"/>
    <col min="15627" max="15628" width="6" bestFit="1" customWidth="1"/>
    <col min="15629" max="15630" width="6.5703125" bestFit="1" customWidth="1"/>
    <col min="15631" max="15631" width="6" bestFit="1" customWidth="1"/>
    <col min="15632" max="15632" width="9.42578125" bestFit="1" customWidth="1"/>
    <col min="15633" max="15633" width="6" bestFit="1" customWidth="1"/>
    <col min="15634" max="15634" width="5.28515625" bestFit="1" customWidth="1"/>
    <col min="15635" max="15635" width="6.28515625" bestFit="1" customWidth="1"/>
    <col min="15636" max="15636" width="5.28515625" bestFit="1" customWidth="1"/>
    <col min="15637" max="15637" width="15.28515625" bestFit="1" customWidth="1"/>
    <col min="15638" max="15638" width="10.85546875" bestFit="1" customWidth="1"/>
    <col min="15639" max="15639" width="5.42578125" customWidth="1"/>
    <col min="15640" max="15640" width="2.140625" customWidth="1"/>
    <col min="15641" max="15641" width="7" customWidth="1"/>
    <col min="15642" max="15642" width="6.85546875" customWidth="1"/>
    <col min="15643" max="15643" width="31" customWidth="1"/>
    <col min="15644" max="15644" width="41.28515625" bestFit="1" customWidth="1"/>
    <col min="15645" max="15645" width="20.140625" bestFit="1" customWidth="1"/>
    <col min="15877" max="15877" width="16.42578125" customWidth="1"/>
    <col min="15878" max="15879" width="12.7109375" customWidth="1"/>
    <col min="15880" max="15880" width="12.5703125" customWidth="1"/>
    <col min="15881" max="15881" width="12.85546875" customWidth="1"/>
    <col min="15882" max="15882" width="12.5703125" customWidth="1"/>
    <col min="15883" max="15884" width="6" bestFit="1" customWidth="1"/>
    <col min="15885" max="15886" width="6.5703125" bestFit="1" customWidth="1"/>
    <col min="15887" max="15887" width="6" bestFit="1" customWidth="1"/>
    <col min="15888" max="15888" width="9.42578125" bestFit="1" customWidth="1"/>
    <col min="15889" max="15889" width="6" bestFit="1" customWidth="1"/>
    <col min="15890" max="15890" width="5.28515625" bestFit="1" customWidth="1"/>
    <col min="15891" max="15891" width="6.28515625" bestFit="1" customWidth="1"/>
    <col min="15892" max="15892" width="5.28515625" bestFit="1" customWidth="1"/>
    <col min="15893" max="15893" width="15.28515625" bestFit="1" customWidth="1"/>
    <col min="15894" max="15894" width="10.85546875" bestFit="1" customWidth="1"/>
    <col min="15895" max="15895" width="5.42578125" customWidth="1"/>
    <col min="15896" max="15896" width="2.140625" customWidth="1"/>
    <col min="15897" max="15897" width="7" customWidth="1"/>
    <col min="15898" max="15898" width="6.85546875" customWidth="1"/>
    <col min="15899" max="15899" width="31" customWidth="1"/>
    <col min="15900" max="15900" width="41.28515625" bestFit="1" customWidth="1"/>
    <col min="15901" max="15901" width="20.140625" bestFit="1" customWidth="1"/>
    <col min="16133" max="16133" width="16.42578125" customWidth="1"/>
    <col min="16134" max="16135" width="12.7109375" customWidth="1"/>
    <col min="16136" max="16136" width="12.5703125" customWidth="1"/>
    <col min="16137" max="16137" width="12.85546875" customWidth="1"/>
    <col min="16138" max="16138" width="12.5703125" customWidth="1"/>
    <col min="16139" max="16140" width="6" bestFit="1" customWidth="1"/>
    <col min="16141" max="16142" width="6.5703125" bestFit="1" customWidth="1"/>
    <col min="16143" max="16143" width="6" bestFit="1" customWidth="1"/>
    <col min="16144" max="16144" width="9.42578125" bestFit="1" customWidth="1"/>
    <col min="16145" max="16145" width="6" bestFit="1" customWidth="1"/>
    <col min="16146" max="16146" width="5.28515625" bestFit="1" customWidth="1"/>
    <col min="16147" max="16147" width="6.28515625" bestFit="1" customWidth="1"/>
    <col min="16148" max="16148" width="5.28515625" bestFit="1" customWidth="1"/>
    <col min="16149" max="16149" width="15.28515625" bestFit="1" customWidth="1"/>
    <col min="16150" max="16150" width="10.85546875" bestFit="1" customWidth="1"/>
    <col min="16151" max="16151" width="5.42578125" customWidth="1"/>
    <col min="16152" max="16152" width="2.140625" customWidth="1"/>
    <col min="16153" max="16153" width="7" customWidth="1"/>
    <col min="16154" max="16154" width="6.85546875" customWidth="1"/>
    <col min="16155" max="16155" width="31" customWidth="1"/>
    <col min="16156" max="16156" width="41.28515625" bestFit="1" customWidth="1"/>
    <col min="16157" max="16157" width="20.140625" bestFit="1" customWidth="1"/>
  </cols>
  <sheetData>
    <row r="2" spans="1:26" ht="18.75" x14ac:dyDescent="0.25">
      <c r="A2" s="3" t="s">
        <v>4</v>
      </c>
      <c r="B2" s="4" t="s">
        <v>5</v>
      </c>
      <c r="C2" s="4"/>
      <c r="D2" s="4"/>
      <c r="E2" s="4"/>
      <c r="F2" s="4"/>
      <c r="G2" s="4"/>
      <c r="H2" s="4"/>
      <c r="I2" s="4"/>
      <c r="J2" s="4"/>
      <c r="K2" s="4"/>
      <c r="M2" s="5"/>
      <c r="O2" s="5"/>
      <c r="P2" s="5"/>
      <c r="R2" s="6"/>
      <c r="S2" s="7"/>
      <c r="U2" s="6"/>
      <c r="W2" s="7"/>
      <c r="X2" s="7"/>
      <c r="Y2" s="7"/>
      <c r="Z2" s="7"/>
    </row>
    <row r="3" spans="1:26" x14ac:dyDescent="0.25">
      <c r="A3" s="3"/>
      <c r="B3" s="8" t="s">
        <v>3</v>
      </c>
      <c r="C3" s="8" t="s">
        <v>6</v>
      </c>
      <c r="D3" s="8" t="s">
        <v>7</v>
      </c>
      <c r="E3" s="8" t="s">
        <v>8</v>
      </c>
      <c r="F3" s="8" t="s">
        <v>9</v>
      </c>
      <c r="G3" s="9" t="s">
        <v>10</v>
      </c>
      <c r="H3" s="9" t="s">
        <v>11</v>
      </c>
      <c r="I3" s="9" t="s">
        <v>12</v>
      </c>
      <c r="J3" s="10" t="s">
        <v>13</v>
      </c>
      <c r="K3" s="9" t="s">
        <v>14</v>
      </c>
    </row>
    <row r="4" spans="1:26" x14ac:dyDescent="0.25">
      <c r="A4" s="8" t="s">
        <v>0</v>
      </c>
      <c r="B4" s="11" t="s">
        <v>15</v>
      </c>
      <c r="C4" s="12" t="s">
        <v>16</v>
      </c>
      <c r="D4" s="12" t="s">
        <v>1</v>
      </c>
      <c r="E4" s="12" t="s">
        <v>1</v>
      </c>
      <c r="F4" s="12" t="s">
        <v>1</v>
      </c>
      <c r="G4" s="13" t="s">
        <v>1</v>
      </c>
      <c r="H4" s="13" t="s">
        <v>1</v>
      </c>
      <c r="I4" s="13" t="s">
        <v>1</v>
      </c>
      <c r="J4" s="12" t="s">
        <v>1</v>
      </c>
      <c r="K4" s="13" t="s">
        <v>1</v>
      </c>
      <c r="L4"/>
    </row>
    <row r="5" spans="1:26" x14ac:dyDescent="0.25">
      <c r="A5" s="11" t="s">
        <v>17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/>
    </row>
    <row r="6" spans="1:26" x14ac:dyDescent="0.25">
      <c r="A6" s="15">
        <v>45559</v>
      </c>
      <c r="B6" s="16">
        <v>8.5399999999999991</v>
      </c>
      <c r="C6" s="17">
        <v>20.100000000000001</v>
      </c>
      <c r="D6" s="16">
        <v>2.63</v>
      </c>
      <c r="E6" s="12">
        <v>16</v>
      </c>
      <c r="F6" s="12">
        <v>26</v>
      </c>
      <c r="G6" s="17">
        <v>132</v>
      </c>
      <c r="H6" s="17">
        <v>134</v>
      </c>
      <c r="I6" s="17">
        <v>19.8</v>
      </c>
      <c r="J6" s="16">
        <v>2.52</v>
      </c>
      <c r="K6" s="12">
        <v>745</v>
      </c>
      <c r="L6"/>
    </row>
    <row r="7" spans="1:26" x14ac:dyDescent="0.25">
      <c r="A7" s="15">
        <v>45672.375</v>
      </c>
      <c r="B7" s="16">
        <v>6.88</v>
      </c>
      <c r="C7" s="17">
        <v>2.2000000000000002</v>
      </c>
      <c r="D7" s="16" t="s">
        <v>15</v>
      </c>
      <c r="E7" s="12">
        <v>10</v>
      </c>
      <c r="F7" s="12">
        <v>15</v>
      </c>
      <c r="G7" s="17">
        <v>50.5</v>
      </c>
      <c r="H7" s="17">
        <v>48.2</v>
      </c>
      <c r="I7" s="17">
        <v>106</v>
      </c>
      <c r="J7" s="16">
        <v>0.3</v>
      </c>
      <c r="K7" s="12">
        <v>104</v>
      </c>
      <c r="L7"/>
    </row>
    <row r="8" spans="1:26" x14ac:dyDescent="0.25">
      <c r="A8" s="15">
        <v>45763</v>
      </c>
      <c r="B8" s="16" t="s">
        <v>15</v>
      </c>
      <c r="C8" s="17" t="s">
        <v>15</v>
      </c>
      <c r="D8" s="16" t="s">
        <v>15</v>
      </c>
      <c r="E8" s="12">
        <v>152</v>
      </c>
      <c r="F8" s="12">
        <v>56</v>
      </c>
      <c r="G8" s="17">
        <v>103</v>
      </c>
      <c r="H8" s="17">
        <v>103</v>
      </c>
      <c r="I8" s="17">
        <v>0.6</v>
      </c>
      <c r="J8" s="16">
        <v>0.9</v>
      </c>
      <c r="K8" s="12">
        <v>663</v>
      </c>
      <c r="L8"/>
    </row>
    <row r="9" spans="1:26" x14ac:dyDescent="0.25">
      <c r="A9" s="15">
        <v>45859</v>
      </c>
      <c r="B9" s="16" t="s">
        <v>2</v>
      </c>
      <c r="C9" s="17"/>
      <c r="D9" s="16"/>
      <c r="E9" s="12">
        <v>20</v>
      </c>
      <c r="F9" s="12">
        <v>31</v>
      </c>
      <c r="G9" s="17">
        <v>63.2</v>
      </c>
      <c r="H9" s="17">
        <v>59.1</v>
      </c>
      <c r="I9" s="17">
        <v>3.57</v>
      </c>
      <c r="J9" s="16">
        <v>0.43</v>
      </c>
      <c r="K9" s="12">
        <v>585</v>
      </c>
      <c r="L9"/>
    </row>
    <row r="10" spans="1:26" x14ac:dyDescent="0.25">
      <c r="A10" s="18" t="s">
        <v>18</v>
      </c>
      <c r="B10" s="19">
        <f ca="1">IFERROR(AVERAGE(OFFSET(B4,2,0):OFFSET(B10,-1,0)),"-")</f>
        <v>7.7099999999999991</v>
      </c>
      <c r="C10" s="20">
        <f ca="1">IFERROR(AVERAGE(OFFSET(C4,2,0):OFFSET(C10,-1,0)),"-")</f>
        <v>11.15</v>
      </c>
      <c r="D10" s="19">
        <f ca="1">IFERROR(AVERAGE(OFFSET(D4,2,0):OFFSET(D10,-1,0)),"-")</f>
        <v>2.63</v>
      </c>
      <c r="E10" s="21">
        <f ca="1">IFERROR(AVERAGE(OFFSET(E4,2,0):OFFSET(E10,-1,0)),"-")</f>
        <v>49.5</v>
      </c>
      <c r="F10" s="21">
        <f ca="1">IFERROR(AVERAGE(OFFSET(F4,2,0):OFFSET(F10,-1,0)),"-")</f>
        <v>32</v>
      </c>
      <c r="G10" s="20">
        <f ca="1">IFERROR(AVERAGE(OFFSET(G4,2,0):OFFSET(G10,-1,0)),"-")</f>
        <v>87.174999999999997</v>
      </c>
      <c r="H10" s="20">
        <f ca="1">IFERROR(AVERAGE(OFFSET(H4,2,0):OFFSET(H10,-1,0)),"-")</f>
        <v>86.075000000000003</v>
      </c>
      <c r="I10" s="20">
        <f ca="1">IFERROR(AVERAGE(OFFSET(I4,2,0):OFFSET(I10,-1,0)),"-")</f>
        <v>32.4925</v>
      </c>
      <c r="J10" s="19">
        <f ca="1">IFERROR(AVERAGE(OFFSET(J4,2,0):OFFSET(J10,-1,0)),"-")</f>
        <v>1.0374999999999999</v>
      </c>
      <c r="K10" s="21">
        <f ca="1">IFERROR(AVERAGE(OFFSET(K4,2,0):OFFSET(K10,-1,0)),"-")</f>
        <v>524.25</v>
      </c>
      <c r="L10"/>
    </row>
    <row r="11" spans="1:26" x14ac:dyDescent="0.25">
      <c r="A11" s="18" t="s">
        <v>19</v>
      </c>
      <c r="B11" s="19">
        <f ca="1">IFERROR(MEDIAN(OFFSET(B4,2,0):OFFSET(B11,-2,0)),"-")</f>
        <v>7.7099999999999991</v>
      </c>
      <c r="C11" s="20">
        <f ca="1">IFERROR(MEDIAN(OFFSET(C4,2,0):OFFSET(C11,-2,0)),"-")</f>
        <v>11.150000000000002</v>
      </c>
      <c r="D11" s="19">
        <f ca="1">IFERROR(MEDIAN(OFFSET(D4,2,0):OFFSET(D11,-2,0)),"-")</f>
        <v>2.63</v>
      </c>
      <c r="E11" s="21">
        <f ca="1">IFERROR(MEDIAN(OFFSET(E4,2,0):OFFSET(E11,-2,0)),"-")</f>
        <v>18</v>
      </c>
      <c r="F11" s="21">
        <f ca="1">IFERROR(MEDIAN(OFFSET(F4,2,0):OFFSET(F11,-2,0)),"-")</f>
        <v>28.5</v>
      </c>
      <c r="G11" s="20">
        <f ca="1">IFERROR(MEDIAN(OFFSET(G4,2,0):OFFSET(G11,-2,0)),"-")</f>
        <v>83.1</v>
      </c>
      <c r="H11" s="20">
        <f ca="1">IFERROR(MEDIAN(OFFSET(H4,2,0):OFFSET(H11,-2,0)),"-")</f>
        <v>81.05</v>
      </c>
      <c r="I11" s="20">
        <f ca="1">IFERROR(MEDIAN(OFFSET(I4,2,0):OFFSET(I11,-2,0)),"-")</f>
        <v>11.685</v>
      </c>
      <c r="J11" s="19">
        <f ca="1">IFERROR(MEDIAN(OFFSET(J4,2,0):OFFSET(J11,-2,0)),"-")</f>
        <v>0.66500000000000004</v>
      </c>
      <c r="K11" s="21">
        <f ca="1">IFERROR(MEDIAN(OFFSET(K4,2,0):OFFSET(K11,-2,0)),"-")</f>
        <v>624</v>
      </c>
      <c r="L11"/>
    </row>
    <row r="12" spans="1:26" ht="15.75" x14ac:dyDescent="0.3">
      <c r="A12" s="22" t="s">
        <v>20</v>
      </c>
      <c r="K12"/>
    </row>
    <row r="13" spans="1:26" x14ac:dyDescent="0.25">
      <c r="L13" s="23"/>
      <c r="M13" s="24"/>
      <c r="N13" s="24"/>
      <c r="O13" s="24"/>
      <c r="P13" s="24"/>
      <c r="Q13" s="24"/>
    </row>
    <row r="14" spans="1:26" x14ac:dyDescent="0.25">
      <c r="A14" s="25"/>
      <c r="B14" s="24"/>
      <c r="C14" s="24"/>
      <c r="D14" s="24"/>
      <c r="E14" s="24"/>
      <c r="F14" s="24"/>
      <c r="G14" s="24"/>
      <c r="H14" s="24"/>
      <c r="I14" s="24"/>
      <c r="J14" s="24"/>
      <c r="K14" s="23"/>
    </row>
  </sheetData>
  <mergeCells count="3">
    <mergeCell ref="A2:A3"/>
    <mergeCell ref="B2:K2"/>
    <mergeCell ref="B5:K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7CB8-57A8-4DBA-BA43-3911A5B16F98}">
  <dimension ref="A1:V36"/>
  <sheetViews>
    <sheetView workbookViewId="0">
      <selection activeCell="B40" sqref="B40"/>
    </sheetView>
  </sheetViews>
  <sheetFormatPr defaultRowHeight="15.75" x14ac:dyDescent="0.3"/>
  <cols>
    <col min="1" max="1" width="23.5703125" style="46" customWidth="1"/>
    <col min="2" max="2" width="23.5703125" style="39" customWidth="1"/>
    <col min="3" max="22" width="9.140625" style="39"/>
  </cols>
  <sheetData>
    <row r="1" spans="1:2" ht="18.75" x14ac:dyDescent="0.35">
      <c r="A1" s="37" t="str">
        <f ca="1">_xlfn.CONCAT(TEXT(OFFSET(A2,2,0), "MMMM YYYY"), " Daily Flow")</f>
        <v>January 2025 Daily Flow</v>
      </c>
      <c r="B1" s="38"/>
    </row>
    <row r="2" spans="1:2" x14ac:dyDescent="0.3">
      <c r="A2" s="40" t="s">
        <v>32</v>
      </c>
      <c r="B2" s="41" t="s">
        <v>37</v>
      </c>
    </row>
    <row r="3" spans="1:2" x14ac:dyDescent="0.3">
      <c r="A3" s="42">
        <v>45658</v>
      </c>
      <c r="B3" s="50">
        <v>2525</v>
      </c>
    </row>
    <row r="4" spans="1:2" x14ac:dyDescent="0.3">
      <c r="A4" s="42">
        <v>45659</v>
      </c>
      <c r="B4" s="50">
        <v>0</v>
      </c>
    </row>
    <row r="5" spans="1:2" x14ac:dyDescent="0.3">
      <c r="A5" s="42">
        <v>45660</v>
      </c>
      <c r="B5" s="50">
        <v>0</v>
      </c>
    </row>
    <row r="6" spans="1:2" x14ac:dyDescent="0.3">
      <c r="A6" s="42">
        <v>45661</v>
      </c>
      <c r="B6" s="50">
        <v>0</v>
      </c>
    </row>
    <row r="7" spans="1:2" x14ac:dyDescent="0.3">
      <c r="A7" s="42">
        <v>45662</v>
      </c>
      <c r="B7" s="50">
        <v>3652</v>
      </c>
    </row>
    <row r="8" spans="1:2" x14ac:dyDescent="0.3">
      <c r="A8" s="42">
        <v>45663</v>
      </c>
      <c r="B8" s="50">
        <v>1225</v>
      </c>
    </row>
    <row r="9" spans="1:2" x14ac:dyDescent="0.3">
      <c r="A9" s="42">
        <v>45664</v>
      </c>
      <c r="B9" s="50">
        <v>2590</v>
      </c>
    </row>
    <row r="10" spans="1:2" x14ac:dyDescent="0.3">
      <c r="A10" s="42">
        <v>45665</v>
      </c>
      <c r="B10" s="50">
        <v>1292</v>
      </c>
    </row>
    <row r="11" spans="1:2" x14ac:dyDescent="0.3">
      <c r="A11" s="42">
        <v>45666</v>
      </c>
      <c r="B11" s="50">
        <v>1134</v>
      </c>
    </row>
    <row r="12" spans="1:2" x14ac:dyDescent="0.3">
      <c r="A12" s="42">
        <v>45667</v>
      </c>
      <c r="B12" s="50">
        <v>0</v>
      </c>
    </row>
    <row r="13" spans="1:2" x14ac:dyDescent="0.3">
      <c r="A13" s="42">
        <v>45668</v>
      </c>
      <c r="B13" s="50">
        <v>0</v>
      </c>
    </row>
    <row r="14" spans="1:2" x14ac:dyDescent="0.3">
      <c r="A14" s="42">
        <v>45669</v>
      </c>
      <c r="B14" s="50">
        <v>0</v>
      </c>
    </row>
    <row r="15" spans="1:2" x14ac:dyDescent="0.3">
      <c r="A15" s="42">
        <v>45670</v>
      </c>
      <c r="B15" s="50">
        <v>0</v>
      </c>
    </row>
    <row r="16" spans="1:2" x14ac:dyDescent="0.3">
      <c r="A16" s="42">
        <v>45671</v>
      </c>
      <c r="B16" s="50">
        <v>0</v>
      </c>
    </row>
    <row r="17" spans="1:2" x14ac:dyDescent="0.3">
      <c r="A17" s="42">
        <v>45672</v>
      </c>
      <c r="B17" s="50">
        <v>1302</v>
      </c>
    </row>
    <row r="18" spans="1:2" x14ac:dyDescent="0.3">
      <c r="A18" s="42">
        <v>45673</v>
      </c>
      <c r="B18" s="50">
        <v>0</v>
      </c>
    </row>
    <row r="19" spans="1:2" x14ac:dyDescent="0.3">
      <c r="A19" s="42">
        <v>45674</v>
      </c>
      <c r="B19" s="50">
        <v>0</v>
      </c>
    </row>
    <row r="20" spans="1:2" x14ac:dyDescent="0.3">
      <c r="A20" s="42">
        <v>45675</v>
      </c>
      <c r="B20" s="50">
        <v>0</v>
      </c>
    </row>
    <row r="21" spans="1:2" x14ac:dyDescent="0.3">
      <c r="A21" s="42">
        <v>45676</v>
      </c>
      <c r="B21" s="50">
        <v>1247</v>
      </c>
    </row>
    <row r="22" spans="1:2" x14ac:dyDescent="0.3">
      <c r="A22" s="42">
        <v>45677</v>
      </c>
      <c r="B22" s="50">
        <v>1246</v>
      </c>
    </row>
    <row r="23" spans="1:2" x14ac:dyDescent="0.3">
      <c r="A23" s="42">
        <v>45678</v>
      </c>
      <c r="B23" s="50">
        <v>0</v>
      </c>
    </row>
    <row r="24" spans="1:2" x14ac:dyDescent="0.3">
      <c r="A24" s="42">
        <v>45679</v>
      </c>
      <c r="B24" s="50">
        <v>0</v>
      </c>
    </row>
    <row r="25" spans="1:2" x14ac:dyDescent="0.3">
      <c r="A25" s="42">
        <v>45680</v>
      </c>
      <c r="B25" s="50">
        <v>0</v>
      </c>
    </row>
    <row r="26" spans="1:2" x14ac:dyDescent="0.3">
      <c r="A26" s="42">
        <v>45681</v>
      </c>
      <c r="B26" s="50">
        <v>0</v>
      </c>
    </row>
    <row r="27" spans="1:2" x14ac:dyDescent="0.3">
      <c r="A27" s="42">
        <v>45682</v>
      </c>
      <c r="B27" s="50">
        <v>4436</v>
      </c>
    </row>
    <row r="28" spans="1:2" x14ac:dyDescent="0.3">
      <c r="A28" s="42">
        <v>45683</v>
      </c>
      <c r="B28" s="50">
        <v>54</v>
      </c>
    </row>
    <row r="29" spans="1:2" x14ac:dyDescent="0.3">
      <c r="A29" s="42">
        <v>45684</v>
      </c>
      <c r="B29" s="50">
        <v>2525</v>
      </c>
    </row>
    <row r="30" spans="1:2" x14ac:dyDescent="0.3">
      <c r="A30" s="42">
        <v>45685</v>
      </c>
      <c r="B30" s="50">
        <v>0</v>
      </c>
    </row>
    <row r="31" spans="1:2" x14ac:dyDescent="0.3">
      <c r="A31" s="42">
        <v>45686</v>
      </c>
      <c r="B31" s="50">
        <v>1271</v>
      </c>
    </row>
    <row r="32" spans="1:2" x14ac:dyDescent="0.3">
      <c r="A32" s="42">
        <v>45687</v>
      </c>
      <c r="B32" s="50">
        <v>1281</v>
      </c>
    </row>
    <row r="33" spans="1:2" x14ac:dyDescent="0.3">
      <c r="A33" s="42">
        <v>45688</v>
      </c>
      <c r="B33" s="50">
        <v>2472</v>
      </c>
    </row>
    <row r="34" spans="1:2" x14ac:dyDescent="0.3">
      <c r="A34" s="51" t="s">
        <v>38</v>
      </c>
      <c r="B34" s="45">
        <f>SUM(B3:B33)</f>
        <v>28252</v>
      </c>
    </row>
    <row r="35" spans="1:2" x14ac:dyDescent="0.3">
      <c r="A35" s="51" t="s">
        <v>39</v>
      </c>
      <c r="B35" s="45">
        <f>ROUND(AVERAGE(B3:B33),0)</f>
        <v>911</v>
      </c>
    </row>
    <row r="36" spans="1:2" x14ac:dyDescent="0.3">
      <c r="A36" s="51" t="s">
        <v>40</v>
      </c>
      <c r="B36" s="45">
        <f>IFERROR(ROUND(AVERAGEIF(B3:B33,"&gt;0"),0),0)</f>
        <v>1883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3755-F020-4467-B637-5B21755A41A0}">
  <dimension ref="A1:X36"/>
  <sheetViews>
    <sheetView workbookViewId="0">
      <selection activeCell="G29" sqref="G29"/>
    </sheetView>
  </sheetViews>
  <sheetFormatPr defaultRowHeight="15.75" x14ac:dyDescent="0.3"/>
  <cols>
    <col min="1" max="1" width="16.7109375" style="46" customWidth="1"/>
    <col min="2" max="3" width="19.42578125" style="46" customWidth="1"/>
    <col min="4" max="4" width="23.570312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December 2024 Daily Flow</v>
      </c>
      <c r="B1" s="37"/>
      <c r="C1" s="37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s="39" customFormat="1" ht="15" x14ac:dyDescent="0.3">
      <c r="A3" s="42">
        <v>45627</v>
      </c>
      <c r="B3" s="43">
        <v>1118</v>
      </c>
      <c r="C3" s="43">
        <v>1099</v>
      </c>
      <c r="D3" s="43">
        <v>2217</v>
      </c>
    </row>
    <row r="4" spans="1:4" s="39" customFormat="1" ht="15" x14ac:dyDescent="0.3">
      <c r="A4" s="42">
        <v>45628</v>
      </c>
      <c r="B4" s="43">
        <v>2294</v>
      </c>
      <c r="C4" s="43">
        <v>0</v>
      </c>
      <c r="D4" s="43">
        <v>2294</v>
      </c>
    </row>
    <row r="5" spans="1:4" s="39" customFormat="1" ht="15" x14ac:dyDescent="0.3">
      <c r="A5" s="42">
        <v>45629</v>
      </c>
      <c r="B5" s="43">
        <v>0</v>
      </c>
      <c r="C5" s="43">
        <v>1177</v>
      </c>
      <c r="D5" s="43">
        <v>1177</v>
      </c>
    </row>
    <row r="6" spans="1:4" s="39" customFormat="1" ht="15" x14ac:dyDescent="0.3">
      <c r="A6" s="42">
        <v>45630</v>
      </c>
      <c r="B6" s="43">
        <v>1143</v>
      </c>
      <c r="C6" s="43">
        <v>0</v>
      </c>
      <c r="D6" s="43">
        <v>1143</v>
      </c>
    </row>
    <row r="7" spans="1:4" s="39" customFormat="1" ht="15" x14ac:dyDescent="0.3">
      <c r="A7" s="42">
        <v>45631</v>
      </c>
      <c r="B7" s="43">
        <v>1315</v>
      </c>
      <c r="C7" s="43">
        <v>1046</v>
      </c>
      <c r="D7" s="43">
        <v>2361</v>
      </c>
    </row>
    <row r="8" spans="1:4" s="39" customFormat="1" ht="15" x14ac:dyDescent="0.3">
      <c r="A8" s="42">
        <v>45632</v>
      </c>
      <c r="B8" s="43">
        <v>57</v>
      </c>
      <c r="C8" s="43">
        <v>1281</v>
      </c>
      <c r="D8" s="43">
        <v>1338</v>
      </c>
    </row>
    <row r="9" spans="1:4" s="39" customFormat="1" ht="15" x14ac:dyDescent="0.3">
      <c r="A9" s="42">
        <v>45633</v>
      </c>
      <c r="B9" s="43">
        <v>1181</v>
      </c>
      <c r="C9" s="43">
        <v>1023</v>
      </c>
      <c r="D9" s="43">
        <v>2204</v>
      </c>
    </row>
    <row r="10" spans="1:4" s="39" customFormat="1" ht="15" x14ac:dyDescent="0.3">
      <c r="A10" s="42">
        <v>45634</v>
      </c>
      <c r="B10" s="43">
        <v>0</v>
      </c>
      <c r="C10" s="43">
        <v>0</v>
      </c>
      <c r="D10" s="43">
        <v>0</v>
      </c>
    </row>
    <row r="11" spans="1:4" s="39" customFormat="1" ht="15" x14ac:dyDescent="0.3">
      <c r="A11" s="42">
        <v>45635</v>
      </c>
      <c r="B11" s="43">
        <v>2329</v>
      </c>
      <c r="C11" s="43">
        <v>1069</v>
      </c>
      <c r="D11" s="43">
        <v>3398</v>
      </c>
    </row>
    <row r="12" spans="1:4" s="39" customFormat="1" ht="15" x14ac:dyDescent="0.3">
      <c r="A12" s="42">
        <v>45636</v>
      </c>
      <c r="B12" s="43">
        <v>0</v>
      </c>
      <c r="C12" s="43">
        <v>1026</v>
      </c>
      <c r="D12" s="43">
        <v>1026</v>
      </c>
    </row>
    <row r="13" spans="1:4" s="39" customFormat="1" ht="15" x14ac:dyDescent="0.3">
      <c r="A13" s="42">
        <v>45637</v>
      </c>
      <c r="B13" s="43">
        <v>1127</v>
      </c>
      <c r="C13" s="43">
        <v>999</v>
      </c>
      <c r="D13" s="43">
        <v>2126</v>
      </c>
    </row>
    <row r="14" spans="1:4" s="39" customFormat="1" ht="15" x14ac:dyDescent="0.3">
      <c r="A14" s="42">
        <v>45638</v>
      </c>
      <c r="B14" s="43">
        <v>1249</v>
      </c>
      <c r="C14" s="43">
        <v>0</v>
      </c>
      <c r="D14" s="43">
        <v>1249</v>
      </c>
    </row>
    <row r="15" spans="1:4" s="39" customFormat="1" ht="15" x14ac:dyDescent="0.3">
      <c r="A15" s="42">
        <v>45639</v>
      </c>
      <c r="B15" s="43">
        <v>0</v>
      </c>
      <c r="C15" s="43">
        <v>0</v>
      </c>
      <c r="D15" s="43">
        <v>0</v>
      </c>
    </row>
    <row r="16" spans="1:4" s="39" customFormat="1" ht="15" x14ac:dyDescent="0.3">
      <c r="A16" s="42">
        <v>45640</v>
      </c>
      <c r="B16" s="43">
        <v>1093</v>
      </c>
      <c r="C16" s="43">
        <v>989</v>
      </c>
      <c r="D16" s="43">
        <v>2082</v>
      </c>
    </row>
    <row r="17" spans="1:4" s="39" customFormat="1" ht="15" x14ac:dyDescent="0.3">
      <c r="A17" s="42">
        <v>45641</v>
      </c>
      <c r="B17" s="43">
        <v>0</v>
      </c>
      <c r="C17" s="43">
        <v>1014</v>
      </c>
      <c r="D17" s="43">
        <v>1014</v>
      </c>
    </row>
    <row r="18" spans="1:4" s="39" customFormat="1" ht="15" x14ac:dyDescent="0.3">
      <c r="A18" s="42">
        <v>45642</v>
      </c>
      <c r="B18" s="43">
        <v>2307</v>
      </c>
      <c r="C18" s="43">
        <v>1008</v>
      </c>
      <c r="D18" s="43">
        <v>3315</v>
      </c>
    </row>
    <row r="19" spans="1:4" s="39" customFormat="1" ht="15" x14ac:dyDescent="0.3">
      <c r="A19" s="42">
        <v>45643</v>
      </c>
      <c r="B19" s="43">
        <v>0</v>
      </c>
      <c r="C19" s="43">
        <v>988</v>
      </c>
      <c r="D19" s="43">
        <v>988</v>
      </c>
    </row>
    <row r="20" spans="1:4" s="39" customFormat="1" ht="15" x14ac:dyDescent="0.3">
      <c r="A20" s="42">
        <v>45644</v>
      </c>
      <c r="B20" s="43">
        <v>2182</v>
      </c>
      <c r="C20" s="43">
        <v>1093</v>
      </c>
      <c r="D20" s="43">
        <v>3275</v>
      </c>
    </row>
    <row r="21" spans="1:4" s="39" customFormat="1" ht="15" x14ac:dyDescent="0.3">
      <c r="A21" s="42">
        <v>45645</v>
      </c>
      <c r="B21" s="43">
        <v>0</v>
      </c>
      <c r="C21" s="43">
        <v>959</v>
      </c>
      <c r="D21" s="43">
        <v>959</v>
      </c>
    </row>
    <row r="22" spans="1:4" s="39" customFormat="1" ht="15" x14ac:dyDescent="0.3">
      <c r="A22" s="42">
        <v>45646</v>
      </c>
      <c r="B22" s="43">
        <v>1255</v>
      </c>
      <c r="C22" s="43">
        <v>0</v>
      </c>
      <c r="D22" s="43">
        <v>1255</v>
      </c>
    </row>
    <row r="23" spans="1:4" s="39" customFormat="1" ht="15" x14ac:dyDescent="0.3">
      <c r="A23" s="42">
        <v>45647</v>
      </c>
      <c r="B23" s="43">
        <v>1234</v>
      </c>
      <c r="C23" s="43">
        <v>2229</v>
      </c>
      <c r="D23" s="43">
        <v>3463</v>
      </c>
    </row>
    <row r="24" spans="1:4" s="39" customFormat="1" ht="15" x14ac:dyDescent="0.3">
      <c r="A24" s="42">
        <v>45648</v>
      </c>
      <c r="B24" s="43">
        <v>1190</v>
      </c>
      <c r="C24" s="43">
        <v>0</v>
      </c>
      <c r="D24" s="43">
        <v>1190</v>
      </c>
    </row>
    <row r="25" spans="1:4" s="39" customFormat="1" ht="15" x14ac:dyDescent="0.3">
      <c r="A25" s="42">
        <v>45649</v>
      </c>
      <c r="B25" s="43">
        <v>0</v>
      </c>
      <c r="C25" s="43">
        <v>936</v>
      </c>
      <c r="D25" s="43">
        <v>936</v>
      </c>
    </row>
    <row r="26" spans="1:4" s="39" customFormat="1" ht="15" x14ac:dyDescent="0.3">
      <c r="A26" s="42">
        <v>45650</v>
      </c>
      <c r="B26" s="43">
        <v>1042</v>
      </c>
      <c r="C26" s="43">
        <v>949</v>
      </c>
      <c r="D26" s="43">
        <v>1991</v>
      </c>
    </row>
    <row r="27" spans="1:4" s="39" customFormat="1" ht="15" x14ac:dyDescent="0.3">
      <c r="A27" s="42">
        <v>45651</v>
      </c>
      <c r="B27" s="43">
        <v>1039</v>
      </c>
      <c r="C27" s="43">
        <v>0</v>
      </c>
      <c r="D27" s="43">
        <v>1039</v>
      </c>
    </row>
    <row r="28" spans="1:4" s="39" customFormat="1" ht="15" x14ac:dyDescent="0.3">
      <c r="A28" s="42">
        <v>45652</v>
      </c>
      <c r="B28" s="43">
        <v>0</v>
      </c>
      <c r="C28" s="43">
        <v>0</v>
      </c>
      <c r="D28" s="43">
        <v>0</v>
      </c>
    </row>
    <row r="29" spans="1:4" s="39" customFormat="1" ht="15" x14ac:dyDescent="0.3">
      <c r="A29" s="42">
        <v>45653</v>
      </c>
      <c r="B29" s="43">
        <v>0</v>
      </c>
      <c r="C29" s="43">
        <v>0</v>
      </c>
      <c r="D29" s="43">
        <v>0</v>
      </c>
    </row>
    <row r="30" spans="1:4" s="39" customFormat="1" ht="15" x14ac:dyDescent="0.3">
      <c r="A30" s="42">
        <v>45654</v>
      </c>
      <c r="B30" s="43">
        <v>0</v>
      </c>
      <c r="C30" s="43">
        <v>0</v>
      </c>
      <c r="D30" s="43">
        <v>0</v>
      </c>
    </row>
    <row r="31" spans="1:4" s="39" customFormat="1" ht="15" x14ac:dyDescent="0.3">
      <c r="A31" s="42">
        <v>45655</v>
      </c>
      <c r="B31" s="43">
        <v>1042</v>
      </c>
      <c r="C31" s="43">
        <v>1084</v>
      </c>
      <c r="D31" s="43">
        <v>2126</v>
      </c>
    </row>
    <row r="32" spans="1:4" s="39" customFormat="1" ht="15" x14ac:dyDescent="0.3">
      <c r="A32" s="42">
        <v>45656</v>
      </c>
      <c r="B32" s="43">
        <v>3470</v>
      </c>
      <c r="C32" s="43">
        <v>3951</v>
      </c>
      <c r="D32" s="43">
        <v>7421</v>
      </c>
    </row>
    <row r="33" spans="1:4" s="39" customFormat="1" ht="15" x14ac:dyDescent="0.3">
      <c r="A33" s="42">
        <v>45657</v>
      </c>
      <c r="B33" s="43">
        <v>2266</v>
      </c>
      <c r="C33" s="43">
        <v>1040</v>
      </c>
      <c r="D33" s="43">
        <v>3306</v>
      </c>
    </row>
    <row r="34" spans="1:4" s="39" customFormat="1" ht="15" x14ac:dyDescent="0.3">
      <c r="A34" s="52" t="s">
        <v>38</v>
      </c>
      <c r="B34" s="53"/>
      <c r="C34" s="54"/>
      <c r="D34" s="45">
        <f>SUM(D3:D33)</f>
        <v>54893</v>
      </c>
    </row>
    <row r="35" spans="1:4" s="39" customFormat="1" ht="15" x14ac:dyDescent="0.3">
      <c r="A35" s="47" t="s">
        <v>39</v>
      </c>
      <c r="B35" s="48"/>
      <c r="C35" s="49"/>
      <c r="D35" s="45">
        <f>ROUND(AVERAGE(D3:D33),0)</f>
        <v>1771</v>
      </c>
    </row>
    <row r="36" spans="1:4" s="39" customFormat="1" ht="15" x14ac:dyDescent="0.3">
      <c r="A36" s="47" t="s">
        <v>40</v>
      </c>
      <c r="B36" s="48"/>
      <c r="C36" s="49"/>
      <c r="D36" s="45">
        <f>IFERROR(ROUND(AVERAGEIF(D3:D33,"&gt;0"),0),0)</f>
        <v>2111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3873-5F21-498D-898E-6978FE12AECE}">
  <dimension ref="A1:X35"/>
  <sheetViews>
    <sheetView workbookViewId="0">
      <selection activeCell="H17" sqref="H17"/>
    </sheetView>
  </sheetViews>
  <sheetFormatPr defaultRowHeight="15.75" x14ac:dyDescent="0.3"/>
  <cols>
    <col min="1" max="1" width="16.7109375" style="46" customWidth="1"/>
    <col min="2" max="3" width="19.42578125" style="46" customWidth="1"/>
    <col min="4" max="4" width="23.570312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November 2024 Daily Flow</v>
      </c>
      <c r="B1" s="37"/>
      <c r="C1" s="37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s="39" customFormat="1" ht="15" x14ac:dyDescent="0.3">
      <c r="A3" s="42">
        <v>45597</v>
      </c>
      <c r="B3" s="43">
        <v>1110</v>
      </c>
      <c r="C3" s="43">
        <v>1951</v>
      </c>
      <c r="D3" s="43">
        <v>3061</v>
      </c>
    </row>
    <row r="4" spans="1:4" s="39" customFormat="1" ht="15" x14ac:dyDescent="0.3">
      <c r="A4" s="42">
        <v>45598</v>
      </c>
      <c r="B4" s="43">
        <v>0</v>
      </c>
      <c r="C4" s="43">
        <v>0</v>
      </c>
      <c r="D4" s="43">
        <v>0</v>
      </c>
    </row>
    <row r="5" spans="1:4" s="39" customFormat="1" ht="15" x14ac:dyDescent="0.3">
      <c r="A5" s="42">
        <v>45599</v>
      </c>
      <c r="B5" s="43">
        <v>1111</v>
      </c>
      <c r="C5" s="43">
        <v>0</v>
      </c>
      <c r="D5" s="43">
        <v>1111</v>
      </c>
    </row>
    <row r="6" spans="1:4" s="39" customFormat="1" ht="15" x14ac:dyDescent="0.3">
      <c r="A6" s="42">
        <v>45600</v>
      </c>
      <c r="B6" s="43">
        <v>1116</v>
      </c>
      <c r="C6" s="43">
        <v>1897</v>
      </c>
      <c r="D6" s="43">
        <v>3013</v>
      </c>
    </row>
    <row r="7" spans="1:4" s="39" customFormat="1" ht="15" x14ac:dyDescent="0.3">
      <c r="A7" s="42">
        <v>45601</v>
      </c>
      <c r="B7" s="43">
        <v>1191</v>
      </c>
      <c r="C7" s="43">
        <v>0</v>
      </c>
      <c r="D7" s="43">
        <v>1191</v>
      </c>
    </row>
    <row r="8" spans="1:4" s="39" customFormat="1" ht="15" x14ac:dyDescent="0.3">
      <c r="A8" s="42">
        <v>45602</v>
      </c>
      <c r="B8" s="43">
        <v>0</v>
      </c>
      <c r="C8" s="43">
        <v>1002</v>
      </c>
      <c r="D8" s="43">
        <v>1002</v>
      </c>
    </row>
    <row r="9" spans="1:4" s="39" customFormat="1" ht="15" x14ac:dyDescent="0.3">
      <c r="A9" s="42">
        <v>45603</v>
      </c>
      <c r="B9" s="43">
        <v>1043</v>
      </c>
      <c r="C9" s="43">
        <v>1128</v>
      </c>
      <c r="D9" s="43">
        <v>2171</v>
      </c>
    </row>
    <row r="10" spans="1:4" s="39" customFormat="1" ht="15" x14ac:dyDescent="0.3">
      <c r="A10" s="42">
        <v>45604</v>
      </c>
      <c r="B10" s="43">
        <v>2187</v>
      </c>
      <c r="C10" s="43">
        <v>992</v>
      </c>
      <c r="D10" s="43">
        <v>3179</v>
      </c>
    </row>
    <row r="11" spans="1:4" s="39" customFormat="1" ht="15" x14ac:dyDescent="0.3">
      <c r="A11" s="42">
        <v>45605</v>
      </c>
      <c r="B11" s="43">
        <v>0</v>
      </c>
      <c r="C11" s="43">
        <v>0</v>
      </c>
      <c r="D11" s="43">
        <v>0</v>
      </c>
    </row>
    <row r="12" spans="1:4" s="39" customFormat="1" ht="15" x14ac:dyDescent="0.3">
      <c r="A12" s="42">
        <v>45606</v>
      </c>
      <c r="B12" s="43">
        <v>0</v>
      </c>
      <c r="C12" s="43">
        <v>1150</v>
      </c>
      <c r="D12" s="43">
        <v>1150</v>
      </c>
    </row>
    <row r="13" spans="1:4" s="39" customFormat="1" ht="15" x14ac:dyDescent="0.3">
      <c r="A13" s="42">
        <v>45607</v>
      </c>
      <c r="B13" s="43">
        <v>1210</v>
      </c>
      <c r="C13" s="43">
        <v>0</v>
      </c>
      <c r="D13" s="43">
        <v>1210</v>
      </c>
    </row>
    <row r="14" spans="1:4" s="39" customFormat="1" ht="15" x14ac:dyDescent="0.3">
      <c r="A14" s="42">
        <v>45608</v>
      </c>
      <c r="B14" s="43">
        <v>0</v>
      </c>
      <c r="C14" s="43">
        <v>1129</v>
      </c>
      <c r="D14" s="43">
        <v>1129</v>
      </c>
    </row>
    <row r="15" spans="1:4" s="39" customFormat="1" ht="15" x14ac:dyDescent="0.3">
      <c r="A15" s="42">
        <v>45609</v>
      </c>
      <c r="B15" s="43">
        <v>1130</v>
      </c>
      <c r="C15" s="43">
        <v>0</v>
      </c>
      <c r="D15" s="43">
        <v>1130</v>
      </c>
    </row>
    <row r="16" spans="1:4" s="39" customFormat="1" ht="15" x14ac:dyDescent="0.3">
      <c r="A16" s="42">
        <v>45610</v>
      </c>
      <c r="B16" s="43">
        <v>1151</v>
      </c>
      <c r="C16" s="43">
        <v>1029</v>
      </c>
      <c r="D16" s="43">
        <v>2180</v>
      </c>
    </row>
    <row r="17" spans="1:4" s="39" customFormat="1" ht="15" x14ac:dyDescent="0.3">
      <c r="A17" s="42">
        <v>45611</v>
      </c>
      <c r="B17" s="43">
        <v>1106</v>
      </c>
      <c r="C17" s="43">
        <v>1187</v>
      </c>
      <c r="D17" s="43">
        <v>2293</v>
      </c>
    </row>
    <row r="18" spans="1:4" s="39" customFormat="1" ht="15" x14ac:dyDescent="0.3">
      <c r="A18" s="42">
        <v>45612</v>
      </c>
      <c r="B18" s="43">
        <v>0</v>
      </c>
      <c r="C18" s="43">
        <v>0</v>
      </c>
      <c r="D18" s="43">
        <v>0</v>
      </c>
    </row>
    <row r="19" spans="1:4" s="39" customFormat="1" ht="15" x14ac:dyDescent="0.3">
      <c r="A19" s="42">
        <v>45613</v>
      </c>
      <c r="B19" s="43">
        <v>0</v>
      </c>
      <c r="C19" s="43">
        <v>1044</v>
      </c>
      <c r="D19" s="43">
        <v>1044</v>
      </c>
    </row>
    <row r="20" spans="1:4" s="39" customFormat="1" ht="15" x14ac:dyDescent="0.3">
      <c r="A20" s="42">
        <v>45614</v>
      </c>
      <c r="B20" s="43">
        <v>1138</v>
      </c>
      <c r="C20" s="43">
        <v>0</v>
      </c>
      <c r="D20" s="43">
        <v>1138</v>
      </c>
    </row>
    <row r="21" spans="1:4" s="39" customFormat="1" ht="15" x14ac:dyDescent="0.3">
      <c r="A21" s="42">
        <v>45615</v>
      </c>
      <c r="B21" s="43">
        <v>1143</v>
      </c>
      <c r="C21" s="43">
        <v>2134</v>
      </c>
      <c r="D21" s="43">
        <v>3277</v>
      </c>
    </row>
    <row r="22" spans="1:4" s="39" customFormat="1" ht="15" x14ac:dyDescent="0.3">
      <c r="A22" s="42">
        <v>45616</v>
      </c>
      <c r="B22" s="43">
        <v>2644</v>
      </c>
      <c r="C22" s="43">
        <v>2364</v>
      </c>
      <c r="D22" s="43">
        <v>5008</v>
      </c>
    </row>
    <row r="23" spans="1:4" s="39" customFormat="1" ht="15" x14ac:dyDescent="0.3">
      <c r="A23" s="42">
        <v>45617</v>
      </c>
      <c r="B23" s="43">
        <v>1351</v>
      </c>
      <c r="C23" s="43">
        <v>1246</v>
      </c>
      <c r="D23" s="43">
        <v>2597</v>
      </c>
    </row>
    <row r="24" spans="1:4" s="39" customFormat="1" ht="15" x14ac:dyDescent="0.3">
      <c r="A24" s="42">
        <v>45618</v>
      </c>
      <c r="B24" s="43">
        <v>1143</v>
      </c>
      <c r="C24" s="43">
        <v>1029</v>
      </c>
      <c r="D24" s="43">
        <v>2172</v>
      </c>
    </row>
    <row r="25" spans="1:4" s="39" customFormat="1" ht="15" x14ac:dyDescent="0.3">
      <c r="A25" s="42">
        <v>45619</v>
      </c>
      <c r="B25" s="43">
        <v>1252</v>
      </c>
      <c r="C25" s="43">
        <v>1075</v>
      </c>
      <c r="D25" s="43">
        <v>2327</v>
      </c>
    </row>
    <row r="26" spans="1:4" s="39" customFormat="1" ht="15" x14ac:dyDescent="0.3">
      <c r="A26" s="42">
        <v>45620</v>
      </c>
      <c r="B26" s="43">
        <v>1251</v>
      </c>
      <c r="C26" s="43">
        <v>1167</v>
      </c>
      <c r="D26" s="43">
        <v>2418</v>
      </c>
    </row>
    <row r="27" spans="1:4" s="39" customFormat="1" ht="15" x14ac:dyDescent="0.3">
      <c r="A27" s="42">
        <v>45621</v>
      </c>
      <c r="B27" s="43">
        <v>0</v>
      </c>
      <c r="C27" s="43">
        <v>0</v>
      </c>
      <c r="D27" s="43">
        <v>0</v>
      </c>
    </row>
    <row r="28" spans="1:4" s="39" customFormat="1" ht="15" x14ac:dyDescent="0.3">
      <c r="A28" s="42">
        <v>45622</v>
      </c>
      <c r="B28" s="43">
        <v>1254</v>
      </c>
      <c r="C28" s="43">
        <v>1080</v>
      </c>
      <c r="D28" s="43">
        <v>2334</v>
      </c>
    </row>
    <row r="29" spans="1:4" s="39" customFormat="1" ht="15" x14ac:dyDescent="0.3">
      <c r="A29" s="42">
        <v>45623</v>
      </c>
      <c r="B29" s="43">
        <v>1164</v>
      </c>
      <c r="C29" s="43">
        <v>2214</v>
      </c>
      <c r="D29" s="43">
        <v>3378</v>
      </c>
    </row>
    <row r="30" spans="1:4" s="39" customFormat="1" ht="15" x14ac:dyDescent="0.3">
      <c r="A30" s="42">
        <v>45624</v>
      </c>
      <c r="B30" s="43">
        <v>1287</v>
      </c>
      <c r="C30" s="43">
        <v>0</v>
      </c>
      <c r="D30" s="43">
        <v>1287</v>
      </c>
    </row>
    <row r="31" spans="1:4" s="39" customFormat="1" ht="15" x14ac:dyDescent="0.3">
      <c r="A31" s="42">
        <v>45625</v>
      </c>
      <c r="B31" s="43">
        <v>1139</v>
      </c>
      <c r="C31" s="43">
        <v>2185</v>
      </c>
      <c r="D31" s="43">
        <v>3324</v>
      </c>
    </row>
    <row r="32" spans="1:4" s="39" customFormat="1" ht="15" x14ac:dyDescent="0.3">
      <c r="A32" s="42">
        <v>45626</v>
      </c>
      <c r="B32" s="43">
        <v>1217</v>
      </c>
      <c r="C32" s="43">
        <v>1057</v>
      </c>
      <c r="D32" s="43">
        <v>2274</v>
      </c>
    </row>
    <row r="33" spans="1:4" s="39" customFormat="1" ht="15" x14ac:dyDescent="0.3">
      <c r="A33" s="52" t="s">
        <v>38</v>
      </c>
      <c r="B33" s="53"/>
      <c r="C33" s="54"/>
      <c r="D33" s="45">
        <f>SUM(D3:D32)</f>
        <v>56398</v>
      </c>
    </row>
    <row r="34" spans="1:4" s="39" customFormat="1" ht="15" x14ac:dyDescent="0.3">
      <c r="A34" s="47" t="s">
        <v>39</v>
      </c>
      <c r="B34" s="48"/>
      <c r="C34" s="49"/>
      <c r="D34" s="45">
        <f>ROUND(AVERAGE(D3:D32),0)</f>
        <v>1880</v>
      </c>
    </row>
    <row r="35" spans="1:4" s="39" customFormat="1" ht="15" x14ac:dyDescent="0.3">
      <c r="A35" s="47" t="s">
        <v>40</v>
      </c>
      <c r="B35" s="48"/>
      <c r="C35" s="49"/>
      <c r="D35" s="45">
        <f>IFERROR(ROUND(AVERAGEIF(D3:D32,"&gt;0"),0),0)</f>
        <v>2169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E7E1-E7AC-42A8-9F8A-CC895CEB8139}">
  <dimension ref="A1:X36"/>
  <sheetViews>
    <sheetView workbookViewId="0">
      <selection activeCell="I27" sqref="I27"/>
    </sheetView>
  </sheetViews>
  <sheetFormatPr defaultRowHeight="15.75" x14ac:dyDescent="0.3"/>
  <cols>
    <col min="1" max="1" width="16.7109375" style="46" customWidth="1"/>
    <col min="2" max="3" width="19.42578125" style="46" customWidth="1"/>
    <col min="4" max="4" width="23.570312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October 2024 Daily Flow</v>
      </c>
      <c r="B1" s="37"/>
      <c r="C1" s="37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s="39" customFormat="1" ht="15" x14ac:dyDescent="0.3">
      <c r="A3" s="42">
        <v>45566</v>
      </c>
      <c r="B3" s="43">
        <v>0</v>
      </c>
      <c r="C3" s="43">
        <v>980</v>
      </c>
      <c r="D3" s="43">
        <v>980</v>
      </c>
    </row>
    <row r="4" spans="1:4" s="39" customFormat="1" ht="15" x14ac:dyDescent="0.3">
      <c r="A4" s="42">
        <v>45567</v>
      </c>
      <c r="B4" s="43">
        <v>1010</v>
      </c>
      <c r="C4" s="43">
        <v>928</v>
      </c>
      <c r="D4" s="43">
        <v>1938</v>
      </c>
    </row>
    <row r="5" spans="1:4" s="39" customFormat="1" ht="15" x14ac:dyDescent="0.3">
      <c r="A5" s="42">
        <v>45568</v>
      </c>
      <c r="B5" s="43">
        <v>2032</v>
      </c>
      <c r="C5" s="43">
        <v>1004</v>
      </c>
      <c r="D5" s="43">
        <v>3036</v>
      </c>
    </row>
    <row r="6" spans="1:4" s="39" customFormat="1" ht="15" x14ac:dyDescent="0.3">
      <c r="A6" s="42">
        <v>45569</v>
      </c>
      <c r="B6" s="43">
        <v>0</v>
      </c>
      <c r="C6" s="43">
        <v>869</v>
      </c>
      <c r="D6" s="43">
        <v>869</v>
      </c>
    </row>
    <row r="7" spans="1:4" s="39" customFormat="1" ht="15" x14ac:dyDescent="0.3">
      <c r="A7" s="42">
        <v>45570</v>
      </c>
      <c r="B7" s="43">
        <v>1091</v>
      </c>
      <c r="C7" s="43">
        <v>0</v>
      </c>
      <c r="D7" s="43">
        <v>1091</v>
      </c>
    </row>
    <row r="8" spans="1:4" s="39" customFormat="1" ht="15" x14ac:dyDescent="0.3">
      <c r="A8" s="42">
        <v>45571</v>
      </c>
      <c r="B8" s="43">
        <v>0</v>
      </c>
      <c r="C8" s="43">
        <v>0</v>
      </c>
      <c r="D8" s="43">
        <v>0</v>
      </c>
    </row>
    <row r="9" spans="1:4" s="39" customFormat="1" ht="15" x14ac:dyDescent="0.3">
      <c r="A9" s="42">
        <v>45572</v>
      </c>
      <c r="B9" s="43">
        <v>0</v>
      </c>
      <c r="C9" s="43">
        <v>822</v>
      </c>
      <c r="D9" s="43">
        <v>822</v>
      </c>
    </row>
    <row r="10" spans="1:4" s="39" customFormat="1" ht="15" x14ac:dyDescent="0.3">
      <c r="A10" s="42">
        <v>45573</v>
      </c>
      <c r="B10" s="43">
        <v>0</v>
      </c>
      <c r="C10" s="43">
        <v>0</v>
      </c>
      <c r="D10" s="43">
        <v>0</v>
      </c>
    </row>
    <row r="11" spans="1:4" s="39" customFormat="1" ht="15" x14ac:dyDescent="0.3">
      <c r="A11" s="42">
        <v>45574</v>
      </c>
      <c r="B11" s="43">
        <v>4639</v>
      </c>
      <c r="C11" s="43">
        <v>60</v>
      </c>
      <c r="D11" s="43">
        <v>4699</v>
      </c>
    </row>
    <row r="12" spans="1:4" s="39" customFormat="1" ht="15" x14ac:dyDescent="0.3">
      <c r="A12" s="42">
        <v>45575</v>
      </c>
      <c r="B12" s="43">
        <v>0</v>
      </c>
      <c r="C12" s="43">
        <v>0</v>
      </c>
      <c r="D12" s="43">
        <v>0</v>
      </c>
    </row>
    <row r="13" spans="1:4" s="39" customFormat="1" ht="15" x14ac:dyDescent="0.3">
      <c r="A13" s="42">
        <v>45576</v>
      </c>
      <c r="B13" s="43">
        <v>0</v>
      </c>
      <c r="C13" s="43">
        <v>0</v>
      </c>
      <c r="D13" s="43">
        <v>0</v>
      </c>
    </row>
    <row r="14" spans="1:4" s="39" customFormat="1" ht="15" x14ac:dyDescent="0.3">
      <c r="A14" s="42">
        <v>45577</v>
      </c>
      <c r="B14" s="43">
        <v>0</v>
      </c>
      <c r="C14" s="43">
        <v>0</v>
      </c>
      <c r="D14" s="43">
        <v>0</v>
      </c>
    </row>
    <row r="15" spans="1:4" s="39" customFormat="1" ht="15" x14ac:dyDescent="0.3">
      <c r="A15" s="42">
        <v>45578</v>
      </c>
      <c r="B15" s="43">
        <v>0</v>
      </c>
      <c r="C15" s="43">
        <v>0</v>
      </c>
      <c r="D15" s="43">
        <v>0</v>
      </c>
    </row>
    <row r="16" spans="1:4" s="39" customFormat="1" ht="15" x14ac:dyDescent="0.3">
      <c r="A16" s="42">
        <v>45579</v>
      </c>
      <c r="B16" s="43">
        <v>0</v>
      </c>
      <c r="C16" s="43">
        <v>997</v>
      </c>
      <c r="D16" s="43">
        <v>997</v>
      </c>
    </row>
    <row r="17" spans="1:4" s="39" customFormat="1" ht="15" x14ac:dyDescent="0.3">
      <c r="A17" s="42">
        <v>45580</v>
      </c>
      <c r="B17" s="43">
        <v>0</v>
      </c>
      <c r="C17" s="43">
        <v>0</v>
      </c>
      <c r="D17" s="43">
        <v>0</v>
      </c>
    </row>
    <row r="18" spans="1:4" s="39" customFormat="1" ht="15" x14ac:dyDescent="0.3">
      <c r="A18" s="42">
        <v>45581</v>
      </c>
      <c r="B18" s="43">
        <v>940</v>
      </c>
      <c r="C18" s="43">
        <v>0</v>
      </c>
      <c r="D18" s="43">
        <v>940</v>
      </c>
    </row>
    <row r="19" spans="1:4" s="39" customFormat="1" ht="15" x14ac:dyDescent="0.3">
      <c r="A19" s="42">
        <v>45582</v>
      </c>
      <c r="B19" s="43">
        <v>1053</v>
      </c>
      <c r="C19" s="43">
        <v>817</v>
      </c>
      <c r="D19" s="43">
        <v>1870</v>
      </c>
    </row>
    <row r="20" spans="1:4" s="39" customFormat="1" ht="15" x14ac:dyDescent="0.3">
      <c r="A20" s="42">
        <v>45583</v>
      </c>
      <c r="B20" s="43">
        <v>0</v>
      </c>
      <c r="C20" s="43">
        <v>900</v>
      </c>
      <c r="D20" s="43">
        <v>900</v>
      </c>
    </row>
    <row r="21" spans="1:4" s="39" customFormat="1" ht="15" x14ac:dyDescent="0.3">
      <c r="A21" s="42">
        <v>45584</v>
      </c>
      <c r="B21" s="43">
        <v>1036</v>
      </c>
      <c r="C21" s="43">
        <v>812</v>
      </c>
      <c r="D21" s="43">
        <v>1848</v>
      </c>
    </row>
    <row r="22" spans="1:4" s="39" customFormat="1" ht="15" x14ac:dyDescent="0.3">
      <c r="A22" s="42">
        <v>45585</v>
      </c>
      <c r="B22" s="43">
        <v>956</v>
      </c>
      <c r="C22" s="43">
        <v>0</v>
      </c>
      <c r="D22" s="43">
        <v>956</v>
      </c>
    </row>
    <row r="23" spans="1:4" s="39" customFormat="1" ht="15" x14ac:dyDescent="0.3">
      <c r="A23" s="42">
        <v>45586</v>
      </c>
      <c r="B23" s="43">
        <v>964</v>
      </c>
      <c r="C23" s="43">
        <v>887</v>
      </c>
      <c r="D23" s="43">
        <v>1851</v>
      </c>
    </row>
    <row r="24" spans="1:4" s="39" customFormat="1" ht="15" x14ac:dyDescent="0.3">
      <c r="A24" s="42">
        <v>45587</v>
      </c>
      <c r="B24" s="43">
        <v>0</v>
      </c>
      <c r="C24" s="43">
        <v>931</v>
      </c>
      <c r="D24" s="43">
        <v>931</v>
      </c>
    </row>
    <row r="25" spans="1:4" s="39" customFormat="1" ht="15" x14ac:dyDescent="0.3">
      <c r="A25" s="42">
        <v>45588</v>
      </c>
      <c r="B25" s="43">
        <v>1832</v>
      </c>
      <c r="C25" s="43">
        <v>1748</v>
      </c>
      <c r="D25" s="43">
        <v>3580</v>
      </c>
    </row>
    <row r="26" spans="1:4" s="39" customFormat="1" ht="15" x14ac:dyDescent="0.3">
      <c r="A26" s="42">
        <v>45589</v>
      </c>
      <c r="B26" s="43">
        <v>2165</v>
      </c>
      <c r="C26" s="43">
        <v>1881</v>
      </c>
      <c r="D26" s="43">
        <v>4046</v>
      </c>
    </row>
    <row r="27" spans="1:4" s="39" customFormat="1" ht="15" x14ac:dyDescent="0.3">
      <c r="A27" s="42">
        <v>45590</v>
      </c>
      <c r="B27" s="43">
        <v>920</v>
      </c>
      <c r="C27" s="43">
        <v>950</v>
      </c>
      <c r="D27" s="43">
        <v>1870</v>
      </c>
    </row>
    <row r="28" spans="1:4" s="39" customFormat="1" ht="15" x14ac:dyDescent="0.3">
      <c r="A28" s="42">
        <v>45591</v>
      </c>
      <c r="B28" s="43">
        <v>967</v>
      </c>
      <c r="C28" s="43">
        <v>870</v>
      </c>
      <c r="D28" s="43">
        <v>1837</v>
      </c>
    </row>
    <row r="29" spans="1:4" s="39" customFormat="1" ht="15" x14ac:dyDescent="0.3">
      <c r="A29" s="42">
        <v>45592</v>
      </c>
      <c r="B29" s="43">
        <v>1056</v>
      </c>
      <c r="C29" s="43">
        <v>0</v>
      </c>
      <c r="D29" s="43">
        <v>1056</v>
      </c>
    </row>
    <row r="30" spans="1:4" s="39" customFormat="1" ht="15" x14ac:dyDescent="0.3">
      <c r="A30" s="42">
        <v>45593</v>
      </c>
      <c r="B30" s="43">
        <v>0</v>
      </c>
      <c r="C30" s="43">
        <v>961</v>
      </c>
      <c r="D30" s="43">
        <v>961</v>
      </c>
    </row>
    <row r="31" spans="1:4" s="39" customFormat="1" ht="15" x14ac:dyDescent="0.3">
      <c r="A31" s="42">
        <v>45594</v>
      </c>
      <c r="B31" s="43">
        <v>1093</v>
      </c>
      <c r="C31" s="43">
        <v>0</v>
      </c>
      <c r="D31" s="43">
        <v>1093</v>
      </c>
    </row>
    <row r="32" spans="1:4" s="39" customFormat="1" ht="15" x14ac:dyDescent="0.3">
      <c r="A32" s="42">
        <v>45595</v>
      </c>
      <c r="B32" s="43">
        <v>962</v>
      </c>
      <c r="C32" s="43">
        <v>1877</v>
      </c>
      <c r="D32" s="43">
        <v>2839</v>
      </c>
    </row>
    <row r="33" spans="1:4" s="39" customFormat="1" ht="15" x14ac:dyDescent="0.3">
      <c r="A33" s="42">
        <v>45596</v>
      </c>
      <c r="B33" s="43">
        <v>2108</v>
      </c>
      <c r="C33" s="43">
        <v>905</v>
      </c>
      <c r="D33" s="43">
        <v>3013</v>
      </c>
    </row>
    <row r="34" spans="1:4" s="39" customFormat="1" ht="15" x14ac:dyDescent="0.3">
      <c r="A34" s="52" t="s">
        <v>38</v>
      </c>
      <c r="B34" s="53"/>
      <c r="C34" s="54"/>
      <c r="D34" s="45">
        <f>SUM(D3:D33)</f>
        <v>44023</v>
      </c>
    </row>
    <row r="35" spans="1:4" s="39" customFormat="1" ht="15" x14ac:dyDescent="0.3">
      <c r="A35" s="47" t="s">
        <v>39</v>
      </c>
      <c r="B35" s="48"/>
      <c r="C35" s="49"/>
      <c r="D35" s="45">
        <f>ROUND(AVERAGE(D3:D33),0)</f>
        <v>1420</v>
      </c>
    </row>
    <row r="36" spans="1:4" s="39" customFormat="1" ht="15" x14ac:dyDescent="0.3">
      <c r="A36" s="47" t="s">
        <v>40</v>
      </c>
      <c r="B36" s="48"/>
      <c r="C36" s="49"/>
      <c r="D36" s="45">
        <f>IFERROR(ROUND(AVERAGEIF(D3:D33,"&gt;0"),0),0)</f>
        <v>1834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046F-971E-427B-9ED1-9E2B501C72A7}">
  <dimension ref="A1:Y35"/>
  <sheetViews>
    <sheetView workbookViewId="0">
      <selection activeCell="B2" sqref="B2:D2"/>
    </sheetView>
  </sheetViews>
  <sheetFormatPr defaultRowHeight="15.75" x14ac:dyDescent="0.3"/>
  <cols>
    <col min="1" max="1" width="16.7109375" style="46" customWidth="1"/>
    <col min="2" max="4" width="19.42578125" style="46" customWidth="1"/>
    <col min="5" max="5" width="23.5703125" style="39" customWidth="1"/>
    <col min="6" max="25" width="9.140625" style="39"/>
  </cols>
  <sheetData>
    <row r="1" spans="1:5" ht="18.75" x14ac:dyDescent="0.35">
      <c r="A1" s="37" t="str">
        <f ca="1">_xlfn.CONCAT(TEXT(OFFSET(A2,2,0), "MMMM YYYY"), " Daily Flow")</f>
        <v>September 2024 Daily Flow</v>
      </c>
      <c r="B1" s="37"/>
      <c r="C1" s="37"/>
      <c r="D1" s="37"/>
      <c r="E1" s="38"/>
    </row>
    <row r="2" spans="1:5" x14ac:dyDescent="0.3">
      <c r="A2" s="40" t="s">
        <v>32</v>
      </c>
      <c r="B2" s="41" t="s">
        <v>41</v>
      </c>
      <c r="C2" s="41" t="s">
        <v>34</v>
      </c>
      <c r="D2" s="41" t="s">
        <v>36</v>
      </c>
      <c r="E2" s="41" t="s">
        <v>37</v>
      </c>
    </row>
    <row r="3" spans="1:5" x14ac:dyDescent="0.3">
      <c r="A3" s="42">
        <v>45536</v>
      </c>
      <c r="B3" s="43">
        <v>1181</v>
      </c>
      <c r="C3" s="43" t="s">
        <v>15</v>
      </c>
      <c r="D3" s="43" t="s">
        <v>15</v>
      </c>
      <c r="E3" s="43">
        <v>1181</v>
      </c>
    </row>
    <row r="4" spans="1:5" x14ac:dyDescent="0.3">
      <c r="A4" s="42">
        <v>45537</v>
      </c>
      <c r="B4" s="43">
        <v>1138</v>
      </c>
      <c r="C4" s="43" t="s">
        <v>15</v>
      </c>
      <c r="D4" s="43" t="s">
        <v>15</v>
      </c>
      <c r="E4" s="43">
        <v>1138</v>
      </c>
    </row>
    <row r="5" spans="1:5" x14ac:dyDescent="0.3">
      <c r="A5" s="42">
        <v>45538</v>
      </c>
      <c r="B5" s="43">
        <v>2420</v>
      </c>
      <c r="C5" s="43" t="s">
        <v>15</v>
      </c>
      <c r="D5" s="43" t="s">
        <v>15</v>
      </c>
      <c r="E5" s="43">
        <v>2420</v>
      </c>
    </row>
    <row r="6" spans="1:5" x14ac:dyDescent="0.3">
      <c r="A6" s="42">
        <v>45539</v>
      </c>
      <c r="B6" s="43">
        <v>1108</v>
      </c>
      <c r="C6" s="43" t="s">
        <v>15</v>
      </c>
      <c r="D6" s="43" t="s">
        <v>15</v>
      </c>
      <c r="E6" s="43">
        <v>1108</v>
      </c>
    </row>
    <row r="7" spans="1:5" x14ac:dyDescent="0.3">
      <c r="A7" s="42">
        <v>45540</v>
      </c>
      <c r="B7" s="43">
        <v>2504</v>
      </c>
      <c r="C7" s="43" t="s">
        <v>15</v>
      </c>
      <c r="D7" s="43" t="s">
        <v>15</v>
      </c>
      <c r="E7" s="43">
        <v>2504</v>
      </c>
    </row>
    <row r="8" spans="1:5" x14ac:dyDescent="0.3">
      <c r="A8" s="42">
        <v>45541</v>
      </c>
      <c r="B8" s="43">
        <v>1150</v>
      </c>
      <c r="C8" s="43" t="s">
        <v>15</v>
      </c>
      <c r="D8" s="43" t="s">
        <v>15</v>
      </c>
      <c r="E8" s="43">
        <v>1150</v>
      </c>
    </row>
    <row r="9" spans="1:5" x14ac:dyDescent="0.3">
      <c r="A9" s="42">
        <v>45542</v>
      </c>
      <c r="B9" s="43">
        <v>1304</v>
      </c>
      <c r="C9" s="43" t="s">
        <v>15</v>
      </c>
      <c r="D9" s="43" t="s">
        <v>15</v>
      </c>
      <c r="E9" s="43">
        <v>1304</v>
      </c>
    </row>
    <row r="10" spans="1:5" x14ac:dyDescent="0.3">
      <c r="A10" s="42">
        <v>45543</v>
      </c>
      <c r="B10" s="43">
        <v>1263</v>
      </c>
      <c r="C10" s="43" t="s">
        <v>15</v>
      </c>
      <c r="D10" s="43" t="s">
        <v>15</v>
      </c>
      <c r="E10" s="43">
        <v>1263</v>
      </c>
    </row>
    <row r="11" spans="1:5" x14ac:dyDescent="0.3">
      <c r="A11" s="42">
        <v>45544</v>
      </c>
      <c r="B11" s="43">
        <v>1217</v>
      </c>
      <c r="C11" s="43" t="s">
        <v>15</v>
      </c>
      <c r="D11" s="43" t="s">
        <v>15</v>
      </c>
      <c r="E11" s="43">
        <v>1217</v>
      </c>
    </row>
    <row r="12" spans="1:5" x14ac:dyDescent="0.3">
      <c r="A12" s="42">
        <v>45545</v>
      </c>
      <c r="B12" s="43">
        <v>1212</v>
      </c>
      <c r="C12" s="43" t="s">
        <v>15</v>
      </c>
      <c r="D12" s="43" t="s">
        <v>15</v>
      </c>
      <c r="E12" s="43">
        <v>1212</v>
      </c>
    </row>
    <row r="13" spans="1:5" x14ac:dyDescent="0.3">
      <c r="A13" s="42">
        <v>45546</v>
      </c>
      <c r="B13" s="43">
        <v>1342</v>
      </c>
      <c r="C13" s="43" t="s">
        <v>15</v>
      </c>
      <c r="D13" s="43" t="s">
        <v>15</v>
      </c>
      <c r="E13" s="43">
        <v>1342</v>
      </c>
    </row>
    <row r="14" spans="1:5" x14ac:dyDescent="0.3">
      <c r="A14" s="42">
        <v>45547</v>
      </c>
      <c r="B14" s="43">
        <v>1100</v>
      </c>
      <c r="C14" s="43" t="s">
        <v>15</v>
      </c>
      <c r="D14" s="43" t="s">
        <v>15</v>
      </c>
      <c r="E14" s="43">
        <v>1100</v>
      </c>
    </row>
    <row r="15" spans="1:5" x14ac:dyDescent="0.3">
      <c r="A15" s="42">
        <v>45548</v>
      </c>
      <c r="B15" s="43">
        <v>1234</v>
      </c>
      <c r="C15" s="43" t="s">
        <v>15</v>
      </c>
      <c r="D15" s="43" t="s">
        <v>15</v>
      </c>
      <c r="E15" s="43">
        <v>1234</v>
      </c>
    </row>
    <row r="16" spans="1:5" x14ac:dyDescent="0.3">
      <c r="A16" s="42">
        <v>45549</v>
      </c>
      <c r="B16" s="43">
        <v>1251</v>
      </c>
      <c r="C16" s="43" t="s">
        <v>15</v>
      </c>
      <c r="D16" s="43" t="s">
        <v>15</v>
      </c>
      <c r="E16" s="43">
        <v>1251</v>
      </c>
    </row>
    <row r="17" spans="1:5" x14ac:dyDescent="0.3">
      <c r="A17" s="42">
        <v>45550</v>
      </c>
      <c r="B17" s="43">
        <v>2350</v>
      </c>
      <c r="C17" s="43" t="s">
        <v>15</v>
      </c>
      <c r="D17" s="43" t="s">
        <v>15</v>
      </c>
      <c r="E17" s="43">
        <v>2350</v>
      </c>
    </row>
    <row r="18" spans="1:5" x14ac:dyDescent="0.3">
      <c r="A18" s="42">
        <v>45551</v>
      </c>
      <c r="B18" s="43">
        <v>1181</v>
      </c>
      <c r="C18" s="43" t="s">
        <v>15</v>
      </c>
      <c r="D18" s="43" t="s">
        <v>15</v>
      </c>
      <c r="E18" s="43">
        <v>1181</v>
      </c>
    </row>
    <row r="19" spans="1:5" x14ac:dyDescent="0.3">
      <c r="A19" s="42">
        <v>45552</v>
      </c>
      <c r="B19" s="43">
        <v>1217</v>
      </c>
      <c r="C19" s="43" t="s">
        <v>15</v>
      </c>
      <c r="D19" s="43" t="s">
        <v>15</v>
      </c>
      <c r="E19" s="43">
        <v>1217</v>
      </c>
    </row>
    <row r="20" spans="1:5" x14ac:dyDescent="0.3">
      <c r="A20" s="42">
        <v>45553</v>
      </c>
      <c r="B20" s="43">
        <v>0</v>
      </c>
      <c r="C20" s="43" t="s">
        <v>15</v>
      </c>
      <c r="D20" s="43" t="s">
        <v>15</v>
      </c>
      <c r="E20" s="43">
        <v>0</v>
      </c>
    </row>
    <row r="21" spans="1:5" x14ac:dyDescent="0.3">
      <c r="A21" s="42">
        <v>45554</v>
      </c>
      <c r="B21" s="43">
        <v>2325</v>
      </c>
      <c r="C21" s="43" t="s">
        <v>15</v>
      </c>
      <c r="D21" s="43" t="s">
        <v>15</v>
      </c>
      <c r="E21" s="43">
        <v>2325</v>
      </c>
    </row>
    <row r="22" spans="1:5" x14ac:dyDescent="0.3">
      <c r="A22" s="42">
        <v>45555</v>
      </c>
      <c r="B22" s="43">
        <v>0</v>
      </c>
      <c r="C22" s="43" t="s">
        <v>15</v>
      </c>
      <c r="D22" s="43" t="s">
        <v>15</v>
      </c>
      <c r="E22" s="43">
        <v>0</v>
      </c>
    </row>
    <row r="23" spans="1:5" x14ac:dyDescent="0.3">
      <c r="A23" s="42">
        <v>45556</v>
      </c>
      <c r="B23" s="43">
        <v>2343</v>
      </c>
      <c r="C23" s="43" t="s">
        <v>15</v>
      </c>
      <c r="D23" s="43" t="s">
        <v>15</v>
      </c>
      <c r="E23" s="43">
        <v>2343</v>
      </c>
    </row>
    <row r="24" spans="1:5" x14ac:dyDescent="0.3">
      <c r="A24" s="42">
        <v>45557</v>
      </c>
      <c r="B24" s="43">
        <v>1109</v>
      </c>
      <c r="C24" s="43" t="s">
        <v>15</v>
      </c>
      <c r="D24" s="43" t="s">
        <v>15</v>
      </c>
      <c r="E24" s="43">
        <v>1109</v>
      </c>
    </row>
    <row r="25" spans="1:5" x14ac:dyDescent="0.3">
      <c r="A25" s="42">
        <v>45558</v>
      </c>
      <c r="B25" s="42" t="s">
        <v>15</v>
      </c>
      <c r="C25" s="43">
        <v>923</v>
      </c>
      <c r="D25" s="43">
        <v>0</v>
      </c>
      <c r="E25" s="43">
        <f>C25+D25</f>
        <v>923</v>
      </c>
    </row>
    <row r="26" spans="1:5" x14ac:dyDescent="0.3">
      <c r="A26" s="42">
        <v>45559</v>
      </c>
      <c r="B26" s="42" t="s">
        <v>15</v>
      </c>
      <c r="C26" s="43">
        <v>1935</v>
      </c>
      <c r="D26" s="43">
        <v>1850</v>
      </c>
      <c r="E26" s="43">
        <f t="shared" ref="E26:E32" si="0">C26+D26</f>
        <v>3785</v>
      </c>
    </row>
    <row r="27" spans="1:5" x14ac:dyDescent="0.3">
      <c r="A27" s="42">
        <v>45560</v>
      </c>
      <c r="B27" s="42" t="s">
        <v>15</v>
      </c>
      <c r="C27" s="43">
        <v>2535</v>
      </c>
      <c r="D27" s="43">
        <v>2161</v>
      </c>
      <c r="E27" s="43">
        <f t="shared" si="0"/>
        <v>4696</v>
      </c>
    </row>
    <row r="28" spans="1:5" x14ac:dyDescent="0.3">
      <c r="A28" s="42">
        <v>45561</v>
      </c>
      <c r="B28" s="42" t="s">
        <v>15</v>
      </c>
      <c r="C28" s="43">
        <v>2888</v>
      </c>
      <c r="D28" s="43">
        <v>1813</v>
      </c>
      <c r="E28" s="43">
        <f t="shared" si="0"/>
        <v>4701</v>
      </c>
    </row>
    <row r="29" spans="1:5" x14ac:dyDescent="0.3">
      <c r="A29" s="42">
        <v>45562</v>
      </c>
      <c r="B29" s="42" t="s">
        <v>15</v>
      </c>
      <c r="C29" s="43">
        <v>0</v>
      </c>
      <c r="D29" s="43">
        <v>776</v>
      </c>
      <c r="E29" s="43">
        <f t="shared" si="0"/>
        <v>776</v>
      </c>
    </row>
    <row r="30" spans="1:5" x14ac:dyDescent="0.3">
      <c r="A30" s="42">
        <v>45563</v>
      </c>
      <c r="B30" s="42" t="s">
        <v>15</v>
      </c>
      <c r="C30" s="43">
        <v>963</v>
      </c>
      <c r="D30" s="43">
        <v>0</v>
      </c>
      <c r="E30" s="43">
        <f t="shared" si="0"/>
        <v>963</v>
      </c>
    </row>
    <row r="31" spans="1:5" x14ac:dyDescent="0.3">
      <c r="A31" s="42">
        <v>45564</v>
      </c>
      <c r="B31" s="42" t="s">
        <v>15</v>
      </c>
      <c r="C31" s="43">
        <v>1016</v>
      </c>
      <c r="D31" s="43">
        <v>877</v>
      </c>
      <c r="E31" s="43">
        <f t="shared" si="0"/>
        <v>1893</v>
      </c>
    </row>
    <row r="32" spans="1:5" s="39" customFormat="1" ht="15" x14ac:dyDescent="0.3">
      <c r="A32" s="42">
        <v>45565</v>
      </c>
      <c r="B32" s="42" t="s">
        <v>15</v>
      </c>
      <c r="C32" s="43">
        <v>1846</v>
      </c>
      <c r="D32" s="43">
        <v>1832</v>
      </c>
      <c r="E32" s="43">
        <f t="shared" si="0"/>
        <v>3678</v>
      </c>
    </row>
    <row r="33" spans="1:5" s="39" customFormat="1" ht="15" x14ac:dyDescent="0.3">
      <c r="A33" s="52" t="s">
        <v>38</v>
      </c>
      <c r="B33" s="53"/>
      <c r="C33" s="53"/>
      <c r="D33" s="54"/>
      <c r="E33" s="45">
        <f>SUM(E3:E32)</f>
        <v>51364</v>
      </c>
    </row>
    <row r="34" spans="1:5" s="39" customFormat="1" ht="15" x14ac:dyDescent="0.3">
      <c r="A34" s="47" t="s">
        <v>39</v>
      </c>
      <c r="B34" s="48"/>
      <c r="C34" s="48"/>
      <c r="D34" s="49"/>
      <c r="E34" s="45">
        <f>ROUND(AVERAGE(E3:E32),0)</f>
        <v>1712</v>
      </c>
    </row>
    <row r="35" spans="1:5" s="39" customFormat="1" ht="15" x14ac:dyDescent="0.3">
      <c r="A35" s="47" t="s">
        <v>40</v>
      </c>
      <c r="B35" s="48"/>
      <c r="C35" s="48"/>
      <c r="D35" s="49"/>
      <c r="E35" s="45">
        <f>IFERROR(ROUND(AVERAGEIF(E3:E32,"&gt;0"),0),0)</f>
        <v>1834</v>
      </c>
    </row>
  </sheetData>
  <mergeCells count="4">
    <mergeCell ref="A1:E1"/>
    <mergeCell ref="A33:D33"/>
    <mergeCell ref="A34:D34"/>
    <mergeCell ref="A35:D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287E0-9ABB-45D0-81D6-D88646AFA43E}">
  <dimension ref="A1:V36"/>
  <sheetViews>
    <sheetView workbookViewId="0">
      <selection activeCell="G27" sqref="G27"/>
    </sheetView>
  </sheetViews>
  <sheetFormatPr defaultRowHeight="15.75" x14ac:dyDescent="0.3"/>
  <cols>
    <col min="1" max="1" width="23.5703125" style="46" customWidth="1"/>
    <col min="2" max="2" width="23.5703125" style="39" customWidth="1"/>
    <col min="3" max="22" width="9.140625" style="39"/>
  </cols>
  <sheetData>
    <row r="1" spans="1:2" ht="18.75" x14ac:dyDescent="0.35">
      <c r="A1" s="37" t="str">
        <f ca="1">_xlfn.CONCAT(TEXT(OFFSET(A2,2,0), "MMMM YYYY"), " Daily Flow")</f>
        <v>August 2024 Daily Flow</v>
      </c>
      <c r="B1" s="38"/>
    </row>
    <row r="2" spans="1:2" x14ac:dyDescent="0.3">
      <c r="A2" s="40" t="s">
        <v>32</v>
      </c>
      <c r="B2" s="41" t="s">
        <v>37</v>
      </c>
    </row>
    <row r="3" spans="1:2" x14ac:dyDescent="0.3">
      <c r="A3" s="42">
        <v>45505</v>
      </c>
      <c r="B3" s="50">
        <v>1418</v>
      </c>
    </row>
    <row r="4" spans="1:2" x14ac:dyDescent="0.3">
      <c r="A4" s="42">
        <v>45506</v>
      </c>
      <c r="B4" s="50">
        <v>0</v>
      </c>
    </row>
    <row r="5" spans="1:2" x14ac:dyDescent="0.3">
      <c r="A5" s="42">
        <v>45507</v>
      </c>
      <c r="B5" s="50">
        <v>1410</v>
      </c>
    </row>
    <row r="6" spans="1:2" x14ac:dyDescent="0.3">
      <c r="A6" s="42">
        <v>45508</v>
      </c>
      <c r="B6" s="50">
        <v>2530</v>
      </c>
    </row>
    <row r="7" spans="1:2" x14ac:dyDescent="0.3">
      <c r="A7" s="42">
        <v>45509</v>
      </c>
      <c r="B7" s="50">
        <v>2670</v>
      </c>
    </row>
    <row r="8" spans="1:2" x14ac:dyDescent="0.3">
      <c r="A8" s="42">
        <v>45510</v>
      </c>
      <c r="B8" s="50">
        <v>1228</v>
      </c>
    </row>
    <row r="9" spans="1:2" x14ac:dyDescent="0.3">
      <c r="A9" s="42">
        <v>45511</v>
      </c>
      <c r="B9" s="50">
        <v>0</v>
      </c>
    </row>
    <row r="10" spans="1:2" x14ac:dyDescent="0.3">
      <c r="A10" s="42">
        <v>45512</v>
      </c>
      <c r="B10" s="50">
        <v>2861</v>
      </c>
    </row>
    <row r="11" spans="1:2" x14ac:dyDescent="0.3">
      <c r="A11" s="42">
        <v>45513</v>
      </c>
      <c r="B11" s="50">
        <v>1441</v>
      </c>
    </row>
    <row r="12" spans="1:2" x14ac:dyDescent="0.3">
      <c r="A12" s="42">
        <v>45514</v>
      </c>
      <c r="B12" s="50">
        <v>0</v>
      </c>
    </row>
    <row r="13" spans="1:2" x14ac:dyDescent="0.3">
      <c r="A13" s="42">
        <v>45515</v>
      </c>
      <c r="B13" s="50">
        <v>2687</v>
      </c>
    </row>
    <row r="14" spans="1:2" x14ac:dyDescent="0.3">
      <c r="A14" s="42">
        <v>45516</v>
      </c>
      <c r="B14" s="50">
        <v>1204</v>
      </c>
    </row>
    <row r="15" spans="1:2" x14ac:dyDescent="0.3">
      <c r="A15" s="42">
        <v>45517</v>
      </c>
      <c r="B15" s="50">
        <v>1350</v>
      </c>
    </row>
    <row r="16" spans="1:2" x14ac:dyDescent="0.3">
      <c r="A16" s="42">
        <v>45518</v>
      </c>
      <c r="B16" s="50">
        <v>1256</v>
      </c>
    </row>
    <row r="17" spans="1:2" x14ac:dyDescent="0.3">
      <c r="A17" s="42">
        <v>45519</v>
      </c>
      <c r="B17" s="50">
        <v>2657</v>
      </c>
    </row>
    <row r="18" spans="1:2" x14ac:dyDescent="0.3">
      <c r="A18" s="42">
        <v>45520</v>
      </c>
      <c r="B18" s="50">
        <v>1265</v>
      </c>
    </row>
    <row r="19" spans="1:2" x14ac:dyDescent="0.3">
      <c r="A19" s="42">
        <v>45521</v>
      </c>
      <c r="B19" s="50">
        <v>1295</v>
      </c>
    </row>
    <row r="20" spans="1:2" x14ac:dyDescent="0.3">
      <c r="A20" s="42">
        <v>45522</v>
      </c>
      <c r="B20" s="50">
        <v>1272</v>
      </c>
    </row>
    <row r="21" spans="1:2" x14ac:dyDescent="0.3">
      <c r="A21" s="42">
        <v>45523</v>
      </c>
      <c r="B21" s="50">
        <v>1333</v>
      </c>
    </row>
    <row r="22" spans="1:2" x14ac:dyDescent="0.3">
      <c r="A22" s="42">
        <v>45524</v>
      </c>
      <c r="B22" s="50">
        <v>0</v>
      </c>
    </row>
    <row r="23" spans="1:2" x14ac:dyDescent="0.3">
      <c r="A23" s="42">
        <v>45525</v>
      </c>
      <c r="B23" s="50">
        <v>2546</v>
      </c>
    </row>
    <row r="24" spans="1:2" x14ac:dyDescent="0.3">
      <c r="A24" s="42">
        <v>45526</v>
      </c>
      <c r="B24" s="50">
        <v>1368</v>
      </c>
    </row>
    <row r="25" spans="1:2" x14ac:dyDescent="0.3">
      <c r="A25" s="42">
        <v>45527</v>
      </c>
      <c r="B25" s="50">
        <v>0</v>
      </c>
    </row>
    <row r="26" spans="1:2" x14ac:dyDescent="0.3">
      <c r="A26" s="42">
        <v>45528</v>
      </c>
      <c r="B26" s="50">
        <v>1295</v>
      </c>
    </row>
    <row r="27" spans="1:2" x14ac:dyDescent="0.3">
      <c r="A27" s="42">
        <v>45529</v>
      </c>
      <c r="B27" s="50">
        <v>1279</v>
      </c>
    </row>
    <row r="28" spans="1:2" x14ac:dyDescent="0.3">
      <c r="A28" s="42">
        <v>45530</v>
      </c>
      <c r="B28" s="50">
        <v>2456</v>
      </c>
    </row>
    <row r="29" spans="1:2" x14ac:dyDescent="0.3">
      <c r="A29" s="42">
        <v>45531</v>
      </c>
      <c r="B29" s="50">
        <v>1380</v>
      </c>
    </row>
    <row r="30" spans="1:2" x14ac:dyDescent="0.3">
      <c r="A30" s="42">
        <v>45532</v>
      </c>
      <c r="B30" s="50">
        <v>1297</v>
      </c>
    </row>
    <row r="31" spans="1:2" x14ac:dyDescent="0.3">
      <c r="A31" s="42">
        <v>45533</v>
      </c>
      <c r="B31" s="50">
        <v>1339</v>
      </c>
    </row>
    <row r="32" spans="1:2" x14ac:dyDescent="0.3">
      <c r="A32" s="42">
        <v>45534</v>
      </c>
      <c r="B32" s="50">
        <v>0</v>
      </c>
    </row>
    <row r="33" spans="1:2" x14ac:dyDescent="0.3">
      <c r="A33" s="42">
        <v>45535</v>
      </c>
      <c r="B33" s="50">
        <v>1076</v>
      </c>
    </row>
    <row r="34" spans="1:2" x14ac:dyDescent="0.3">
      <c r="A34" s="51" t="s">
        <v>38</v>
      </c>
      <c r="B34" s="45">
        <f>SUM(B3:B33)</f>
        <v>41913</v>
      </c>
    </row>
    <row r="35" spans="1:2" x14ac:dyDescent="0.3">
      <c r="A35" s="51" t="s">
        <v>39</v>
      </c>
      <c r="B35" s="45">
        <f>ROUND(AVERAGE(B3:B33),0)</f>
        <v>1352</v>
      </c>
    </row>
    <row r="36" spans="1:2" x14ac:dyDescent="0.3">
      <c r="A36" s="51" t="s">
        <v>40</v>
      </c>
      <c r="B36" s="45">
        <f>IFERROR(ROUND(AVERAGEIF(B3:B33,"&gt;0"),0),0)</f>
        <v>1677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3023-1E30-4744-9150-55AFE907C8E8}">
  <dimension ref="A1:V36"/>
  <sheetViews>
    <sheetView workbookViewId="0">
      <selection activeCell="E31" sqref="E31"/>
    </sheetView>
  </sheetViews>
  <sheetFormatPr defaultRowHeight="15.75" x14ac:dyDescent="0.3"/>
  <cols>
    <col min="1" max="1" width="23.5703125" style="46" customWidth="1"/>
    <col min="2" max="2" width="23.5703125" style="39" customWidth="1"/>
    <col min="3" max="22" width="9.140625" style="39"/>
  </cols>
  <sheetData>
    <row r="1" spans="1:2" ht="18.75" x14ac:dyDescent="0.35">
      <c r="A1" s="37" t="str">
        <f ca="1">_xlfn.CONCAT(TEXT(OFFSET(A2,2,0), "MMMM YYYY"), " Daily Flow")</f>
        <v>July 2024 Daily Flow</v>
      </c>
      <c r="B1" s="38"/>
    </row>
    <row r="2" spans="1:2" x14ac:dyDescent="0.3">
      <c r="A2" s="40" t="s">
        <v>32</v>
      </c>
      <c r="B2" s="41" t="s">
        <v>37</v>
      </c>
    </row>
    <row r="3" spans="1:2" x14ac:dyDescent="0.3">
      <c r="A3" s="42">
        <v>45474</v>
      </c>
      <c r="B3" s="43">
        <v>2586</v>
      </c>
    </row>
    <row r="4" spans="1:2" x14ac:dyDescent="0.3">
      <c r="A4" s="42">
        <v>45475</v>
      </c>
      <c r="B4" s="43">
        <v>0</v>
      </c>
    </row>
    <row r="5" spans="1:2" x14ac:dyDescent="0.3">
      <c r="A5" s="42">
        <v>45476</v>
      </c>
      <c r="B5" s="43">
        <v>1235</v>
      </c>
    </row>
    <row r="6" spans="1:2" x14ac:dyDescent="0.3">
      <c r="A6" s="42">
        <v>45477</v>
      </c>
      <c r="B6" s="43">
        <v>0</v>
      </c>
    </row>
    <row r="7" spans="1:2" x14ac:dyDescent="0.3">
      <c r="A7" s="42">
        <v>45478</v>
      </c>
      <c r="B7" s="43">
        <v>2618</v>
      </c>
    </row>
    <row r="8" spans="1:2" x14ac:dyDescent="0.3">
      <c r="A8" s="42">
        <v>45479</v>
      </c>
      <c r="B8" s="43">
        <v>1286</v>
      </c>
    </row>
    <row r="9" spans="1:2" x14ac:dyDescent="0.3">
      <c r="A9" s="42">
        <v>45480</v>
      </c>
      <c r="B9" s="43">
        <v>7466</v>
      </c>
    </row>
    <row r="10" spans="1:2" x14ac:dyDescent="0.3">
      <c r="A10" s="42">
        <v>45481</v>
      </c>
      <c r="B10" s="43">
        <v>1287</v>
      </c>
    </row>
    <row r="11" spans="1:2" x14ac:dyDescent="0.3">
      <c r="A11" s="42">
        <v>45482</v>
      </c>
      <c r="B11" s="43">
        <v>0</v>
      </c>
    </row>
    <row r="12" spans="1:2" x14ac:dyDescent="0.3">
      <c r="A12" s="42">
        <v>45483</v>
      </c>
      <c r="B12" s="43">
        <v>1378</v>
      </c>
    </row>
    <row r="13" spans="1:2" x14ac:dyDescent="0.3">
      <c r="A13" s="42">
        <v>45484</v>
      </c>
      <c r="B13" s="43">
        <v>4012</v>
      </c>
    </row>
    <row r="14" spans="1:2" x14ac:dyDescent="0.3">
      <c r="A14" s="42">
        <v>45485</v>
      </c>
      <c r="B14" s="43">
        <v>3875</v>
      </c>
    </row>
    <row r="15" spans="1:2" x14ac:dyDescent="0.3">
      <c r="A15" s="42">
        <v>45486</v>
      </c>
      <c r="B15" s="43">
        <v>1240</v>
      </c>
    </row>
    <row r="16" spans="1:2" x14ac:dyDescent="0.3">
      <c r="A16" s="42">
        <v>45487</v>
      </c>
      <c r="B16" s="43">
        <v>3005</v>
      </c>
    </row>
    <row r="17" spans="1:2" x14ac:dyDescent="0.3">
      <c r="A17" s="42">
        <v>45488</v>
      </c>
      <c r="B17" s="43">
        <v>8121</v>
      </c>
    </row>
    <row r="18" spans="1:2" x14ac:dyDescent="0.3">
      <c r="A18" s="42">
        <v>45489</v>
      </c>
      <c r="B18" s="43">
        <v>4252</v>
      </c>
    </row>
    <row r="19" spans="1:2" x14ac:dyDescent="0.3">
      <c r="A19" s="42">
        <v>45490</v>
      </c>
      <c r="B19" s="43">
        <v>1220</v>
      </c>
    </row>
    <row r="20" spans="1:2" x14ac:dyDescent="0.3">
      <c r="A20" s="42">
        <v>45491</v>
      </c>
      <c r="B20" s="43">
        <v>2649</v>
      </c>
    </row>
    <row r="21" spans="1:2" x14ac:dyDescent="0.3">
      <c r="A21" s="42">
        <v>45492</v>
      </c>
      <c r="B21" s="43">
        <v>2698</v>
      </c>
    </row>
    <row r="22" spans="1:2" x14ac:dyDescent="0.3">
      <c r="A22" s="42">
        <v>45493</v>
      </c>
      <c r="B22" s="43">
        <v>0</v>
      </c>
    </row>
    <row r="23" spans="1:2" x14ac:dyDescent="0.3">
      <c r="A23" s="42">
        <v>45494</v>
      </c>
      <c r="B23" s="43">
        <v>1401</v>
      </c>
    </row>
    <row r="24" spans="1:2" x14ac:dyDescent="0.3">
      <c r="A24" s="42">
        <v>45495</v>
      </c>
      <c r="B24" s="43">
        <v>1401</v>
      </c>
    </row>
    <row r="25" spans="1:2" x14ac:dyDescent="0.3">
      <c r="A25" s="42">
        <v>45496</v>
      </c>
      <c r="B25" s="43">
        <v>1286</v>
      </c>
    </row>
    <row r="26" spans="1:2" x14ac:dyDescent="0.3">
      <c r="A26" s="42">
        <v>45497</v>
      </c>
      <c r="B26" s="43">
        <v>1439</v>
      </c>
    </row>
    <row r="27" spans="1:2" x14ac:dyDescent="0.3">
      <c r="A27" s="42">
        <v>45498</v>
      </c>
      <c r="B27" s="43">
        <v>2531</v>
      </c>
    </row>
    <row r="28" spans="1:2" x14ac:dyDescent="0.3">
      <c r="A28" s="42">
        <v>45499</v>
      </c>
      <c r="B28" s="43">
        <v>1333</v>
      </c>
    </row>
    <row r="29" spans="1:2" x14ac:dyDescent="0.3">
      <c r="A29" s="42">
        <v>45500</v>
      </c>
      <c r="B29" s="43">
        <v>1277</v>
      </c>
    </row>
    <row r="30" spans="1:2" x14ac:dyDescent="0.3">
      <c r="A30" s="42">
        <v>45501</v>
      </c>
      <c r="B30" s="43">
        <v>1405</v>
      </c>
    </row>
    <row r="31" spans="1:2" x14ac:dyDescent="0.3">
      <c r="A31" s="42">
        <v>45502</v>
      </c>
      <c r="B31" s="43">
        <v>1463</v>
      </c>
    </row>
    <row r="32" spans="1:2" x14ac:dyDescent="0.3">
      <c r="A32" s="42">
        <v>45503</v>
      </c>
      <c r="B32" s="43">
        <v>1348</v>
      </c>
    </row>
    <row r="33" spans="1:2" x14ac:dyDescent="0.3">
      <c r="A33" s="42">
        <v>45504</v>
      </c>
      <c r="B33" s="43">
        <v>1282</v>
      </c>
    </row>
    <row r="34" spans="1:2" x14ac:dyDescent="0.3">
      <c r="A34" s="51" t="s">
        <v>38</v>
      </c>
      <c r="B34" s="45">
        <f>SUM(B3:B33)</f>
        <v>65094</v>
      </c>
    </row>
    <row r="35" spans="1:2" x14ac:dyDescent="0.3">
      <c r="A35" s="51" t="s">
        <v>39</v>
      </c>
      <c r="B35" s="45">
        <f>ROUND(AVERAGE(B3:B33),0)</f>
        <v>2100</v>
      </c>
    </row>
    <row r="36" spans="1:2" x14ac:dyDescent="0.3">
      <c r="A36" s="51" t="s">
        <v>40</v>
      </c>
      <c r="B36" s="45">
        <f>IFERROR(ROUND(AVERAGEIF(B3:B33,"&gt;0"),0),0)</f>
        <v>2411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9DEA-0753-4146-89ED-F5348350C58C}">
  <dimension ref="A1:V35"/>
  <sheetViews>
    <sheetView workbookViewId="0">
      <selection activeCell="E31" sqref="E31"/>
    </sheetView>
  </sheetViews>
  <sheetFormatPr defaultRowHeight="15.75" x14ac:dyDescent="0.3"/>
  <cols>
    <col min="1" max="1" width="23.5703125" style="46" customWidth="1"/>
    <col min="2" max="2" width="23.5703125" style="39" customWidth="1"/>
    <col min="3" max="22" width="9.140625" style="39"/>
  </cols>
  <sheetData>
    <row r="1" spans="1:2" ht="18.75" x14ac:dyDescent="0.35">
      <c r="A1" s="37" t="str">
        <f ca="1">_xlfn.CONCAT(TEXT(OFFSET(A2,2,0), "MMMM YYYY"), " Daily Flow")</f>
        <v>June 2024 Daily Flow</v>
      </c>
      <c r="B1" s="38"/>
    </row>
    <row r="2" spans="1:2" x14ac:dyDescent="0.3">
      <c r="A2" s="40" t="s">
        <v>32</v>
      </c>
      <c r="B2" s="41" t="s">
        <v>37</v>
      </c>
    </row>
    <row r="3" spans="1:2" x14ac:dyDescent="0.3">
      <c r="A3" s="42">
        <v>45444</v>
      </c>
      <c r="B3" s="43">
        <v>0</v>
      </c>
    </row>
    <row r="4" spans="1:2" x14ac:dyDescent="0.3">
      <c r="A4" s="42">
        <v>45445</v>
      </c>
      <c r="B4" s="43">
        <v>1378</v>
      </c>
    </row>
    <row r="5" spans="1:2" x14ac:dyDescent="0.3">
      <c r="A5" s="42">
        <v>45446</v>
      </c>
      <c r="B5" s="43">
        <v>1291</v>
      </c>
    </row>
    <row r="6" spans="1:2" x14ac:dyDescent="0.3">
      <c r="A6" s="42">
        <v>45447</v>
      </c>
      <c r="B6" s="43">
        <v>1296</v>
      </c>
    </row>
    <row r="7" spans="1:2" x14ac:dyDescent="0.3">
      <c r="A7" s="42">
        <v>45448</v>
      </c>
      <c r="B7" s="43">
        <v>1299</v>
      </c>
    </row>
    <row r="8" spans="1:2" x14ac:dyDescent="0.3">
      <c r="A8" s="42">
        <v>45449</v>
      </c>
      <c r="B8" s="43">
        <v>1321</v>
      </c>
    </row>
    <row r="9" spans="1:2" x14ac:dyDescent="0.3">
      <c r="A9" s="42">
        <v>45450</v>
      </c>
      <c r="B9" s="43">
        <v>1249</v>
      </c>
    </row>
    <row r="10" spans="1:2" x14ac:dyDescent="0.3">
      <c r="A10" s="42">
        <v>45451</v>
      </c>
      <c r="B10" s="43">
        <v>0</v>
      </c>
    </row>
    <row r="11" spans="1:2" x14ac:dyDescent="0.3">
      <c r="A11" s="42">
        <v>45452</v>
      </c>
      <c r="B11" s="43">
        <v>1257</v>
      </c>
    </row>
    <row r="12" spans="1:2" x14ac:dyDescent="0.3">
      <c r="A12" s="42">
        <v>45453</v>
      </c>
      <c r="B12" s="43">
        <v>1420</v>
      </c>
    </row>
    <row r="13" spans="1:2" x14ac:dyDescent="0.3">
      <c r="A13" s="42">
        <v>45454</v>
      </c>
      <c r="B13" s="43">
        <v>1398</v>
      </c>
    </row>
    <row r="14" spans="1:2" x14ac:dyDescent="0.3">
      <c r="A14" s="42">
        <v>45455</v>
      </c>
      <c r="B14" s="43">
        <v>1275</v>
      </c>
    </row>
    <row r="15" spans="1:2" x14ac:dyDescent="0.3">
      <c r="A15" s="42">
        <v>45456</v>
      </c>
      <c r="B15" s="43">
        <v>1337</v>
      </c>
    </row>
    <row r="16" spans="1:2" x14ac:dyDescent="0.3">
      <c r="A16" s="42">
        <v>45457</v>
      </c>
      <c r="B16" s="43">
        <v>0</v>
      </c>
    </row>
    <row r="17" spans="1:2" x14ac:dyDescent="0.3">
      <c r="A17" s="42">
        <v>45458</v>
      </c>
      <c r="B17" s="43">
        <v>1234</v>
      </c>
    </row>
    <row r="18" spans="1:2" x14ac:dyDescent="0.3">
      <c r="A18" s="42">
        <v>45459</v>
      </c>
      <c r="B18" s="43">
        <v>1314</v>
      </c>
    </row>
    <row r="19" spans="1:2" x14ac:dyDescent="0.3">
      <c r="A19" s="42">
        <v>45460</v>
      </c>
      <c r="B19" s="43">
        <v>4021</v>
      </c>
    </row>
    <row r="20" spans="1:2" x14ac:dyDescent="0.3">
      <c r="A20" s="42">
        <v>45461</v>
      </c>
      <c r="B20" s="43">
        <v>1312</v>
      </c>
    </row>
    <row r="21" spans="1:2" x14ac:dyDescent="0.3">
      <c r="A21" s="42">
        <v>45462</v>
      </c>
      <c r="B21" s="43">
        <v>2757</v>
      </c>
    </row>
    <row r="22" spans="1:2" x14ac:dyDescent="0.3">
      <c r="A22" s="42">
        <v>45463</v>
      </c>
      <c r="B22" s="43">
        <v>1358</v>
      </c>
    </row>
    <row r="23" spans="1:2" x14ac:dyDescent="0.3">
      <c r="A23" s="42">
        <v>45464</v>
      </c>
      <c r="B23" s="43">
        <v>0</v>
      </c>
    </row>
    <row r="24" spans="1:2" x14ac:dyDescent="0.3">
      <c r="A24" s="42">
        <v>45465</v>
      </c>
      <c r="B24" s="43">
        <v>2646</v>
      </c>
    </row>
    <row r="25" spans="1:2" x14ac:dyDescent="0.3">
      <c r="A25" s="42">
        <v>45466</v>
      </c>
      <c r="B25" s="43">
        <v>1376</v>
      </c>
    </row>
    <row r="26" spans="1:2" x14ac:dyDescent="0.3">
      <c r="A26" s="42">
        <v>45467</v>
      </c>
      <c r="B26" s="43">
        <v>0</v>
      </c>
    </row>
    <row r="27" spans="1:2" x14ac:dyDescent="0.3">
      <c r="A27" s="42">
        <v>45468</v>
      </c>
      <c r="B27" s="43">
        <v>1397</v>
      </c>
    </row>
    <row r="28" spans="1:2" x14ac:dyDescent="0.3">
      <c r="A28" s="42">
        <v>45469</v>
      </c>
      <c r="B28" s="43">
        <v>1250</v>
      </c>
    </row>
    <row r="29" spans="1:2" x14ac:dyDescent="0.3">
      <c r="A29" s="42">
        <v>45470</v>
      </c>
      <c r="B29" s="43">
        <v>1330</v>
      </c>
    </row>
    <row r="30" spans="1:2" x14ac:dyDescent="0.3">
      <c r="A30" s="42">
        <v>45471</v>
      </c>
      <c r="B30" s="43">
        <v>0</v>
      </c>
    </row>
    <row r="31" spans="1:2" x14ac:dyDescent="0.3">
      <c r="A31" s="42">
        <v>45472</v>
      </c>
      <c r="B31" s="43">
        <v>2603</v>
      </c>
    </row>
    <row r="32" spans="1:2" x14ac:dyDescent="0.3">
      <c r="A32" s="42">
        <v>45473</v>
      </c>
      <c r="B32" s="43">
        <v>1221</v>
      </c>
    </row>
    <row r="33" spans="1:2" x14ac:dyDescent="0.3">
      <c r="A33" s="51" t="s">
        <v>38</v>
      </c>
      <c r="B33" s="45">
        <f>SUM(B3:B32)</f>
        <v>38340</v>
      </c>
    </row>
    <row r="34" spans="1:2" x14ac:dyDescent="0.3">
      <c r="A34" s="51" t="s">
        <v>39</v>
      </c>
      <c r="B34" s="45">
        <f>ROUND(AVERAGE(B3:B32),0)</f>
        <v>1278</v>
      </c>
    </row>
    <row r="35" spans="1:2" x14ac:dyDescent="0.3">
      <c r="A35" s="51" t="s">
        <v>40</v>
      </c>
      <c r="B35" s="45">
        <f>IFERROR(ROUND(AVERAGEIF(B3:B32,"&gt;0"),0),0)</f>
        <v>1598</v>
      </c>
    </row>
  </sheetData>
  <mergeCells count="1"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9B49-BF49-4817-94D5-E0DC35301402}">
  <dimension ref="A1:X36"/>
  <sheetViews>
    <sheetView workbookViewId="0">
      <selection activeCell="F23" sqref="F23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7" ht="18.75" x14ac:dyDescent="0.35">
      <c r="A1" s="37" t="str">
        <f ca="1">_xlfn.CONCAT(TEXT(OFFSET(A2,2,0), "MMMM YYYY"), " Daily Flow")</f>
        <v>May 2024 Daily Flow</v>
      </c>
      <c r="B1" s="38"/>
      <c r="C1" s="38"/>
      <c r="D1" s="38"/>
    </row>
    <row r="2" spans="1:7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7" x14ac:dyDescent="0.3">
      <c r="A3" s="42">
        <v>45413</v>
      </c>
      <c r="B3" s="43">
        <v>2796</v>
      </c>
      <c r="C3" s="43">
        <v>2842</v>
      </c>
      <c r="D3" s="43">
        <v>5638</v>
      </c>
      <c r="G3" s="46">
        <v>2689</v>
      </c>
    </row>
    <row r="4" spans="1:7" x14ac:dyDescent="0.3">
      <c r="A4" s="42">
        <v>45414</v>
      </c>
      <c r="B4" s="43">
        <v>1520</v>
      </c>
      <c r="C4" s="43">
        <v>1561</v>
      </c>
      <c r="D4" s="43">
        <v>3081</v>
      </c>
      <c r="G4" s="46">
        <v>3722</v>
      </c>
    </row>
    <row r="5" spans="1:7" x14ac:dyDescent="0.3">
      <c r="A5" s="42">
        <v>45415</v>
      </c>
      <c r="B5" s="43">
        <v>1367</v>
      </c>
      <c r="C5" s="43">
        <v>2907</v>
      </c>
      <c r="D5" s="43">
        <v>4274</v>
      </c>
      <c r="G5" s="46">
        <v>2720</v>
      </c>
    </row>
    <row r="6" spans="1:7" x14ac:dyDescent="0.3">
      <c r="A6" s="42">
        <v>45416</v>
      </c>
      <c r="B6" s="43">
        <v>1548</v>
      </c>
      <c r="C6" s="43">
        <v>1566</v>
      </c>
      <c r="D6" s="43">
        <v>3114</v>
      </c>
      <c r="G6" s="46">
        <v>2539</v>
      </c>
    </row>
    <row r="7" spans="1:7" x14ac:dyDescent="0.3">
      <c r="A7" s="42">
        <v>45417</v>
      </c>
      <c r="B7" s="43">
        <v>1534</v>
      </c>
      <c r="C7" s="43">
        <v>1393</v>
      </c>
      <c r="D7" s="43">
        <v>2927</v>
      </c>
      <c r="G7" s="46">
        <v>3926</v>
      </c>
    </row>
    <row r="8" spans="1:7" x14ac:dyDescent="0.3">
      <c r="A8" s="42">
        <v>45418</v>
      </c>
      <c r="B8" s="43">
        <v>2976</v>
      </c>
      <c r="C8" s="43">
        <v>1562</v>
      </c>
      <c r="D8" s="43">
        <v>4538</v>
      </c>
      <c r="G8" s="46">
        <v>7962</v>
      </c>
    </row>
    <row r="9" spans="1:7" x14ac:dyDescent="0.3">
      <c r="A9" s="42">
        <v>45419</v>
      </c>
      <c r="B9" s="43">
        <v>3181</v>
      </c>
      <c r="C9" s="43">
        <v>4714</v>
      </c>
      <c r="D9" s="43">
        <v>7895</v>
      </c>
      <c r="G9" s="46">
        <v>7674</v>
      </c>
    </row>
    <row r="10" spans="1:7" x14ac:dyDescent="0.3">
      <c r="A10" s="42">
        <v>45420</v>
      </c>
      <c r="B10" s="43">
        <v>4478</v>
      </c>
      <c r="C10" s="43">
        <v>4554</v>
      </c>
      <c r="D10" s="43">
        <v>9032</v>
      </c>
      <c r="G10" s="46">
        <v>6538</v>
      </c>
    </row>
    <row r="11" spans="1:7" x14ac:dyDescent="0.3">
      <c r="A11" s="42">
        <v>45421</v>
      </c>
      <c r="B11" s="43">
        <v>4546</v>
      </c>
      <c r="C11" s="43">
        <v>4644</v>
      </c>
      <c r="D11" s="43">
        <v>9190</v>
      </c>
      <c r="G11" s="46">
        <v>1226</v>
      </c>
    </row>
    <row r="12" spans="1:7" x14ac:dyDescent="0.3">
      <c r="A12" s="42">
        <v>45422</v>
      </c>
      <c r="B12" s="43">
        <v>0</v>
      </c>
      <c r="C12" s="43">
        <v>0</v>
      </c>
      <c r="D12" s="43">
        <v>0</v>
      </c>
      <c r="G12" s="46">
        <v>0</v>
      </c>
    </row>
    <row r="13" spans="1:7" x14ac:dyDescent="0.3">
      <c r="A13" s="42">
        <v>45423</v>
      </c>
      <c r="B13" s="43">
        <v>1421</v>
      </c>
      <c r="C13" s="43">
        <v>0</v>
      </c>
      <c r="D13" s="43">
        <v>1421</v>
      </c>
      <c r="G13" s="46">
        <v>1289</v>
      </c>
    </row>
    <row r="14" spans="1:7" x14ac:dyDescent="0.3">
      <c r="A14" s="42">
        <v>45424</v>
      </c>
      <c r="B14" s="43">
        <v>0</v>
      </c>
      <c r="C14" s="43">
        <v>1489</v>
      </c>
      <c r="D14" s="43">
        <v>1489</v>
      </c>
      <c r="G14" s="46">
        <v>1313</v>
      </c>
    </row>
    <row r="15" spans="1:7" x14ac:dyDescent="0.3">
      <c r="A15" s="42">
        <v>45425</v>
      </c>
      <c r="B15" s="43">
        <v>0</v>
      </c>
      <c r="C15" s="43">
        <v>0</v>
      </c>
      <c r="D15" s="43">
        <v>0</v>
      </c>
      <c r="G15" s="46">
        <v>1226</v>
      </c>
    </row>
    <row r="16" spans="1:7" x14ac:dyDescent="0.3">
      <c r="A16" s="42">
        <v>45426</v>
      </c>
      <c r="B16" s="43">
        <v>1481</v>
      </c>
      <c r="C16" s="43">
        <v>1405</v>
      </c>
      <c r="D16" s="43">
        <v>2886</v>
      </c>
      <c r="G16" s="46">
        <v>1190</v>
      </c>
    </row>
    <row r="17" spans="1:7" x14ac:dyDescent="0.3">
      <c r="A17" s="42">
        <v>45427</v>
      </c>
      <c r="B17" s="43">
        <v>1348</v>
      </c>
      <c r="C17" s="43">
        <v>0</v>
      </c>
      <c r="D17" s="43">
        <v>1348</v>
      </c>
      <c r="G17" s="46">
        <v>1238</v>
      </c>
    </row>
    <row r="18" spans="1:7" x14ac:dyDescent="0.3">
      <c r="A18" s="42">
        <v>45428</v>
      </c>
      <c r="B18" s="43">
        <v>0</v>
      </c>
      <c r="C18" s="43">
        <v>1428</v>
      </c>
      <c r="D18" s="43">
        <v>1428</v>
      </c>
      <c r="G18" s="46">
        <v>2551</v>
      </c>
    </row>
    <row r="19" spans="1:7" x14ac:dyDescent="0.3">
      <c r="A19" s="42">
        <v>45429</v>
      </c>
      <c r="B19" s="43">
        <v>1401</v>
      </c>
      <c r="C19" s="43">
        <v>1537</v>
      </c>
      <c r="D19" s="43">
        <v>2938</v>
      </c>
      <c r="G19" s="46">
        <v>1250</v>
      </c>
    </row>
    <row r="20" spans="1:7" x14ac:dyDescent="0.3">
      <c r="A20" s="42">
        <v>45430</v>
      </c>
      <c r="B20" s="43">
        <v>1438</v>
      </c>
      <c r="C20" s="43">
        <v>0</v>
      </c>
      <c r="D20" s="43">
        <v>1438</v>
      </c>
      <c r="G20" s="46">
        <v>1349</v>
      </c>
    </row>
    <row r="21" spans="1:7" x14ac:dyDescent="0.3">
      <c r="A21" s="42">
        <v>45431</v>
      </c>
      <c r="B21" s="43">
        <v>0</v>
      </c>
      <c r="C21" s="43">
        <v>1575</v>
      </c>
      <c r="D21" s="43">
        <v>1575</v>
      </c>
      <c r="G21" s="46">
        <v>1284</v>
      </c>
    </row>
    <row r="22" spans="1:7" x14ac:dyDescent="0.3">
      <c r="A22" s="42">
        <v>45432</v>
      </c>
      <c r="B22" s="43">
        <v>1480</v>
      </c>
      <c r="C22" s="43">
        <v>0</v>
      </c>
      <c r="D22" s="43">
        <v>1480</v>
      </c>
      <c r="G22" s="46">
        <v>1208</v>
      </c>
    </row>
    <row r="23" spans="1:7" x14ac:dyDescent="0.3">
      <c r="A23" s="42">
        <v>45433</v>
      </c>
      <c r="B23" s="43">
        <v>0</v>
      </c>
      <c r="C23" s="43">
        <v>1419</v>
      </c>
      <c r="D23" s="43">
        <v>1419</v>
      </c>
      <c r="G23" s="46">
        <v>0</v>
      </c>
    </row>
    <row r="24" spans="1:7" x14ac:dyDescent="0.3">
      <c r="A24" s="42">
        <v>45434</v>
      </c>
      <c r="B24" s="43">
        <v>0</v>
      </c>
      <c r="C24" s="43">
        <v>0</v>
      </c>
      <c r="D24" s="43">
        <v>0</v>
      </c>
      <c r="G24" s="46">
        <v>1286</v>
      </c>
    </row>
    <row r="25" spans="1:7" x14ac:dyDescent="0.3">
      <c r="A25" s="42">
        <v>45435</v>
      </c>
      <c r="B25" s="43">
        <v>1488</v>
      </c>
      <c r="C25" s="43">
        <v>0</v>
      </c>
      <c r="D25" s="43">
        <v>1488</v>
      </c>
      <c r="G25" s="46">
        <v>3754</v>
      </c>
    </row>
    <row r="26" spans="1:7" x14ac:dyDescent="0.3">
      <c r="A26" s="42">
        <v>45436</v>
      </c>
      <c r="B26" s="43">
        <v>1482</v>
      </c>
      <c r="C26" s="43">
        <v>2928</v>
      </c>
      <c r="D26" s="43">
        <v>4410</v>
      </c>
      <c r="G26" s="46">
        <v>1359</v>
      </c>
    </row>
    <row r="27" spans="1:7" x14ac:dyDescent="0.3">
      <c r="A27" s="42">
        <v>45437</v>
      </c>
      <c r="B27" s="43">
        <v>1581</v>
      </c>
      <c r="C27" s="43">
        <v>0</v>
      </c>
      <c r="D27" s="43">
        <v>1581</v>
      </c>
      <c r="G27" s="46">
        <v>0</v>
      </c>
    </row>
    <row r="28" spans="1:7" x14ac:dyDescent="0.3">
      <c r="A28" s="42">
        <v>45438</v>
      </c>
      <c r="B28" s="43">
        <v>0</v>
      </c>
      <c r="C28" s="43">
        <v>0</v>
      </c>
      <c r="D28" s="43">
        <v>0</v>
      </c>
      <c r="G28" s="46">
        <v>2642</v>
      </c>
    </row>
    <row r="29" spans="1:7" x14ac:dyDescent="0.3">
      <c r="A29" s="42">
        <v>45439</v>
      </c>
      <c r="B29" s="43">
        <v>1546</v>
      </c>
      <c r="C29" s="43">
        <v>1574</v>
      </c>
      <c r="D29" s="43">
        <v>3120</v>
      </c>
      <c r="G29" s="46">
        <v>1386</v>
      </c>
    </row>
    <row r="30" spans="1:7" x14ac:dyDescent="0.3">
      <c r="A30" s="42">
        <v>45440</v>
      </c>
      <c r="B30" s="43">
        <v>0</v>
      </c>
      <c r="C30" s="43">
        <v>1645</v>
      </c>
      <c r="D30" s="43">
        <v>1645</v>
      </c>
      <c r="G30" s="46">
        <v>1321</v>
      </c>
    </row>
    <row r="31" spans="1:7" x14ac:dyDescent="0.3">
      <c r="A31" s="42">
        <v>45441</v>
      </c>
      <c r="B31" s="43">
        <v>1599</v>
      </c>
      <c r="C31" s="43">
        <v>76</v>
      </c>
      <c r="D31" s="43">
        <v>1675</v>
      </c>
      <c r="G31" s="46">
        <v>2649</v>
      </c>
    </row>
    <row r="32" spans="1:7" x14ac:dyDescent="0.3">
      <c r="A32" s="42">
        <v>45442</v>
      </c>
      <c r="B32" s="43">
        <v>1580</v>
      </c>
      <c r="C32" s="43">
        <v>1612</v>
      </c>
      <c r="D32" s="43">
        <v>3192</v>
      </c>
      <c r="G32" s="46">
        <v>1192</v>
      </c>
    </row>
    <row r="33" spans="1:9" x14ac:dyDescent="0.3">
      <c r="A33" s="42">
        <v>45443</v>
      </c>
      <c r="B33" s="43">
        <v>1419</v>
      </c>
      <c r="C33" s="43">
        <v>0</v>
      </c>
      <c r="D33" s="43">
        <v>1419</v>
      </c>
      <c r="G33" s="46">
        <v>1204</v>
      </c>
    </row>
    <row r="34" spans="1:9" x14ac:dyDescent="0.3">
      <c r="A34" s="44" t="s">
        <v>38</v>
      </c>
      <c r="B34" s="38"/>
      <c r="C34" s="38"/>
      <c r="D34" s="45">
        <f>SUM(D3:D33)</f>
        <v>85641</v>
      </c>
      <c r="G34" s="45">
        <f>SUM(G3:G33)</f>
        <v>69687</v>
      </c>
    </row>
    <row r="35" spans="1:9" x14ac:dyDescent="0.3">
      <c r="A35" s="44" t="s">
        <v>39</v>
      </c>
      <c r="B35" s="38"/>
      <c r="C35" s="38"/>
      <c r="D35" s="45">
        <f>ROUND(AVERAGE(D3:D33),0)</f>
        <v>2763</v>
      </c>
      <c r="G35" s="45">
        <f>ROUND(AVERAGE(G3:G33),0)</f>
        <v>2248</v>
      </c>
      <c r="I35" s="55">
        <f>G35/D35</f>
        <v>0.81360839667028595</v>
      </c>
    </row>
    <row r="36" spans="1:9" x14ac:dyDescent="0.3">
      <c r="A36" s="44" t="s">
        <v>40</v>
      </c>
      <c r="B36" s="38"/>
      <c r="C36" s="38"/>
      <c r="D36" s="45">
        <f>IFERROR(ROUND(AVERAGEIF(D3:D33,"&gt;0"),0),0)</f>
        <v>3172</v>
      </c>
      <c r="G36" s="45">
        <f>IFERROR(ROUND(AVERAGEIF(G3:G33,"&gt;0"),0),0)</f>
        <v>2489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3A4C-4748-4B15-80B7-C70AD238470F}">
  <dimension ref="A1:X35"/>
  <sheetViews>
    <sheetView workbookViewId="0">
      <selection activeCell="C38" sqref="C38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April 2024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45383</v>
      </c>
      <c r="B3" s="43">
        <v>0</v>
      </c>
      <c r="C3" s="43">
        <v>1267</v>
      </c>
      <c r="D3" s="43">
        <v>1267</v>
      </c>
    </row>
    <row r="4" spans="1:4" x14ac:dyDescent="0.3">
      <c r="A4" s="42">
        <v>45384</v>
      </c>
      <c r="B4" s="43">
        <v>1167</v>
      </c>
      <c r="C4" s="43">
        <v>0</v>
      </c>
      <c r="D4" s="43">
        <v>1167</v>
      </c>
    </row>
    <row r="5" spans="1:4" x14ac:dyDescent="0.3">
      <c r="A5" s="42">
        <v>45385</v>
      </c>
      <c r="B5" s="43">
        <v>0</v>
      </c>
      <c r="C5" s="43">
        <v>1164</v>
      </c>
      <c r="D5" s="43">
        <v>1164</v>
      </c>
    </row>
    <row r="6" spans="1:4" x14ac:dyDescent="0.3">
      <c r="A6" s="42">
        <v>45386</v>
      </c>
      <c r="B6" s="43">
        <v>1422</v>
      </c>
      <c r="C6" s="43">
        <v>1395</v>
      </c>
      <c r="D6" s="43">
        <v>2817</v>
      </c>
    </row>
    <row r="7" spans="1:4" x14ac:dyDescent="0.3">
      <c r="A7" s="42">
        <v>45387</v>
      </c>
      <c r="B7" s="43">
        <v>0</v>
      </c>
      <c r="C7" s="43">
        <v>0</v>
      </c>
      <c r="D7" s="43">
        <v>0</v>
      </c>
    </row>
    <row r="8" spans="1:4" x14ac:dyDescent="0.3">
      <c r="A8" s="42">
        <v>45388</v>
      </c>
      <c r="B8" s="43">
        <v>1348</v>
      </c>
      <c r="C8" s="43">
        <v>0</v>
      </c>
      <c r="D8" s="43">
        <v>1348</v>
      </c>
    </row>
    <row r="9" spans="1:4" x14ac:dyDescent="0.3">
      <c r="A9" s="42">
        <v>45389</v>
      </c>
      <c r="B9" s="43">
        <v>0</v>
      </c>
      <c r="C9" s="43">
        <v>0</v>
      </c>
      <c r="D9" s="43">
        <v>0</v>
      </c>
    </row>
    <row r="10" spans="1:4" x14ac:dyDescent="0.3">
      <c r="A10" s="42">
        <v>45390</v>
      </c>
      <c r="B10" s="43">
        <v>0</v>
      </c>
      <c r="C10" s="43">
        <v>1269</v>
      </c>
      <c r="D10" s="43">
        <v>1269</v>
      </c>
    </row>
    <row r="11" spans="1:4" x14ac:dyDescent="0.3">
      <c r="A11" s="42">
        <v>45391</v>
      </c>
      <c r="B11" s="43">
        <v>1266</v>
      </c>
      <c r="C11" s="43">
        <v>0</v>
      </c>
      <c r="D11" s="43">
        <v>1266</v>
      </c>
    </row>
    <row r="12" spans="1:4" x14ac:dyDescent="0.3">
      <c r="A12" s="42">
        <v>45392</v>
      </c>
      <c r="B12" s="43">
        <v>1192</v>
      </c>
      <c r="C12" s="43">
        <v>1198</v>
      </c>
      <c r="D12" s="43">
        <v>2390</v>
      </c>
    </row>
    <row r="13" spans="1:4" x14ac:dyDescent="0.3">
      <c r="A13" s="42">
        <v>45393</v>
      </c>
      <c r="B13" s="43">
        <v>1411</v>
      </c>
      <c r="C13" s="43">
        <v>2599</v>
      </c>
      <c r="D13" s="43">
        <v>4010</v>
      </c>
    </row>
    <row r="14" spans="1:4" x14ac:dyDescent="0.3">
      <c r="A14" s="42">
        <v>45394</v>
      </c>
      <c r="B14" s="43">
        <v>3561</v>
      </c>
      <c r="C14" s="43">
        <v>2833</v>
      </c>
      <c r="D14" s="43">
        <v>6394</v>
      </c>
    </row>
    <row r="15" spans="1:4" x14ac:dyDescent="0.3">
      <c r="A15" s="42">
        <v>45395</v>
      </c>
      <c r="B15" s="43">
        <v>1224</v>
      </c>
      <c r="C15" s="43">
        <v>1314</v>
      </c>
      <c r="D15" s="43">
        <v>2538</v>
      </c>
    </row>
    <row r="16" spans="1:4" x14ac:dyDescent="0.3">
      <c r="A16" s="42">
        <v>45396</v>
      </c>
      <c r="B16" s="43">
        <v>1182</v>
      </c>
      <c r="C16" s="43">
        <v>1194</v>
      </c>
      <c r="D16" s="43">
        <v>2376</v>
      </c>
    </row>
    <row r="17" spans="1:4" x14ac:dyDescent="0.3">
      <c r="A17" s="42">
        <v>45397</v>
      </c>
      <c r="B17" s="43">
        <v>0</v>
      </c>
      <c r="C17" s="43">
        <v>0</v>
      </c>
      <c r="D17" s="43">
        <v>0</v>
      </c>
    </row>
    <row r="18" spans="1:4" x14ac:dyDescent="0.3">
      <c r="A18" s="42">
        <v>45398</v>
      </c>
      <c r="B18" s="43">
        <v>1175</v>
      </c>
      <c r="C18" s="43">
        <v>1331</v>
      </c>
      <c r="D18" s="43">
        <v>2506</v>
      </c>
    </row>
    <row r="19" spans="1:4" x14ac:dyDescent="0.3">
      <c r="A19" s="42">
        <v>45399</v>
      </c>
      <c r="B19" s="43">
        <v>0</v>
      </c>
      <c r="C19" s="43">
        <v>1370</v>
      </c>
      <c r="D19" s="43">
        <v>1370</v>
      </c>
    </row>
    <row r="20" spans="1:4" x14ac:dyDescent="0.3">
      <c r="A20" s="42">
        <v>45400</v>
      </c>
      <c r="B20" s="43">
        <v>1310</v>
      </c>
      <c r="C20" s="43">
        <v>782</v>
      </c>
      <c r="D20" s="43">
        <v>2092</v>
      </c>
    </row>
    <row r="21" spans="1:4" x14ac:dyDescent="0.3">
      <c r="A21" s="42">
        <v>45401</v>
      </c>
      <c r="B21" s="43">
        <v>1330</v>
      </c>
      <c r="C21" s="43">
        <v>1836</v>
      </c>
      <c r="D21" s="43">
        <v>3166</v>
      </c>
    </row>
    <row r="22" spans="1:4" x14ac:dyDescent="0.3">
      <c r="A22" s="42">
        <v>45402</v>
      </c>
      <c r="B22" s="43">
        <v>1426</v>
      </c>
      <c r="C22" s="43">
        <v>1405</v>
      </c>
      <c r="D22" s="43">
        <v>2831</v>
      </c>
    </row>
    <row r="23" spans="1:4" x14ac:dyDescent="0.3">
      <c r="A23" s="42">
        <v>45403</v>
      </c>
      <c r="B23" s="43">
        <v>1253</v>
      </c>
      <c r="C23" s="43">
        <v>1426</v>
      </c>
      <c r="D23" s="43">
        <v>2679</v>
      </c>
    </row>
    <row r="24" spans="1:4" x14ac:dyDescent="0.3">
      <c r="A24" s="42">
        <v>45404</v>
      </c>
      <c r="B24" s="43">
        <v>1299</v>
      </c>
      <c r="C24" s="43">
        <v>1462</v>
      </c>
      <c r="D24" s="43">
        <v>2761</v>
      </c>
    </row>
    <row r="25" spans="1:4" x14ac:dyDescent="0.3">
      <c r="A25" s="42">
        <v>45405</v>
      </c>
      <c r="B25" s="43">
        <v>1394</v>
      </c>
      <c r="C25" s="43">
        <v>0</v>
      </c>
      <c r="D25" s="43">
        <v>1394</v>
      </c>
    </row>
    <row r="26" spans="1:4" x14ac:dyDescent="0.3">
      <c r="A26" s="42">
        <v>45406</v>
      </c>
      <c r="B26" s="43">
        <v>2721</v>
      </c>
      <c r="C26" s="43">
        <v>2956</v>
      </c>
      <c r="D26" s="43">
        <v>5677</v>
      </c>
    </row>
    <row r="27" spans="1:4" x14ac:dyDescent="0.3">
      <c r="A27" s="42">
        <v>45407</v>
      </c>
      <c r="B27" s="43">
        <v>1364</v>
      </c>
      <c r="C27" s="43">
        <v>2745</v>
      </c>
      <c r="D27" s="43">
        <v>4109</v>
      </c>
    </row>
    <row r="28" spans="1:4" x14ac:dyDescent="0.3">
      <c r="A28" s="42">
        <v>45408</v>
      </c>
      <c r="B28" s="43">
        <v>1229</v>
      </c>
      <c r="C28" s="43">
        <v>0</v>
      </c>
      <c r="D28" s="43">
        <v>1229</v>
      </c>
    </row>
    <row r="29" spans="1:4" x14ac:dyDescent="0.3">
      <c r="A29" s="42">
        <v>45409</v>
      </c>
      <c r="B29" s="43">
        <v>0</v>
      </c>
      <c r="C29" s="43">
        <v>1362</v>
      </c>
      <c r="D29" s="43">
        <v>1362</v>
      </c>
    </row>
    <row r="30" spans="1:4" x14ac:dyDescent="0.3">
      <c r="A30" s="42">
        <v>45410</v>
      </c>
      <c r="B30" s="43">
        <v>1377</v>
      </c>
      <c r="C30" s="43">
        <v>1333</v>
      </c>
      <c r="D30" s="43">
        <v>2710</v>
      </c>
    </row>
    <row r="31" spans="1:4" x14ac:dyDescent="0.3">
      <c r="A31" s="42">
        <v>45411</v>
      </c>
      <c r="B31" s="43">
        <v>1442</v>
      </c>
      <c r="C31" s="43">
        <v>1564</v>
      </c>
      <c r="D31" s="43">
        <v>3006</v>
      </c>
    </row>
    <row r="32" spans="1:4" x14ac:dyDescent="0.3">
      <c r="A32" s="42">
        <v>45412</v>
      </c>
      <c r="B32" s="43">
        <v>3009</v>
      </c>
      <c r="C32" s="43">
        <v>1439</v>
      </c>
      <c r="D32" s="43">
        <v>4448</v>
      </c>
    </row>
    <row r="33" spans="1:4" x14ac:dyDescent="0.3">
      <c r="A33" s="44" t="s">
        <v>38</v>
      </c>
      <c r="B33" s="38"/>
      <c r="C33" s="38"/>
      <c r="D33" s="45">
        <f>SUM(D3:D32)</f>
        <v>69346</v>
      </c>
    </row>
    <row r="34" spans="1:4" x14ac:dyDescent="0.3">
      <c r="A34" s="44" t="s">
        <v>39</v>
      </c>
      <c r="B34" s="38"/>
      <c r="C34" s="38"/>
      <c r="D34" s="45">
        <f>ROUND(AVERAGE(D3:D32),0)</f>
        <v>2312</v>
      </c>
    </row>
    <row r="35" spans="1:4" x14ac:dyDescent="0.3">
      <c r="A35" s="44" t="s">
        <v>40</v>
      </c>
      <c r="B35" s="38"/>
      <c r="C35" s="38"/>
      <c r="D35" s="45">
        <f>IFERROR(ROUND(AVERAGEIF(D3:D32,"&gt;0"),0),0)</f>
        <v>2568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AF5-E7F8-4D7E-B12E-EBB10A662169}">
  <dimension ref="A2:Y14"/>
  <sheetViews>
    <sheetView workbookViewId="0">
      <selection activeCell="G38" sqref="G38"/>
    </sheetView>
  </sheetViews>
  <sheetFormatPr defaultRowHeight="15" x14ac:dyDescent="0.25"/>
  <cols>
    <col min="1" max="1" width="16.7109375" style="2" customWidth="1"/>
    <col min="2" max="9" width="7.7109375" customWidth="1"/>
    <col min="10" max="10" width="7.7109375" style="5" customWidth="1"/>
    <col min="11" max="11" width="6" style="5" bestFit="1" customWidth="1"/>
    <col min="12" max="13" width="6.5703125" bestFit="1" customWidth="1"/>
    <col min="14" max="14" width="6" bestFit="1" customWidth="1"/>
    <col min="15" max="15" width="9.42578125" bestFit="1" customWidth="1"/>
    <col min="16" max="16" width="6" bestFit="1" customWidth="1"/>
    <col min="17" max="17" width="5.28515625" bestFit="1" customWidth="1"/>
    <col min="18" max="18" width="6.28515625" bestFit="1" customWidth="1"/>
    <col min="19" max="19" width="5.28515625" bestFit="1" customWidth="1"/>
    <col min="20" max="20" width="15.28515625" bestFit="1" customWidth="1"/>
    <col min="21" max="21" width="10.85546875" bestFit="1" customWidth="1"/>
    <col min="22" max="22" width="5.42578125" customWidth="1"/>
    <col min="23" max="23" width="2.140625" customWidth="1"/>
    <col min="24" max="24" width="7" customWidth="1"/>
    <col min="25" max="25" width="6.85546875" customWidth="1"/>
    <col min="26" max="26" width="31" customWidth="1"/>
    <col min="27" max="27" width="41.28515625" bestFit="1" customWidth="1"/>
    <col min="28" max="28" width="20.140625" bestFit="1" customWidth="1"/>
    <col min="260" max="260" width="16.42578125" customWidth="1"/>
    <col min="261" max="262" width="12.7109375" customWidth="1"/>
    <col min="263" max="263" width="12.5703125" customWidth="1"/>
    <col min="264" max="264" width="12.85546875" customWidth="1"/>
    <col min="265" max="265" width="12.5703125" customWidth="1"/>
    <col min="266" max="267" width="6" bestFit="1" customWidth="1"/>
    <col min="268" max="269" width="6.5703125" bestFit="1" customWidth="1"/>
    <col min="270" max="270" width="6" bestFit="1" customWidth="1"/>
    <col min="271" max="271" width="9.42578125" bestFit="1" customWidth="1"/>
    <col min="272" max="272" width="6" bestFit="1" customWidth="1"/>
    <col min="273" max="273" width="5.28515625" bestFit="1" customWidth="1"/>
    <col min="274" max="274" width="6.28515625" bestFit="1" customWidth="1"/>
    <col min="275" max="275" width="5.28515625" bestFit="1" customWidth="1"/>
    <col min="276" max="276" width="15.28515625" bestFit="1" customWidth="1"/>
    <col min="277" max="277" width="10.85546875" bestFit="1" customWidth="1"/>
    <col min="278" max="278" width="5.42578125" customWidth="1"/>
    <col min="279" max="279" width="2.140625" customWidth="1"/>
    <col min="280" max="280" width="7" customWidth="1"/>
    <col min="281" max="281" width="6.85546875" customWidth="1"/>
    <col min="282" max="282" width="31" customWidth="1"/>
    <col min="283" max="283" width="41.28515625" bestFit="1" customWidth="1"/>
    <col min="284" max="284" width="20.140625" bestFit="1" customWidth="1"/>
    <col min="516" max="516" width="16.42578125" customWidth="1"/>
    <col min="517" max="518" width="12.7109375" customWidth="1"/>
    <col min="519" max="519" width="12.5703125" customWidth="1"/>
    <col min="520" max="520" width="12.85546875" customWidth="1"/>
    <col min="521" max="521" width="12.5703125" customWidth="1"/>
    <col min="522" max="523" width="6" bestFit="1" customWidth="1"/>
    <col min="524" max="525" width="6.5703125" bestFit="1" customWidth="1"/>
    <col min="526" max="526" width="6" bestFit="1" customWidth="1"/>
    <col min="527" max="527" width="9.42578125" bestFit="1" customWidth="1"/>
    <col min="528" max="528" width="6" bestFit="1" customWidth="1"/>
    <col min="529" max="529" width="5.28515625" bestFit="1" customWidth="1"/>
    <col min="530" max="530" width="6.28515625" bestFit="1" customWidth="1"/>
    <col min="531" max="531" width="5.28515625" bestFit="1" customWidth="1"/>
    <col min="532" max="532" width="15.28515625" bestFit="1" customWidth="1"/>
    <col min="533" max="533" width="10.85546875" bestFit="1" customWidth="1"/>
    <col min="534" max="534" width="5.42578125" customWidth="1"/>
    <col min="535" max="535" width="2.140625" customWidth="1"/>
    <col min="536" max="536" width="7" customWidth="1"/>
    <col min="537" max="537" width="6.85546875" customWidth="1"/>
    <col min="538" max="538" width="31" customWidth="1"/>
    <col min="539" max="539" width="41.28515625" bestFit="1" customWidth="1"/>
    <col min="540" max="540" width="20.140625" bestFit="1" customWidth="1"/>
    <col min="772" max="772" width="16.42578125" customWidth="1"/>
    <col min="773" max="774" width="12.7109375" customWidth="1"/>
    <col min="775" max="775" width="12.5703125" customWidth="1"/>
    <col min="776" max="776" width="12.85546875" customWidth="1"/>
    <col min="777" max="777" width="12.5703125" customWidth="1"/>
    <col min="778" max="779" width="6" bestFit="1" customWidth="1"/>
    <col min="780" max="781" width="6.5703125" bestFit="1" customWidth="1"/>
    <col min="782" max="782" width="6" bestFit="1" customWidth="1"/>
    <col min="783" max="783" width="9.42578125" bestFit="1" customWidth="1"/>
    <col min="784" max="784" width="6" bestFit="1" customWidth="1"/>
    <col min="785" max="785" width="5.28515625" bestFit="1" customWidth="1"/>
    <col min="786" max="786" width="6.28515625" bestFit="1" customWidth="1"/>
    <col min="787" max="787" width="5.28515625" bestFit="1" customWidth="1"/>
    <col min="788" max="788" width="15.28515625" bestFit="1" customWidth="1"/>
    <col min="789" max="789" width="10.85546875" bestFit="1" customWidth="1"/>
    <col min="790" max="790" width="5.42578125" customWidth="1"/>
    <col min="791" max="791" width="2.140625" customWidth="1"/>
    <col min="792" max="792" width="7" customWidth="1"/>
    <col min="793" max="793" width="6.85546875" customWidth="1"/>
    <col min="794" max="794" width="31" customWidth="1"/>
    <col min="795" max="795" width="41.28515625" bestFit="1" customWidth="1"/>
    <col min="796" max="796" width="20.140625" bestFit="1" customWidth="1"/>
    <col min="1028" max="1028" width="16.42578125" customWidth="1"/>
    <col min="1029" max="1030" width="12.7109375" customWidth="1"/>
    <col min="1031" max="1031" width="12.5703125" customWidth="1"/>
    <col min="1032" max="1032" width="12.85546875" customWidth="1"/>
    <col min="1033" max="1033" width="12.5703125" customWidth="1"/>
    <col min="1034" max="1035" width="6" bestFit="1" customWidth="1"/>
    <col min="1036" max="1037" width="6.5703125" bestFit="1" customWidth="1"/>
    <col min="1038" max="1038" width="6" bestFit="1" customWidth="1"/>
    <col min="1039" max="1039" width="9.42578125" bestFit="1" customWidth="1"/>
    <col min="1040" max="1040" width="6" bestFit="1" customWidth="1"/>
    <col min="1041" max="1041" width="5.28515625" bestFit="1" customWidth="1"/>
    <col min="1042" max="1042" width="6.28515625" bestFit="1" customWidth="1"/>
    <col min="1043" max="1043" width="5.28515625" bestFit="1" customWidth="1"/>
    <col min="1044" max="1044" width="15.28515625" bestFit="1" customWidth="1"/>
    <col min="1045" max="1045" width="10.85546875" bestFit="1" customWidth="1"/>
    <col min="1046" max="1046" width="5.42578125" customWidth="1"/>
    <col min="1047" max="1047" width="2.140625" customWidth="1"/>
    <col min="1048" max="1048" width="7" customWidth="1"/>
    <col min="1049" max="1049" width="6.85546875" customWidth="1"/>
    <col min="1050" max="1050" width="31" customWidth="1"/>
    <col min="1051" max="1051" width="41.28515625" bestFit="1" customWidth="1"/>
    <col min="1052" max="1052" width="20.140625" bestFit="1" customWidth="1"/>
    <col min="1284" max="1284" width="16.42578125" customWidth="1"/>
    <col min="1285" max="1286" width="12.7109375" customWidth="1"/>
    <col min="1287" max="1287" width="12.5703125" customWidth="1"/>
    <col min="1288" max="1288" width="12.85546875" customWidth="1"/>
    <col min="1289" max="1289" width="12.5703125" customWidth="1"/>
    <col min="1290" max="1291" width="6" bestFit="1" customWidth="1"/>
    <col min="1292" max="1293" width="6.5703125" bestFit="1" customWidth="1"/>
    <col min="1294" max="1294" width="6" bestFit="1" customWidth="1"/>
    <col min="1295" max="1295" width="9.42578125" bestFit="1" customWidth="1"/>
    <col min="1296" max="1296" width="6" bestFit="1" customWidth="1"/>
    <col min="1297" max="1297" width="5.28515625" bestFit="1" customWidth="1"/>
    <col min="1298" max="1298" width="6.28515625" bestFit="1" customWidth="1"/>
    <col min="1299" max="1299" width="5.28515625" bestFit="1" customWidth="1"/>
    <col min="1300" max="1300" width="15.28515625" bestFit="1" customWidth="1"/>
    <col min="1301" max="1301" width="10.85546875" bestFit="1" customWidth="1"/>
    <col min="1302" max="1302" width="5.42578125" customWidth="1"/>
    <col min="1303" max="1303" width="2.140625" customWidth="1"/>
    <col min="1304" max="1304" width="7" customWidth="1"/>
    <col min="1305" max="1305" width="6.85546875" customWidth="1"/>
    <col min="1306" max="1306" width="31" customWidth="1"/>
    <col min="1307" max="1307" width="41.28515625" bestFit="1" customWidth="1"/>
    <col min="1308" max="1308" width="20.140625" bestFit="1" customWidth="1"/>
    <col min="1540" max="1540" width="16.42578125" customWidth="1"/>
    <col min="1541" max="1542" width="12.7109375" customWidth="1"/>
    <col min="1543" max="1543" width="12.5703125" customWidth="1"/>
    <col min="1544" max="1544" width="12.85546875" customWidth="1"/>
    <col min="1545" max="1545" width="12.5703125" customWidth="1"/>
    <col min="1546" max="1547" width="6" bestFit="1" customWidth="1"/>
    <col min="1548" max="1549" width="6.5703125" bestFit="1" customWidth="1"/>
    <col min="1550" max="1550" width="6" bestFit="1" customWidth="1"/>
    <col min="1551" max="1551" width="9.42578125" bestFit="1" customWidth="1"/>
    <col min="1552" max="1552" width="6" bestFit="1" customWidth="1"/>
    <col min="1553" max="1553" width="5.28515625" bestFit="1" customWidth="1"/>
    <col min="1554" max="1554" width="6.28515625" bestFit="1" customWidth="1"/>
    <col min="1555" max="1555" width="5.28515625" bestFit="1" customWidth="1"/>
    <col min="1556" max="1556" width="15.28515625" bestFit="1" customWidth="1"/>
    <col min="1557" max="1557" width="10.85546875" bestFit="1" customWidth="1"/>
    <col min="1558" max="1558" width="5.42578125" customWidth="1"/>
    <col min="1559" max="1559" width="2.140625" customWidth="1"/>
    <col min="1560" max="1560" width="7" customWidth="1"/>
    <col min="1561" max="1561" width="6.85546875" customWidth="1"/>
    <col min="1562" max="1562" width="31" customWidth="1"/>
    <col min="1563" max="1563" width="41.28515625" bestFit="1" customWidth="1"/>
    <col min="1564" max="1564" width="20.140625" bestFit="1" customWidth="1"/>
    <col min="1796" max="1796" width="16.42578125" customWidth="1"/>
    <col min="1797" max="1798" width="12.7109375" customWidth="1"/>
    <col min="1799" max="1799" width="12.5703125" customWidth="1"/>
    <col min="1800" max="1800" width="12.85546875" customWidth="1"/>
    <col min="1801" max="1801" width="12.5703125" customWidth="1"/>
    <col min="1802" max="1803" width="6" bestFit="1" customWidth="1"/>
    <col min="1804" max="1805" width="6.5703125" bestFit="1" customWidth="1"/>
    <col min="1806" max="1806" width="6" bestFit="1" customWidth="1"/>
    <col min="1807" max="1807" width="9.42578125" bestFit="1" customWidth="1"/>
    <col min="1808" max="1808" width="6" bestFit="1" customWidth="1"/>
    <col min="1809" max="1809" width="5.28515625" bestFit="1" customWidth="1"/>
    <col min="1810" max="1810" width="6.28515625" bestFit="1" customWidth="1"/>
    <col min="1811" max="1811" width="5.28515625" bestFit="1" customWidth="1"/>
    <col min="1812" max="1812" width="15.28515625" bestFit="1" customWidth="1"/>
    <col min="1813" max="1813" width="10.85546875" bestFit="1" customWidth="1"/>
    <col min="1814" max="1814" width="5.42578125" customWidth="1"/>
    <col min="1815" max="1815" width="2.140625" customWidth="1"/>
    <col min="1816" max="1816" width="7" customWidth="1"/>
    <col min="1817" max="1817" width="6.85546875" customWidth="1"/>
    <col min="1818" max="1818" width="31" customWidth="1"/>
    <col min="1819" max="1819" width="41.28515625" bestFit="1" customWidth="1"/>
    <col min="1820" max="1820" width="20.140625" bestFit="1" customWidth="1"/>
    <col min="2052" max="2052" width="16.42578125" customWidth="1"/>
    <col min="2053" max="2054" width="12.7109375" customWidth="1"/>
    <col min="2055" max="2055" width="12.5703125" customWidth="1"/>
    <col min="2056" max="2056" width="12.85546875" customWidth="1"/>
    <col min="2057" max="2057" width="12.5703125" customWidth="1"/>
    <col min="2058" max="2059" width="6" bestFit="1" customWidth="1"/>
    <col min="2060" max="2061" width="6.5703125" bestFit="1" customWidth="1"/>
    <col min="2062" max="2062" width="6" bestFit="1" customWidth="1"/>
    <col min="2063" max="2063" width="9.42578125" bestFit="1" customWidth="1"/>
    <col min="2064" max="2064" width="6" bestFit="1" customWidth="1"/>
    <col min="2065" max="2065" width="5.28515625" bestFit="1" customWidth="1"/>
    <col min="2066" max="2066" width="6.28515625" bestFit="1" customWidth="1"/>
    <col min="2067" max="2067" width="5.28515625" bestFit="1" customWidth="1"/>
    <col min="2068" max="2068" width="15.28515625" bestFit="1" customWidth="1"/>
    <col min="2069" max="2069" width="10.85546875" bestFit="1" customWidth="1"/>
    <col min="2070" max="2070" width="5.42578125" customWidth="1"/>
    <col min="2071" max="2071" width="2.140625" customWidth="1"/>
    <col min="2072" max="2072" width="7" customWidth="1"/>
    <col min="2073" max="2073" width="6.85546875" customWidth="1"/>
    <col min="2074" max="2074" width="31" customWidth="1"/>
    <col min="2075" max="2075" width="41.28515625" bestFit="1" customWidth="1"/>
    <col min="2076" max="2076" width="20.140625" bestFit="1" customWidth="1"/>
    <col min="2308" max="2308" width="16.42578125" customWidth="1"/>
    <col min="2309" max="2310" width="12.7109375" customWidth="1"/>
    <col min="2311" max="2311" width="12.5703125" customWidth="1"/>
    <col min="2312" max="2312" width="12.85546875" customWidth="1"/>
    <col min="2313" max="2313" width="12.5703125" customWidth="1"/>
    <col min="2314" max="2315" width="6" bestFit="1" customWidth="1"/>
    <col min="2316" max="2317" width="6.5703125" bestFit="1" customWidth="1"/>
    <col min="2318" max="2318" width="6" bestFit="1" customWidth="1"/>
    <col min="2319" max="2319" width="9.42578125" bestFit="1" customWidth="1"/>
    <col min="2320" max="2320" width="6" bestFit="1" customWidth="1"/>
    <col min="2321" max="2321" width="5.28515625" bestFit="1" customWidth="1"/>
    <col min="2322" max="2322" width="6.28515625" bestFit="1" customWidth="1"/>
    <col min="2323" max="2323" width="5.28515625" bestFit="1" customWidth="1"/>
    <col min="2324" max="2324" width="15.28515625" bestFit="1" customWidth="1"/>
    <col min="2325" max="2325" width="10.85546875" bestFit="1" customWidth="1"/>
    <col min="2326" max="2326" width="5.42578125" customWidth="1"/>
    <col min="2327" max="2327" width="2.140625" customWidth="1"/>
    <col min="2328" max="2328" width="7" customWidth="1"/>
    <col min="2329" max="2329" width="6.85546875" customWidth="1"/>
    <col min="2330" max="2330" width="31" customWidth="1"/>
    <col min="2331" max="2331" width="41.28515625" bestFit="1" customWidth="1"/>
    <col min="2332" max="2332" width="20.140625" bestFit="1" customWidth="1"/>
    <col min="2564" max="2564" width="16.42578125" customWidth="1"/>
    <col min="2565" max="2566" width="12.7109375" customWidth="1"/>
    <col min="2567" max="2567" width="12.5703125" customWidth="1"/>
    <col min="2568" max="2568" width="12.85546875" customWidth="1"/>
    <col min="2569" max="2569" width="12.5703125" customWidth="1"/>
    <col min="2570" max="2571" width="6" bestFit="1" customWidth="1"/>
    <col min="2572" max="2573" width="6.5703125" bestFit="1" customWidth="1"/>
    <col min="2574" max="2574" width="6" bestFit="1" customWidth="1"/>
    <col min="2575" max="2575" width="9.42578125" bestFit="1" customWidth="1"/>
    <col min="2576" max="2576" width="6" bestFit="1" customWidth="1"/>
    <col min="2577" max="2577" width="5.28515625" bestFit="1" customWidth="1"/>
    <col min="2578" max="2578" width="6.28515625" bestFit="1" customWidth="1"/>
    <col min="2579" max="2579" width="5.28515625" bestFit="1" customWidth="1"/>
    <col min="2580" max="2580" width="15.28515625" bestFit="1" customWidth="1"/>
    <col min="2581" max="2581" width="10.85546875" bestFit="1" customWidth="1"/>
    <col min="2582" max="2582" width="5.42578125" customWidth="1"/>
    <col min="2583" max="2583" width="2.140625" customWidth="1"/>
    <col min="2584" max="2584" width="7" customWidth="1"/>
    <col min="2585" max="2585" width="6.85546875" customWidth="1"/>
    <col min="2586" max="2586" width="31" customWidth="1"/>
    <col min="2587" max="2587" width="41.28515625" bestFit="1" customWidth="1"/>
    <col min="2588" max="2588" width="20.140625" bestFit="1" customWidth="1"/>
    <col min="2820" max="2820" width="16.42578125" customWidth="1"/>
    <col min="2821" max="2822" width="12.7109375" customWidth="1"/>
    <col min="2823" max="2823" width="12.5703125" customWidth="1"/>
    <col min="2824" max="2824" width="12.85546875" customWidth="1"/>
    <col min="2825" max="2825" width="12.5703125" customWidth="1"/>
    <col min="2826" max="2827" width="6" bestFit="1" customWidth="1"/>
    <col min="2828" max="2829" width="6.5703125" bestFit="1" customWidth="1"/>
    <col min="2830" max="2830" width="6" bestFit="1" customWidth="1"/>
    <col min="2831" max="2831" width="9.42578125" bestFit="1" customWidth="1"/>
    <col min="2832" max="2832" width="6" bestFit="1" customWidth="1"/>
    <col min="2833" max="2833" width="5.28515625" bestFit="1" customWidth="1"/>
    <col min="2834" max="2834" width="6.28515625" bestFit="1" customWidth="1"/>
    <col min="2835" max="2835" width="5.28515625" bestFit="1" customWidth="1"/>
    <col min="2836" max="2836" width="15.28515625" bestFit="1" customWidth="1"/>
    <col min="2837" max="2837" width="10.85546875" bestFit="1" customWidth="1"/>
    <col min="2838" max="2838" width="5.42578125" customWidth="1"/>
    <col min="2839" max="2839" width="2.140625" customWidth="1"/>
    <col min="2840" max="2840" width="7" customWidth="1"/>
    <col min="2841" max="2841" width="6.85546875" customWidth="1"/>
    <col min="2842" max="2842" width="31" customWidth="1"/>
    <col min="2843" max="2843" width="41.28515625" bestFit="1" customWidth="1"/>
    <col min="2844" max="2844" width="20.140625" bestFit="1" customWidth="1"/>
    <col min="3076" max="3076" width="16.42578125" customWidth="1"/>
    <col min="3077" max="3078" width="12.7109375" customWidth="1"/>
    <col min="3079" max="3079" width="12.5703125" customWidth="1"/>
    <col min="3080" max="3080" width="12.85546875" customWidth="1"/>
    <col min="3081" max="3081" width="12.5703125" customWidth="1"/>
    <col min="3082" max="3083" width="6" bestFit="1" customWidth="1"/>
    <col min="3084" max="3085" width="6.5703125" bestFit="1" customWidth="1"/>
    <col min="3086" max="3086" width="6" bestFit="1" customWidth="1"/>
    <col min="3087" max="3087" width="9.42578125" bestFit="1" customWidth="1"/>
    <col min="3088" max="3088" width="6" bestFit="1" customWidth="1"/>
    <col min="3089" max="3089" width="5.28515625" bestFit="1" customWidth="1"/>
    <col min="3090" max="3090" width="6.28515625" bestFit="1" customWidth="1"/>
    <col min="3091" max="3091" width="5.28515625" bestFit="1" customWidth="1"/>
    <col min="3092" max="3092" width="15.28515625" bestFit="1" customWidth="1"/>
    <col min="3093" max="3093" width="10.85546875" bestFit="1" customWidth="1"/>
    <col min="3094" max="3094" width="5.42578125" customWidth="1"/>
    <col min="3095" max="3095" width="2.140625" customWidth="1"/>
    <col min="3096" max="3096" width="7" customWidth="1"/>
    <col min="3097" max="3097" width="6.85546875" customWidth="1"/>
    <col min="3098" max="3098" width="31" customWidth="1"/>
    <col min="3099" max="3099" width="41.28515625" bestFit="1" customWidth="1"/>
    <col min="3100" max="3100" width="20.140625" bestFit="1" customWidth="1"/>
    <col min="3332" max="3332" width="16.42578125" customWidth="1"/>
    <col min="3333" max="3334" width="12.7109375" customWidth="1"/>
    <col min="3335" max="3335" width="12.5703125" customWidth="1"/>
    <col min="3336" max="3336" width="12.85546875" customWidth="1"/>
    <col min="3337" max="3337" width="12.5703125" customWidth="1"/>
    <col min="3338" max="3339" width="6" bestFit="1" customWidth="1"/>
    <col min="3340" max="3341" width="6.5703125" bestFit="1" customWidth="1"/>
    <col min="3342" max="3342" width="6" bestFit="1" customWidth="1"/>
    <col min="3343" max="3343" width="9.42578125" bestFit="1" customWidth="1"/>
    <col min="3344" max="3344" width="6" bestFit="1" customWidth="1"/>
    <col min="3345" max="3345" width="5.28515625" bestFit="1" customWidth="1"/>
    <col min="3346" max="3346" width="6.28515625" bestFit="1" customWidth="1"/>
    <col min="3347" max="3347" width="5.28515625" bestFit="1" customWidth="1"/>
    <col min="3348" max="3348" width="15.28515625" bestFit="1" customWidth="1"/>
    <col min="3349" max="3349" width="10.85546875" bestFit="1" customWidth="1"/>
    <col min="3350" max="3350" width="5.42578125" customWidth="1"/>
    <col min="3351" max="3351" width="2.140625" customWidth="1"/>
    <col min="3352" max="3352" width="7" customWidth="1"/>
    <col min="3353" max="3353" width="6.85546875" customWidth="1"/>
    <col min="3354" max="3354" width="31" customWidth="1"/>
    <col min="3355" max="3355" width="41.28515625" bestFit="1" customWidth="1"/>
    <col min="3356" max="3356" width="20.140625" bestFit="1" customWidth="1"/>
    <col min="3588" max="3588" width="16.42578125" customWidth="1"/>
    <col min="3589" max="3590" width="12.7109375" customWidth="1"/>
    <col min="3591" max="3591" width="12.5703125" customWidth="1"/>
    <col min="3592" max="3592" width="12.85546875" customWidth="1"/>
    <col min="3593" max="3593" width="12.5703125" customWidth="1"/>
    <col min="3594" max="3595" width="6" bestFit="1" customWidth="1"/>
    <col min="3596" max="3597" width="6.5703125" bestFit="1" customWidth="1"/>
    <col min="3598" max="3598" width="6" bestFit="1" customWidth="1"/>
    <col min="3599" max="3599" width="9.42578125" bestFit="1" customWidth="1"/>
    <col min="3600" max="3600" width="6" bestFit="1" customWidth="1"/>
    <col min="3601" max="3601" width="5.28515625" bestFit="1" customWidth="1"/>
    <col min="3602" max="3602" width="6.28515625" bestFit="1" customWidth="1"/>
    <col min="3603" max="3603" width="5.28515625" bestFit="1" customWidth="1"/>
    <col min="3604" max="3604" width="15.28515625" bestFit="1" customWidth="1"/>
    <col min="3605" max="3605" width="10.85546875" bestFit="1" customWidth="1"/>
    <col min="3606" max="3606" width="5.42578125" customWidth="1"/>
    <col min="3607" max="3607" width="2.140625" customWidth="1"/>
    <col min="3608" max="3608" width="7" customWidth="1"/>
    <col min="3609" max="3609" width="6.85546875" customWidth="1"/>
    <col min="3610" max="3610" width="31" customWidth="1"/>
    <col min="3611" max="3611" width="41.28515625" bestFit="1" customWidth="1"/>
    <col min="3612" max="3612" width="20.140625" bestFit="1" customWidth="1"/>
    <col min="3844" max="3844" width="16.42578125" customWidth="1"/>
    <col min="3845" max="3846" width="12.7109375" customWidth="1"/>
    <col min="3847" max="3847" width="12.5703125" customWidth="1"/>
    <col min="3848" max="3848" width="12.85546875" customWidth="1"/>
    <col min="3849" max="3849" width="12.5703125" customWidth="1"/>
    <col min="3850" max="3851" width="6" bestFit="1" customWidth="1"/>
    <col min="3852" max="3853" width="6.5703125" bestFit="1" customWidth="1"/>
    <col min="3854" max="3854" width="6" bestFit="1" customWidth="1"/>
    <col min="3855" max="3855" width="9.42578125" bestFit="1" customWidth="1"/>
    <col min="3856" max="3856" width="6" bestFit="1" customWidth="1"/>
    <col min="3857" max="3857" width="5.28515625" bestFit="1" customWidth="1"/>
    <col min="3858" max="3858" width="6.28515625" bestFit="1" customWidth="1"/>
    <col min="3859" max="3859" width="5.28515625" bestFit="1" customWidth="1"/>
    <col min="3860" max="3860" width="15.28515625" bestFit="1" customWidth="1"/>
    <col min="3861" max="3861" width="10.85546875" bestFit="1" customWidth="1"/>
    <col min="3862" max="3862" width="5.42578125" customWidth="1"/>
    <col min="3863" max="3863" width="2.140625" customWidth="1"/>
    <col min="3864" max="3864" width="7" customWidth="1"/>
    <col min="3865" max="3865" width="6.85546875" customWidth="1"/>
    <col min="3866" max="3866" width="31" customWidth="1"/>
    <col min="3867" max="3867" width="41.28515625" bestFit="1" customWidth="1"/>
    <col min="3868" max="3868" width="20.140625" bestFit="1" customWidth="1"/>
    <col min="4100" max="4100" width="16.42578125" customWidth="1"/>
    <col min="4101" max="4102" width="12.7109375" customWidth="1"/>
    <col min="4103" max="4103" width="12.5703125" customWidth="1"/>
    <col min="4104" max="4104" width="12.85546875" customWidth="1"/>
    <col min="4105" max="4105" width="12.5703125" customWidth="1"/>
    <col min="4106" max="4107" width="6" bestFit="1" customWidth="1"/>
    <col min="4108" max="4109" width="6.5703125" bestFit="1" customWidth="1"/>
    <col min="4110" max="4110" width="6" bestFit="1" customWidth="1"/>
    <col min="4111" max="4111" width="9.42578125" bestFit="1" customWidth="1"/>
    <col min="4112" max="4112" width="6" bestFit="1" customWidth="1"/>
    <col min="4113" max="4113" width="5.28515625" bestFit="1" customWidth="1"/>
    <col min="4114" max="4114" width="6.28515625" bestFit="1" customWidth="1"/>
    <col min="4115" max="4115" width="5.28515625" bestFit="1" customWidth="1"/>
    <col min="4116" max="4116" width="15.28515625" bestFit="1" customWidth="1"/>
    <col min="4117" max="4117" width="10.85546875" bestFit="1" customWidth="1"/>
    <col min="4118" max="4118" width="5.42578125" customWidth="1"/>
    <col min="4119" max="4119" width="2.140625" customWidth="1"/>
    <col min="4120" max="4120" width="7" customWidth="1"/>
    <col min="4121" max="4121" width="6.85546875" customWidth="1"/>
    <col min="4122" max="4122" width="31" customWidth="1"/>
    <col min="4123" max="4123" width="41.28515625" bestFit="1" customWidth="1"/>
    <col min="4124" max="4124" width="20.140625" bestFit="1" customWidth="1"/>
    <col min="4356" max="4356" width="16.42578125" customWidth="1"/>
    <col min="4357" max="4358" width="12.7109375" customWidth="1"/>
    <col min="4359" max="4359" width="12.5703125" customWidth="1"/>
    <col min="4360" max="4360" width="12.85546875" customWidth="1"/>
    <col min="4361" max="4361" width="12.5703125" customWidth="1"/>
    <col min="4362" max="4363" width="6" bestFit="1" customWidth="1"/>
    <col min="4364" max="4365" width="6.5703125" bestFit="1" customWidth="1"/>
    <col min="4366" max="4366" width="6" bestFit="1" customWidth="1"/>
    <col min="4367" max="4367" width="9.42578125" bestFit="1" customWidth="1"/>
    <col min="4368" max="4368" width="6" bestFit="1" customWidth="1"/>
    <col min="4369" max="4369" width="5.28515625" bestFit="1" customWidth="1"/>
    <col min="4370" max="4370" width="6.28515625" bestFit="1" customWidth="1"/>
    <col min="4371" max="4371" width="5.28515625" bestFit="1" customWidth="1"/>
    <col min="4372" max="4372" width="15.28515625" bestFit="1" customWidth="1"/>
    <col min="4373" max="4373" width="10.85546875" bestFit="1" customWidth="1"/>
    <col min="4374" max="4374" width="5.42578125" customWidth="1"/>
    <col min="4375" max="4375" width="2.140625" customWidth="1"/>
    <col min="4376" max="4376" width="7" customWidth="1"/>
    <col min="4377" max="4377" width="6.85546875" customWidth="1"/>
    <col min="4378" max="4378" width="31" customWidth="1"/>
    <col min="4379" max="4379" width="41.28515625" bestFit="1" customWidth="1"/>
    <col min="4380" max="4380" width="20.140625" bestFit="1" customWidth="1"/>
    <col min="4612" max="4612" width="16.42578125" customWidth="1"/>
    <col min="4613" max="4614" width="12.7109375" customWidth="1"/>
    <col min="4615" max="4615" width="12.5703125" customWidth="1"/>
    <col min="4616" max="4616" width="12.85546875" customWidth="1"/>
    <col min="4617" max="4617" width="12.5703125" customWidth="1"/>
    <col min="4618" max="4619" width="6" bestFit="1" customWidth="1"/>
    <col min="4620" max="4621" width="6.5703125" bestFit="1" customWidth="1"/>
    <col min="4622" max="4622" width="6" bestFit="1" customWidth="1"/>
    <col min="4623" max="4623" width="9.42578125" bestFit="1" customWidth="1"/>
    <col min="4624" max="4624" width="6" bestFit="1" customWidth="1"/>
    <col min="4625" max="4625" width="5.28515625" bestFit="1" customWidth="1"/>
    <col min="4626" max="4626" width="6.28515625" bestFit="1" customWidth="1"/>
    <col min="4627" max="4627" width="5.28515625" bestFit="1" customWidth="1"/>
    <col min="4628" max="4628" width="15.28515625" bestFit="1" customWidth="1"/>
    <col min="4629" max="4629" width="10.85546875" bestFit="1" customWidth="1"/>
    <col min="4630" max="4630" width="5.42578125" customWidth="1"/>
    <col min="4631" max="4631" width="2.140625" customWidth="1"/>
    <col min="4632" max="4632" width="7" customWidth="1"/>
    <col min="4633" max="4633" width="6.85546875" customWidth="1"/>
    <col min="4634" max="4634" width="31" customWidth="1"/>
    <col min="4635" max="4635" width="41.28515625" bestFit="1" customWidth="1"/>
    <col min="4636" max="4636" width="20.140625" bestFit="1" customWidth="1"/>
    <col min="4868" max="4868" width="16.42578125" customWidth="1"/>
    <col min="4869" max="4870" width="12.7109375" customWidth="1"/>
    <col min="4871" max="4871" width="12.5703125" customWidth="1"/>
    <col min="4872" max="4872" width="12.85546875" customWidth="1"/>
    <col min="4873" max="4873" width="12.5703125" customWidth="1"/>
    <col min="4874" max="4875" width="6" bestFit="1" customWidth="1"/>
    <col min="4876" max="4877" width="6.5703125" bestFit="1" customWidth="1"/>
    <col min="4878" max="4878" width="6" bestFit="1" customWidth="1"/>
    <col min="4879" max="4879" width="9.42578125" bestFit="1" customWidth="1"/>
    <col min="4880" max="4880" width="6" bestFit="1" customWidth="1"/>
    <col min="4881" max="4881" width="5.28515625" bestFit="1" customWidth="1"/>
    <col min="4882" max="4882" width="6.28515625" bestFit="1" customWidth="1"/>
    <col min="4883" max="4883" width="5.28515625" bestFit="1" customWidth="1"/>
    <col min="4884" max="4884" width="15.28515625" bestFit="1" customWidth="1"/>
    <col min="4885" max="4885" width="10.85546875" bestFit="1" customWidth="1"/>
    <col min="4886" max="4886" width="5.42578125" customWidth="1"/>
    <col min="4887" max="4887" width="2.140625" customWidth="1"/>
    <col min="4888" max="4888" width="7" customWidth="1"/>
    <col min="4889" max="4889" width="6.85546875" customWidth="1"/>
    <col min="4890" max="4890" width="31" customWidth="1"/>
    <col min="4891" max="4891" width="41.28515625" bestFit="1" customWidth="1"/>
    <col min="4892" max="4892" width="20.140625" bestFit="1" customWidth="1"/>
    <col min="5124" max="5124" width="16.42578125" customWidth="1"/>
    <col min="5125" max="5126" width="12.7109375" customWidth="1"/>
    <col min="5127" max="5127" width="12.5703125" customWidth="1"/>
    <col min="5128" max="5128" width="12.85546875" customWidth="1"/>
    <col min="5129" max="5129" width="12.5703125" customWidth="1"/>
    <col min="5130" max="5131" width="6" bestFit="1" customWidth="1"/>
    <col min="5132" max="5133" width="6.5703125" bestFit="1" customWidth="1"/>
    <col min="5134" max="5134" width="6" bestFit="1" customWidth="1"/>
    <col min="5135" max="5135" width="9.42578125" bestFit="1" customWidth="1"/>
    <col min="5136" max="5136" width="6" bestFit="1" customWidth="1"/>
    <col min="5137" max="5137" width="5.28515625" bestFit="1" customWidth="1"/>
    <col min="5138" max="5138" width="6.28515625" bestFit="1" customWidth="1"/>
    <col min="5139" max="5139" width="5.28515625" bestFit="1" customWidth="1"/>
    <col min="5140" max="5140" width="15.28515625" bestFit="1" customWidth="1"/>
    <col min="5141" max="5141" width="10.85546875" bestFit="1" customWidth="1"/>
    <col min="5142" max="5142" width="5.42578125" customWidth="1"/>
    <col min="5143" max="5143" width="2.140625" customWidth="1"/>
    <col min="5144" max="5144" width="7" customWidth="1"/>
    <col min="5145" max="5145" width="6.85546875" customWidth="1"/>
    <col min="5146" max="5146" width="31" customWidth="1"/>
    <col min="5147" max="5147" width="41.28515625" bestFit="1" customWidth="1"/>
    <col min="5148" max="5148" width="20.140625" bestFit="1" customWidth="1"/>
    <col min="5380" max="5380" width="16.42578125" customWidth="1"/>
    <col min="5381" max="5382" width="12.7109375" customWidth="1"/>
    <col min="5383" max="5383" width="12.5703125" customWidth="1"/>
    <col min="5384" max="5384" width="12.85546875" customWidth="1"/>
    <col min="5385" max="5385" width="12.5703125" customWidth="1"/>
    <col min="5386" max="5387" width="6" bestFit="1" customWidth="1"/>
    <col min="5388" max="5389" width="6.5703125" bestFit="1" customWidth="1"/>
    <col min="5390" max="5390" width="6" bestFit="1" customWidth="1"/>
    <col min="5391" max="5391" width="9.42578125" bestFit="1" customWidth="1"/>
    <col min="5392" max="5392" width="6" bestFit="1" customWidth="1"/>
    <col min="5393" max="5393" width="5.28515625" bestFit="1" customWidth="1"/>
    <col min="5394" max="5394" width="6.28515625" bestFit="1" customWidth="1"/>
    <col min="5395" max="5395" width="5.28515625" bestFit="1" customWidth="1"/>
    <col min="5396" max="5396" width="15.28515625" bestFit="1" customWidth="1"/>
    <col min="5397" max="5397" width="10.85546875" bestFit="1" customWidth="1"/>
    <col min="5398" max="5398" width="5.42578125" customWidth="1"/>
    <col min="5399" max="5399" width="2.140625" customWidth="1"/>
    <col min="5400" max="5400" width="7" customWidth="1"/>
    <col min="5401" max="5401" width="6.85546875" customWidth="1"/>
    <col min="5402" max="5402" width="31" customWidth="1"/>
    <col min="5403" max="5403" width="41.28515625" bestFit="1" customWidth="1"/>
    <col min="5404" max="5404" width="20.140625" bestFit="1" customWidth="1"/>
    <col min="5636" max="5636" width="16.42578125" customWidth="1"/>
    <col min="5637" max="5638" width="12.7109375" customWidth="1"/>
    <col min="5639" max="5639" width="12.5703125" customWidth="1"/>
    <col min="5640" max="5640" width="12.85546875" customWidth="1"/>
    <col min="5641" max="5641" width="12.5703125" customWidth="1"/>
    <col min="5642" max="5643" width="6" bestFit="1" customWidth="1"/>
    <col min="5644" max="5645" width="6.5703125" bestFit="1" customWidth="1"/>
    <col min="5646" max="5646" width="6" bestFit="1" customWidth="1"/>
    <col min="5647" max="5647" width="9.42578125" bestFit="1" customWidth="1"/>
    <col min="5648" max="5648" width="6" bestFit="1" customWidth="1"/>
    <col min="5649" max="5649" width="5.28515625" bestFit="1" customWidth="1"/>
    <col min="5650" max="5650" width="6.28515625" bestFit="1" customWidth="1"/>
    <col min="5651" max="5651" width="5.28515625" bestFit="1" customWidth="1"/>
    <col min="5652" max="5652" width="15.28515625" bestFit="1" customWidth="1"/>
    <col min="5653" max="5653" width="10.85546875" bestFit="1" customWidth="1"/>
    <col min="5654" max="5654" width="5.42578125" customWidth="1"/>
    <col min="5655" max="5655" width="2.140625" customWidth="1"/>
    <col min="5656" max="5656" width="7" customWidth="1"/>
    <col min="5657" max="5657" width="6.85546875" customWidth="1"/>
    <col min="5658" max="5658" width="31" customWidth="1"/>
    <col min="5659" max="5659" width="41.28515625" bestFit="1" customWidth="1"/>
    <col min="5660" max="5660" width="20.140625" bestFit="1" customWidth="1"/>
    <col min="5892" max="5892" width="16.42578125" customWidth="1"/>
    <col min="5893" max="5894" width="12.7109375" customWidth="1"/>
    <col min="5895" max="5895" width="12.5703125" customWidth="1"/>
    <col min="5896" max="5896" width="12.85546875" customWidth="1"/>
    <col min="5897" max="5897" width="12.5703125" customWidth="1"/>
    <col min="5898" max="5899" width="6" bestFit="1" customWidth="1"/>
    <col min="5900" max="5901" width="6.5703125" bestFit="1" customWidth="1"/>
    <col min="5902" max="5902" width="6" bestFit="1" customWidth="1"/>
    <col min="5903" max="5903" width="9.42578125" bestFit="1" customWidth="1"/>
    <col min="5904" max="5904" width="6" bestFit="1" customWidth="1"/>
    <col min="5905" max="5905" width="5.28515625" bestFit="1" customWidth="1"/>
    <col min="5906" max="5906" width="6.28515625" bestFit="1" customWidth="1"/>
    <col min="5907" max="5907" width="5.28515625" bestFit="1" customWidth="1"/>
    <col min="5908" max="5908" width="15.28515625" bestFit="1" customWidth="1"/>
    <col min="5909" max="5909" width="10.85546875" bestFit="1" customWidth="1"/>
    <col min="5910" max="5910" width="5.42578125" customWidth="1"/>
    <col min="5911" max="5911" width="2.140625" customWidth="1"/>
    <col min="5912" max="5912" width="7" customWidth="1"/>
    <col min="5913" max="5913" width="6.85546875" customWidth="1"/>
    <col min="5914" max="5914" width="31" customWidth="1"/>
    <col min="5915" max="5915" width="41.28515625" bestFit="1" customWidth="1"/>
    <col min="5916" max="5916" width="20.140625" bestFit="1" customWidth="1"/>
    <col min="6148" max="6148" width="16.42578125" customWidth="1"/>
    <col min="6149" max="6150" width="12.7109375" customWidth="1"/>
    <col min="6151" max="6151" width="12.5703125" customWidth="1"/>
    <col min="6152" max="6152" width="12.85546875" customWidth="1"/>
    <col min="6153" max="6153" width="12.5703125" customWidth="1"/>
    <col min="6154" max="6155" width="6" bestFit="1" customWidth="1"/>
    <col min="6156" max="6157" width="6.5703125" bestFit="1" customWidth="1"/>
    <col min="6158" max="6158" width="6" bestFit="1" customWidth="1"/>
    <col min="6159" max="6159" width="9.42578125" bestFit="1" customWidth="1"/>
    <col min="6160" max="6160" width="6" bestFit="1" customWidth="1"/>
    <col min="6161" max="6161" width="5.28515625" bestFit="1" customWidth="1"/>
    <col min="6162" max="6162" width="6.28515625" bestFit="1" customWidth="1"/>
    <col min="6163" max="6163" width="5.28515625" bestFit="1" customWidth="1"/>
    <col min="6164" max="6164" width="15.28515625" bestFit="1" customWidth="1"/>
    <col min="6165" max="6165" width="10.85546875" bestFit="1" customWidth="1"/>
    <col min="6166" max="6166" width="5.42578125" customWidth="1"/>
    <col min="6167" max="6167" width="2.140625" customWidth="1"/>
    <col min="6168" max="6168" width="7" customWidth="1"/>
    <col min="6169" max="6169" width="6.85546875" customWidth="1"/>
    <col min="6170" max="6170" width="31" customWidth="1"/>
    <col min="6171" max="6171" width="41.28515625" bestFit="1" customWidth="1"/>
    <col min="6172" max="6172" width="20.140625" bestFit="1" customWidth="1"/>
    <col min="6404" max="6404" width="16.42578125" customWidth="1"/>
    <col min="6405" max="6406" width="12.7109375" customWidth="1"/>
    <col min="6407" max="6407" width="12.5703125" customWidth="1"/>
    <col min="6408" max="6408" width="12.85546875" customWidth="1"/>
    <col min="6409" max="6409" width="12.5703125" customWidth="1"/>
    <col min="6410" max="6411" width="6" bestFit="1" customWidth="1"/>
    <col min="6412" max="6413" width="6.5703125" bestFit="1" customWidth="1"/>
    <col min="6414" max="6414" width="6" bestFit="1" customWidth="1"/>
    <col min="6415" max="6415" width="9.42578125" bestFit="1" customWidth="1"/>
    <col min="6416" max="6416" width="6" bestFit="1" customWidth="1"/>
    <col min="6417" max="6417" width="5.28515625" bestFit="1" customWidth="1"/>
    <col min="6418" max="6418" width="6.28515625" bestFit="1" customWidth="1"/>
    <col min="6419" max="6419" width="5.28515625" bestFit="1" customWidth="1"/>
    <col min="6420" max="6420" width="15.28515625" bestFit="1" customWidth="1"/>
    <col min="6421" max="6421" width="10.85546875" bestFit="1" customWidth="1"/>
    <col min="6422" max="6422" width="5.42578125" customWidth="1"/>
    <col min="6423" max="6423" width="2.140625" customWidth="1"/>
    <col min="6424" max="6424" width="7" customWidth="1"/>
    <col min="6425" max="6425" width="6.85546875" customWidth="1"/>
    <col min="6426" max="6426" width="31" customWidth="1"/>
    <col min="6427" max="6427" width="41.28515625" bestFit="1" customWidth="1"/>
    <col min="6428" max="6428" width="20.140625" bestFit="1" customWidth="1"/>
    <col min="6660" max="6660" width="16.42578125" customWidth="1"/>
    <col min="6661" max="6662" width="12.7109375" customWidth="1"/>
    <col min="6663" max="6663" width="12.5703125" customWidth="1"/>
    <col min="6664" max="6664" width="12.85546875" customWidth="1"/>
    <col min="6665" max="6665" width="12.5703125" customWidth="1"/>
    <col min="6666" max="6667" width="6" bestFit="1" customWidth="1"/>
    <col min="6668" max="6669" width="6.5703125" bestFit="1" customWidth="1"/>
    <col min="6670" max="6670" width="6" bestFit="1" customWidth="1"/>
    <col min="6671" max="6671" width="9.42578125" bestFit="1" customWidth="1"/>
    <col min="6672" max="6672" width="6" bestFit="1" customWidth="1"/>
    <col min="6673" max="6673" width="5.28515625" bestFit="1" customWidth="1"/>
    <col min="6674" max="6674" width="6.28515625" bestFit="1" customWidth="1"/>
    <col min="6675" max="6675" width="5.28515625" bestFit="1" customWidth="1"/>
    <col min="6676" max="6676" width="15.28515625" bestFit="1" customWidth="1"/>
    <col min="6677" max="6677" width="10.85546875" bestFit="1" customWidth="1"/>
    <col min="6678" max="6678" width="5.42578125" customWidth="1"/>
    <col min="6679" max="6679" width="2.140625" customWidth="1"/>
    <col min="6680" max="6680" width="7" customWidth="1"/>
    <col min="6681" max="6681" width="6.85546875" customWidth="1"/>
    <col min="6682" max="6682" width="31" customWidth="1"/>
    <col min="6683" max="6683" width="41.28515625" bestFit="1" customWidth="1"/>
    <col min="6684" max="6684" width="20.140625" bestFit="1" customWidth="1"/>
    <col min="6916" max="6916" width="16.42578125" customWidth="1"/>
    <col min="6917" max="6918" width="12.7109375" customWidth="1"/>
    <col min="6919" max="6919" width="12.5703125" customWidth="1"/>
    <col min="6920" max="6920" width="12.85546875" customWidth="1"/>
    <col min="6921" max="6921" width="12.5703125" customWidth="1"/>
    <col min="6922" max="6923" width="6" bestFit="1" customWidth="1"/>
    <col min="6924" max="6925" width="6.5703125" bestFit="1" customWidth="1"/>
    <col min="6926" max="6926" width="6" bestFit="1" customWidth="1"/>
    <col min="6927" max="6927" width="9.42578125" bestFit="1" customWidth="1"/>
    <col min="6928" max="6928" width="6" bestFit="1" customWidth="1"/>
    <col min="6929" max="6929" width="5.28515625" bestFit="1" customWidth="1"/>
    <col min="6930" max="6930" width="6.28515625" bestFit="1" customWidth="1"/>
    <col min="6931" max="6931" width="5.28515625" bestFit="1" customWidth="1"/>
    <col min="6932" max="6932" width="15.28515625" bestFit="1" customWidth="1"/>
    <col min="6933" max="6933" width="10.85546875" bestFit="1" customWidth="1"/>
    <col min="6934" max="6934" width="5.42578125" customWidth="1"/>
    <col min="6935" max="6935" width="2.140625" customWidth="1"/>
    <col min="6936" max="6936" width="7" customWidth="1"/>
    <col min="6937" max="6937" width="6.85546875" customWidth="1"/>
    <col min="6938" max="6938" width="31" customWidth="1"/>
    <col min="6939" max="6939" width="41.28515625" bestFit="1" customWidth="1"/>
    <col min="6940" max="6940" width="20.140625" bestFit="1" customWidth="1"/>
    <col min="7172" max="7172" width="16.42578125" customWidth="1"/>
    <col min="7173" max="7174" width="12.7109375" customWidth="1"/>
    <col min="7175" max="7175" width="12.5703125" customWidth="1"/>
    <col min="7176" max="7176" width="12.85546875" customWidth="1"/>
    <col min="7177" max="7177" width="12.5703125" customWidth="1"/>
    <col min="7178" max="7179" width="6" bestFit="1" customWidth="1"/>
    <col min="7180" max="7181" width="6.5703125" bestFit="1" customWidth="1"/>
    <col min="7182" max="7182" width="6" bestFit="1" customWidth="1"/>
    <col min="7183" max="7183" width="9.42578125" bestFit="1" customWidth="1"/>
    <col min="7184" max="7184" width="6" bestFit="1" customWidth="1"/>
    <col min="7185" max="7185" width="5.28515625" bestFit="1" customWidth="1"/>
    <col min="7186" max="7186" width="6.28515625" bestFit="1" customWidth="1"/>
    <col min="7187" max="7187" width="5.28515625" bestFit="1" customWidth="1"/>
    <col min="7188" max="7188" width="15.28515625" bestFit="1" customWidth="1"/>
    <col min="7189" max="7189" width="10.85546875" bestFit="1" customWidth="1"/>
    <col min="7190" max="7190" width="5.42578125" customWidth="1"/>
    <col min="7191" max="7191" width="2.140625" customWidth="1"/>
    <col min="7192" max="7192" width="7" customWidth="1"/>
    <col min="7193" max="7193" width="6.85546875" customWidth="1"/>
    <col min="7194" max="7194" width="31" customWidth="1"/>
    <col min="7195" max="7195" width="41.28515625" bestFit="1" customWidth="1"/>
    <col min="7196" max="7196" width="20.140625" bestFit="1" customWidth="1"/>
    <col min="7428" max="7428" width="16.42578125" customWidth="1"/>
    <col min="7429" max="7430" width="12.7109375" customWidth="1"/>
    <col min="7431" max="7431" width="12.5703125" customWidth="1"/>
    <col min="7432" max="7432" width="12.85546875" customWidth="1"/>
    <col min="7433" max="7433" width="12.5703125" customWidth="1"/>
    <col min="7434" max="7435" width="6" bestFit="1" customWidth="1"/>
    <col min="7436" max="7437" width="6.5703125" bestFit="1" customWidth="1"/>
    <col min="7438" max="7438" width="6" bestFit="1" customWidth="1"/>
    <col min="7439" max="7439" width="9.42578125" bestFit="1" customWidth="1"/>
    <col min="7440" max="7440" width="6" bestFit="1" customWidth="1"/>
    <col min="7441" max="7441" width="5.28515625" bestFit="1" customWidth="1"/>
    <col min="7442" max="7442" width="6.28515625" bestFit="1" customWidth="1"/>
    <col min="7443" max="7443" width="5.28515625" bestFit="1" customWidth="1"/>
    <col min="7444" max="7444" width="15.28515625" bestFit="1" customWidth="1"/>
    <col min="7445" max="7445" width="10.85546875" bestFit="1" customWidth="1"/>
    <col min="7446" max="7446" width="5.42578125" customWidth="1"/>
    <col min="7447" max="7447" width="2.140625" customWidth="1"/>
    <col min="7448" max="7448" width="7" customWidth="1"/>
    <col min="7449" max="7449" width="6.85546875" customWidth="1"/>
    <col min="7450" max="7450" width="31" customWidth="1"/>
    <col min="7451" max="7451" width="41.28515625" bestFit="1" customWidth="1"/>
    <col min="7452" max="7452" width="20.140625" bestFit="1" customWidth="1"/>
    <col min="7684" max="7684" width="16.42578125" customWidth="1"/>
    <col min="7685" max="7686" width="12.7109375" customWidth="1"/>
    <col min="7687" max="7687" width="12.5703125" customWidth="1"/>
    <col min="7688" max="7688" width="12.85546875" customWidth="1"/>
    <col min="7689" max="7689" width="12.5703125" customWidth="1"/>
    <col min="7690" max="7691" width="6" bestFit="1" customWidth="1"/>
    <col min="7692" max="7693" width="6.5703125" bestFit="1" customWidth="1"/>
    <col min="7694" max="7694" width="6" bestFit="1" customWidth="1"/>
    <col min="7695" max="7695" width="9.42578125" bestFit="1" customWidth="1"/>
    <col min="7696" max="7696" width="6" bestFit="1" customWidth="1"/>
    <col min="7697" max="7697" width="5.28515625" bestFit="1" customWidth="1"/>
    <col min="7698" max="7698" width="6.28515625" bestFit="1" customWidth="1"/>
    <col min="7699" max="7699" width="5.28515625" bestFit="1" customWidth="1"/>
    <col min="7700" max="7700" width="15.28515625" bestFit="1" customWidth="1"/>
    <col min="7701" max="7701" width="10.85546875" bestFit="1" customWidth="1"/>
    <col min="7702" max="7702" width="5.42578125" customWidth="1"/>
    <col min="7703" max="7703" width="2.140625" customWidth="1"/>
    <col min="7704" max="7704" width="7" customWidth="1"/>
    <col min="7705" max="7705" width="6.85546875" customWidth="1"/>
    <col min="7706" max="7706" width="31" customWidth="1"/>
    <col min="7707" max="7707" width="41.28515625" bestFit="1" customWidth="1"/>
    <col min="7708" max="7708" width="20.140625" bestFit="1" customWidth="1"/>
    <col min="7940" max="7940" width="16.42578125" customWidth="1"/>
    <col min="7941" max="7942" width="12.7109375" customWidth="1"/>
    <col min="7943" max="7943" width="12.5703125" customWidth="1"/>
    <col min="7944" max="7944" width="12.85546875" customWidth="1"/>
    <col min="7945" max="7945" width="12.5703125" customWidth="1"/>
    <col min="7946" max="7947" width="6" bestFit="1" customWidth="1"/>
    <col min="7948" max="7949" width="6.5703125" bestFit="1" customWidth="1"/>
    <col min="7950" max="7950" width="6" bestFit="1" customWidth="1"/>
    <col min="7951" max="7951" width="9.42578125" bestFit="1" customWidth="1"/>
    <col min="7952" max="7952" width="6" bestFit="1" customWidth="1"/>
    <col min="7953" max="7953" width="5.28515625" bestFit="1" customWidth="1"/>
    <col min="7954" max="7954" width="6.28515625" bestFit="1" customWidth="1"/>
    <col min="7955" max="7955" width="5.28515625" bestFit="1" customWidth="1"/>
    <col min="7956" max="7956" width="15.28515625" bestFit="1" customWidth="1"/>
    <col min="7957" max="7957" width="10.85546875" bestFit="1" customWidth="1"/>
    <col min="7958" max="7958" width="5.42578125" customWidth="1"/>
    <col min="7959" max="7959" width="2.140625" customWidth="1"/>
    <col min="7960" max="7960" width="7" customWidth="1"/>
    <col min="7961" max="7961" width="6.85546875" customWidth="1"/>
    <col min="7962" max="7962" width="31" customWidth="1"/>
    <col min="7963" max="7963" width="41.28515625" bestFit="1" customWidth="1"/>
    <col min="7964" max="7964" width="20.140625" bestFit="1" customWidth="1"/>
    <col min="8196" max="8196" width="16.42578125" customWidth="1"/>
    <col min="8197" max="8198" width="12.7109375" customWidth="1"/>
    <col min="8199" max="8199" width="12.5703125" customWidth="1"/>
    <col min="8200" max="8200" width="12.85546875" customWidth="1"/>
    <col min="8201" max="8201" width="12.5703125" customWidth="1"/>
    <col min="8202" max="8203" width="6" bestFit="1" customWidth="1"/>
    <col min="8204" max="8205" width="6.5703125" bestFit="1" customWidth="1"/>
    <col min="8206" max="8206" width="6" bestFit="1" customWidth="1"/>
    <col min="8207" max="8207" width="9.42578125" bestFit="1" customWidth="1"/>
    <col min="8208" max="8208" width="6" bestFit="1" customWidth="1"/>
    <col min="8209" max="8209" width="5.28515625" bestFit="1" customWidth="1"/>
    <col min="8210" max="8210" width="6.28515625" bestFit="1" customWidth="1"/>
    <col min="8211" max="8211" width="5.28515625" bestFit="1" customWidth="1"/>
    <col min="8212" max="8212" width="15.28515625" bestFit="1" customWidth="1"/>
    <col min="8213" max="8213" width="10.85546875" bestFit="1" customWidth="1"/>
    <col min="8214" max="8214" width="5.42578125" customWidth="1"/>
    <col min="8215" max="8215" width="2.140625" customWidth="1"/>
    <col min="8216" max="8216" width="7" customWidth="1"/>
    <col min="8217" max="8217" width="6.85546875" customWidth="1"/>
    <col min="8218" max="8218" width="31" customWidth="1"/>
    <col min="8219" max="8219" width="41.28515625" bestFit="1" customWidth="1"/>
    <col min="8220" max="8220" width="20.140625" bestFit="1" customWidth="1"/>
    <col min="8452" max="8452" width="16.42578125" customWidth="1"/>
    <col min="8453" max="8454" width="12.7109375" customWidth="1"/>
    <col min="8455" max="8455" width="12.5703125" customWidth="1"/>
    <col min="8456" max="8456" width="12.85546875" customWidth="1"/>
    <col min="8457" max="8457" width="12.5703125" customWidth="1"/>
    <col min="8458" max="8459" width="6" bestFit="1" customWidth="1"/>
    <col min="8460" max="8461" width="6.5703125" bestFit="1" customWidth="1"/>
    <col min="8462" max="8462" width="6" bestFit="1" customWidth="1"/>
    <col min="8463" max="8463" width="9.42578125" bestFit="1" customWidth="1"/>
    <col min="8464" max="8464" width="6" bestFit="1" customWidth="1"/>
    <col min="8465" max="8465" width="5.28515625" bestFit="1" customWidth="1"/>
    <col min="8466" max="8466" width="6.28515625" bestFit="1" customWidth="1"/>
    <col min="8467" max="8467" width="5.28515625" bestFit="1" customWidth="1"/>
    <col min="8468" max="8468" width="15.28515625" bestFit="1" customWidth="1"/>
    <col min="8469" max="8469" width="10.85546875" bestFit="1" customWidth="1"/>
    <col min="8470" max="8470" width="5.42578125" customWidth="1"/>
    <col min="8471" max="8471" width="2.140625" customWidth="1"/>
    <col min="8472" max="8472" width="7" customWidth="1"/>
    <col min="8473" max="8473" width="6.85546875" customWidth="1"/>
    <col min="8474" max="8474" width="31" customWidth="1"/>
    <col min="8475" max="8475" width="41.28515625" bestFit="1" customWidth="1"/>
    <col min="8476" max="8476" width="20.140625" bestFit="1" customWidth="1"/>
    <col min="8708" max="8708" width="16.42578125" customWidth="1"/>
    <col min="8709" max="8710" width="12.7109375" customWidth="1"/>
    <col min="8711" max="8711" width="12.5703125" customWidth="1"/>
    <col min="8712" max="8712" width="12.85546875" customWidth="1"/>
    <col min="8713" max="8713" width="12.5703125" customWidth="1"/>
    <col min="8714" max="8715" width="6" bestFit="1" customWidth="1"/>
    <col min="8716" max="8717" width="6.5703125" bestFit="1" customWidth="1"/>
    <col min="8718" max="8718" width="6" bestFit="1" customWidth="1"/>
    <col min="8719" max="8719" width="9.42578125" bestFit="1" customWidth="1"/>
    <col min="8720" max="8720" width="6" bestFit="1" customWidth="1"/>
    <col min="8721" max="8721" width="5.28515625" bestFit="1" customWidth="1"/>
    <col min="8722" max="8722" width="6.28515625" bestFit="1" customWidth="1"/>
    <col min="8723" max="8723" width="5.28515625" bestFit="1" customWidth="1"/>
    <col min="8724" max="8724" width="15.28515625" bestFit="1" customWidth="1"/>
    <col min="8725" max="8725" width="10.85546875" bestFit="1" customWidth="1"/>
    <col min="8726" max="8726" width="5.42578125" customWidth="1"/>
    <col min="8727" max="8727" width="2.140625" customWidth="1"/>
    <col min="8728" max="8728" width="7" customWidth="1"/>
    <col min="8729" max="8729" width="6.85546875" customWidth="1"/>
    <col min="8730" max="8730" width="31" customWidth="1"/>
    <col min="8731" max="8731" width="41.28515625" bestFit="1" customWidth="1"/>
    <col min="8732" max="8732" width="20.140625" bestFit="1" customWidth="1"/>
    <col min="8964" max="8964" width="16.42578125" customWidth="1"/>
    <col min="8965" max="8966" width="12.7109375" customWidth="1"/>
    <col min="8967" max="8967" width="12.5703125" customWidth="1"/>
    <col min="8968" max="8968" width="12.85546875" customWidth="1"/>
    <col min="8969" max="8969" width="12.5703125" customWidth="1"/>
    <col min="8970" max="8971" width="6" bestFit="1" customWidth="1"/>
    <col min="8972" max="8973" width="6.5703125" bestFit="1" customWidth="1"/>
    <col min="8974" max="8974" width="6" bestFit="1" customWidth="1"/>
    <col min="8975" max="8975" width="9.42578125" bestFit="1" customWidth="1"/>
    <col min="8976" max="8976" width="6" bestFit="1" customWidth="1"/>
    <col min="8977" max="8977" width="5.28515625" bestFit="1" customWidth="1"/>
    <col min="8978" max="8978" width="6.28515625" bestFit="1" customWidth="1"/>
    <col min="8979" max="8979" width="5.28515625" bestFit="1" customWidth="1"/>
    <col min="8980" max="8980" width="15.28515625" bestFit="1" customWidth="1"/>
    <col min="8981" max="8981" width="10.85546875" bestFit="1" customWidth="1"/>
    <col min="8982" max="8982" width="5.42578125" customWidth="1"/>
    <col min="8983" max="8983" width="2.140625" customWidth="1"/>
    <col min="8984" max="8984" width="7" customWidth="1"/>
    <col min="8985" max="8985" width="6.85546875" customWidth="1"/>
    <col min="8986" max="8986" width="31" customWidth="1"/>
    <col min="8987" max="8987" width="41.28515625" bestFit="1" customWidth="1"/>
    <col min="8988" max="8988" width="20.140625" bestFit="1" customWidth="1"/>
    <col min="9220" max="9220" width="16.42578125" customWidth="1"/>
    <col min="9221" max="9222" width="12.7109375" customWidth="1"/>
    <col min="9223" max="9223" width="12.5703125" customWidth="1"/>
    <col min="9224" max="9224" width="12.85546875" customWidth="1"/>
    <col min="9225" max="9225" width="12.5703125" customWidth="1"/>
    <col min="9226" max="9227" width="6" bestFit="1" customWidth="1"/>
    <col min="9228" max="9229" width="6.5703125" bestFit="1" customWidth="1"/>
    <col min="9230" max="9230" width="6" bestFit="1" customWidth="1"/>
    <col min="9231" max="9231" width="9.42578125" bestFit="1" customWidth="1"/>
    <col min="9232" max="9232" width="6" bestFit="1" customWidth="1"/>
    <col min="9233" max="9233" width="5.28515625" bestFit="1" customWidth="1"/>
    <col min="9234" max="9234" width="6.28515625" bestFit="1" customWidth="1"/>
    <col min="9235" max="9235" width="5.28515625" bestFit="1" customWidth="1"/>
    <col min="9236" max="9236" width="15.28515625" bestFit="1" customWidth="1"/>
    <col min="9237" max="9237" width="10.85546875" bestFit="1" customWidth="1"/>
    <col min="9238" max="9238" width="5.42578125" customWidth="1"/>
    <col min="9239" max="9239" width="2.140625" customWidth="1"/>
    <col min="9240" max="9240" width="7" customWidth="1"/>
    <col min="9241" max="9241" width="6.85546875" customWidth="1"/>
    <col min="9242" max="9242" width="31" customWidth="1"/>
    <col min="9243" max="9243" width="41.28515625" bestFit="1" customWidth="1"/>
    <col min="9244" max="9244" width="20.140625" bestFit="1" customWidth="1"/>
    <col min="9476" max="9476" width="16.42578125" customWidth="1"/>
    <col min="9477" max="9478" width="12.7109375" customWidth="1"/>
    <col min="9479" max="9479" width="12.5703125" customWidth="1"/>
    <col min="9480" max="9480" width="12.85546875" customWidth="1"/>
    <col min="9481" max="9481" width="12.5703125" customWidth="1"/>
    <col min="9482" max="9483" width="6" bestFit="1" customWidth="1"/>
    <col min="9484" max="9485" width="6.5703125" bestFit="1" customWidth="1"/>
    <col min="9486" max="9486" width="6" bestFit="1" customWidth="1"/>
    <col min="9487" max="9487" width="9.42578125" bestFit="1" customWidth="1"/>
    <col min="9488" max="9488" width="6" bestFit="1" customWidth="1"/>
    <col min="9489" max="9489" width="5.28515625" bestFit="1" customWidth="1"/>
    <col min="9490" max="9490" width="6.28515625" bestFit="1" customWidth="1"/>
    <col min="9491" max="9491" width="5.28515625" bestFit="1" customWidth="1"/>
    <col min="9492" max="9492" width="15.28515625" bestFit="1" customWidth="1"/>
    <col min="9493" max="9493" width="10.85546875" bestFit="1" customWidth="1"/>
    <col min="9494" max="9494" width="5.42578125" customWidth="1"/>
    <col min="9495" max="9495" width="2.140625" customWidth="1"/>
    <col min="9496" max="9496" width="7" customWidth="1"/>
    <col min="9497" max="9497" width="6.85546875" customWidth="1"/>
    <col min="9498" max="9498" width="31" customWidth="1"/>
    <col min="9499" max="9499" width="41.28515625" bestFit="1" customWidth="1"/>
    <col min="9500" max="9500" width="20.140625" bestFit="1" customWidth="1"/>
    <col min="9732" max="9732" width="16.42578125" customWidth="1"/>
    <col min="9733" max="9734" width="12.7109375" customWidth="1"/>
    <col min="9735" max="9735" width="12.5703125" customWidth="1"/>
    <col min="9736" max="9736" width="12.85546875" customWidth="1"/>
    <col min="9737" max="9737" width="12.5703125" customWidth="1"/>
    <col min="9738" max="9739" width="6" bestFit="1" customWidth="1"/>
    <col min="9740" max="9741" width="6.5703125" bestFit="1" customWidth="1"/>
    <col min="9742" max="9742" width="6" bestFit="1" customWidth="1"/>
    <col min="9743" max="9743" width="9.42578125" bestFit="1" customWidth="1"/>
    <col min="9744" max="9744" width="6" bestFit="1" customWidth="1"/>
    <col min="9745" max="9745" width="5.28515625" bestFit="1" customWidth="1"/>
    <col min="9746" max="9746" width="6.28515625" bestFit="1" customWidth="1"/>
    <col min="9747" max="9747" width="5.28515625" bestFit="1" customWidth="1"/>
    <col min="9748" max="9748" width="15.28515625" bestFit="1" customWidth="1"/>
    <col min="9749" max="9749" width="10.85546875" bestFit="1" customWidth="1"/>
    <col min="9750" max="9750" width="5.42578125" customWidth="1"/>
    <col min="9751" max="9751" width="2.140625" customWidth="1"/>
    <col min="9752" max="9752" width="7" customWidth="1"/>
    <col min="9753" max="9753" width="6.85546875" customWidth="1"/>
    <col min="9754" max="9754" width="31" customWidth="1"/>
    <col min="9755" max="9755" width="41.28515625" bestFit="1" customWidth="1"/>
    <col min="9756" max="9756" width="20.140625" bestFit="1" customWidth="1"/>
    <col min="9988" max="9988" width="16.42578125" customWidth="1"/>
    <col min="9989" max="9990" width="12.7109375" customWidth="1"/>
    <col min="9991" max="9991" width="12.5703125" customWidth="1"/>
    <col min="9992" max="9992" width="12.85546875" customWidth="1"/>
    <col min="9993" max="9993" width="12.5703125" customWidth="1"/>
    <col min="9994" max="9995" width="6" bestFit="1" customWidth="1"/>
    <col min="9996" max="9997" width="6.5703125" bestFit="1" customWidth="1"/>
    <col min="9998" max="9998" width="6" bestFit="1" customWidth="1"/>
    <col min="9999" max="9999" width="9.42578125" bestFit="1" customWidth="1"/>
    <col min="10000" max="10000" width="6" bestFit="1" customWidth="1"/>
    <col min="10001" max="10001" width="5.28515625" bestFit="1" customWidth="1"/>
    <col min="10002" max="10002" width="6.28515625" bestFit="1" customWidth="1"/>
    <col min="10003" max="10003" width="5.28515625" bestFit="1" customWidth="1"/>
    <col min="10004" max="10004" width="15.28515625" bestFit="1" customWidth="1"/>
    <col min="10005" max="10005" width="10.85546875" bestFit="1" customWidth="1"/>
    <col min="10006" max="10006" width="5.42578125" customWidth="1"/>
    <col min="10007" max="10007" width="2.140625" customWidth="1"/>
    <col min="10008" max="10008" width="7" customWidth="1"/>
    <col min="10009" max="10009" width="6.85546875" customWidth="1"/>
    <col min="10010" max="10010" width="31" customWidth="1"/>
    <col min="10011" max="10011" width="41.28515625" bestFit="1" customWidth="1"/>
    <col min="10012" max="10012" width="20.140625" bestFit="1" customWidth="1"/>
    <col min="10244" max="10244" width="16.42578125" customWidth="1"/>
    <col min="10245" max="10246" width="12.7109375" customWidth="1"/>
    <col min="10247" max="10247" width="12.5703125" customWidth="1"/>
    <col min="10248" max="10248" width="12.85546875" customWidth="1"/>
    <col min="10249" max="10249" width="12.5703125" customWidth="1"/>
    <col min="10250" max="10251" width="6" bestFit="1" customWidth="1"/>
    <col min="10252" max="10253" width="6.5703125" bestFit="1" customWidth="1"/>
    <col min="10254" max="10254" width="6" bestFit="1" customWidth="1"/>
    <col min="10255" max="10255" width="9.42578125" bestFit="1" customWidth="1"/>
    <col min="10256" max="10256" width="6" bestFit="1" customWidth="1"/>
    <col min="10257" max="10257" width="5.28515625" bestFit="1" customWidth="1"/>
    <col min="10258" max="10258" width="6.28515625" bestFit="1" customWidth="1"/>
    <col min="10259" max="10259" width="5.28515625" bestFit="1" customWidth="1"/>
    <col min="10260" max="10260" width="15.28515625" bestFit="1" customWidth="1"/>
    <col min="10261" max="10261" width="10.85546875" bestFit="1" customWidth="1"/>
    <col min="10262" max="10262" width="5.42578125" customWidth="1"/>
    <col min="10263" max="10263" width="2.140625" customWidth="1"/>
    <col min="10264" max="10264" width="7" customWidth="1"/>
    <col min="10265" max="10265" width="6.85546875" customWidth="1"/>
    <col min="10266" max="10266" width="31" customWidth="1"/>
    <col min="10267" max="10267" width="41.28515625" bestFit="1" customWidth="1"/>
    <col min="10268" max="10268" width="20.140625" bestFit="1" customWidth="1"/>
    <col min="10500" max="10500" width="16.42578125" customWidth="1"/>
    <col min="10501" max="10502" width="12.7109375" customWidth="1"/>
    <col min="10503" max="10503" width="12.5703125" customWidth="1"/>
    <col min="10504" max="10504" width="12.85546875" customWidth="1"/>
    <col min="10505" max="10505" width="12.5703125" customWidth="1"/>
    <col min="10506" max="10507" width="6" bestFit="1" customWidth="1"/>
    <col min="10508" max="10509" width="6.5703125" bestFit="1" customWidth="1"/>
    <col min="10510" max="10510" width="6" bestFit="1" customWidth="1"/>
    <col min="10511" max="10511" width="9.42578125" bestFit="1" customWidth="1"/>
    <col min="10512" max="10512" width="6" bestFit="1" customWidth="1"/>
    <col min="10513" max="10513" width="5.28515625" bestFit="1" customWidth="1"/>
    <col min="10514" max="10514" width="6.28515625" bestFit="1" customWidth="1"/>
    <col min="10515" max="10515" width="5.28515625" bestFit="1" customWidth="1"/>
    <col min="10516" max="10516" width="15.28515625" bestFit="1" customWidth="1"/>
    <col min="10517" max="10517" width="10.85546875" bestFit="1" customWidth="1"/>
    <col min="10518" max="10518" width="5.42578125" customWidth="1"/>
    <col min="10519" max="10519" width="2.140625" customWidth="1"/>
    <col min="10520" max="10520" width="7" customWidth="1"/>
    <col min="10521" max="10521" width="6.85546875" customWidth="1"/>
    <col min="10522" max="10522" width="31" customWidth="1"/>
    <col min="10523" max="10523" width="41.28515625" bestFit="1" customWidth="1"/>
    <col min="10524" max="10524" width="20.140625" bestFit="1" customWidth="1"/>
    <col min="10756" max="10756" width="16.42578125" customWidth="1"/>
    <col min="10757" max="10758" width="12.7109375" customWidth="1"/>
    <col min="10759" max="10759" width="12.5703125" customWidth="1"/>
    <col min="10760" max="10760" width="12.85546875" customWidth="1"/>
    <col min="10761" max="10761" width="12.5703125" customWidth="1"/>
    <col min="10762" max="10763" width="6" bestFit="1" customWidth="1"/>
    <col min="10764" max="10765" width="6.5703125" bestFit="1" customWidth="1"/>
    <col min="10766" max="10766" width="6" bestFit="1" customWidth="1"/>
    <col min="10767" max="10767" width="9.42578125" bestFit="1" customWidth="1"/>
    <col min="10768" max="10768" width="6" bestFit="1" customWidth="1"/>
    <col min="10769" max="10769" width="5.28515625" bestFit="1" customWidth="1"/>
    <col min="10770" max="10770" width="6.28515625" bestFit="1" customWidth="1"/>
    <col min="10771" max="10771" width="5.28515625" bestFit="1" customWidth="1"/>
    <col min="10772" max="10772" width="15.28515625" bestFit="1" customWidth="1"/>
    <col min="10773" max="10773" width="10.85546875" bestFit="1" customWidth="1"/>
    <col min="10774" max="10774" width="5.42578125" customWidth="1"/>
    <col min="10775" max="10775" width="2.140625" customWidth="1"/>
    <col min="10776" max="10776" width="7" customWidth="1"/>
    <col min="10777" max="10777" width="6.85546875" customWidth="1"/>
    <col min="10778" max="10778" width="31" customWidth="1"/>
    <col min="10779" max="10779" width="41.28515625" bestFit="1" customWidth="1"/>
    <col min="10780" max="10780" width="20.140625" bestFit="1" customWidth="1"/>
    <col min="11012" max="11012" width="16.42578125" customWidth="1"/>
    <col min="11013" max="11014" width="12.7109375" customWidth="1"/>
    <col min="11015" max="11015" width="12.5703125" customWidth="1"/>
    <col min="11016" max="11016" width="12.85546875" customWidth="1"/>
    <col min="11017" max="11017" width="12.5703125" customWidth="1"/>
    <col min="11018" max="11019" width="6" bestFit="1" customWidth="1"/>
    <col min="11020" max="11021" width="6.5703125" bestFit="1" customWidth="1"/>
    <col min="11022" max="11022" width="6" bestFit="1" customWidth="1"/>
    <col min="11023" max="11023" width="9.42578125" bestFit="1" customWidth="1"/>
    <col min="11024" max="11024" width="6" bestFit="1" customWidth="1"/>
    <col min="11025" max="11025" width="5.28515625" bestFit="1" customWidth="1"/>
    <col min="11026" max="11026" width="6.28515625" bestFit="1" customWidth="1"/>
    <col min="11027" max="11027" width="5.28515625" bestFit="1" customWidth="1"/>
    <col min="11028" max="11028" width="15.28515625" bestFit="1" customWidth="1"/>
    <col min="11029" max="11029" width="10.85546875" bestFit="1" customWidth="1"/>
    <col min="11030" max="11030" width="5.42578125" customWidth="1"/>
    <col min="11031" max="11031" width="2.140625" customWidth="1"/>
    <col min="11032" max="11032" width="7" customWidth="1"/>
    <col min="11033" max="11033" width="6.85546875" customWidth="1"/>
    <col min="11034" max="11034" width="31" customWidth="1"/>
    <col min="11035" max="11035" width="41.28515625" bestFit="1" customWidth="1"/>
    <col min="11036" max="11036" width="20.140625" bestFit="1" customWidth="1"/>
    <col min="11268" max="11268" width="16.42578125" customWidth="1"/>
    <col min="11269" max="11270" width="12.7109375" customWidth="1"/>
    <col min="11271" max="11271" width="12.5703125" customWidth="1"/>
    <col min="11272" max="11272" width="12.85546875" customWidth="1"/>
    <col min="11273" max="11273" width="12.5703125" customWidth="1"/>
    <col min="11274" max="11275" width="6" bestFit="1" customWidth="1"/>
    <col min="11276" max="11277" width="6.5703125" bestFit="1" customWidth="1"/>
    <col min="11278" max="11278" width="6" bestFit="1" customWidth="1"/>
    <col min="11279" max="11279" width="9.42578125" bestFit="1" customWidth="1"/>
    <col min="11280" max="11280" width="6" bestFit="1" customWidth="1"/>
    <col min="11281" max="11281" width="5.28515625" bestFit="1" customWidth="1"/>
    <col min="11282" max="11282" width="6.28515625" bestFit="1" customWidth="1"/>
    <col min="11283" max="11283" width="5.28515625" bestFit="1" customWidth="1"/>
    <col min="11284" max="11284" width="15.28515625" bestFit="1" customWidth="1"/>
    <col min="11285" max="11285" width="10.85546875" bestFit="1" customWidth="1"/>
    <col min="11286" max="11286" width="5.42578125" customWidth="1"/>
    <col min="11287" max="11287" width="2.140625" customWidth="1"/>
    <col min="11288" max="11288" width="7" customWidth="1"/>
    <col min="11289" max="11289" width="6.85546875" customWidth="1"/>
    <col min="11290" max="11290" width="31" customWidth="1"/>
    <col min="11291" max="11291" width="41.28515625" bestFit="1" customWidth="1"/>
    <col min="11292" max="11292" width="20.140625" bestFit="1" customWidth="1"/>
    <col min="11524" max="11524" width="16.42578125" customWidth="1"/>
    <col min="11525" max="11526" width="12.7109375" customWidth="1"/>
    <col min="11527" max="11527" width="12.5703125" customWidth="1"/>
    <col min="11528" max="11528" width="12.85546875" customWidth="1"/>
    <col min="11529" max="11529" width="12.5703125" customWidth="1"/>
    <col min="11530" max="11531" width="6" bestFit="1" customWidth="1"/>
    <col min="11532" max="11533" width="6.5703125" bestFit="1" customWidth="1"/>
    <col min="11534" max="11534" width="6" bestFit="1" customWidth="1"/>
    <col min="11535" max="11535" width="9.42578125" bestFit="1" customWidth="1"/>
    <col min="11536" max="11536" width="6" bestFit="1" customWidth="1"/>
    <col min="11537" max="11537" width="5.28515625" bestFit="1" customWidth="1"/>
    <col min="11538" max="11538" width="6.28515625" bestFit="1" customWidth="1"/>
    <col min="11539" max="11539" width="5.28515625" bestFit="1" customWidth="1"/>
    <col min="11540" max="11540" width="15.28515625" bestFit="1" customWidth="1"/>
    <col min="11541" max="11541" width="10.85546875" bestFit="1" customWidth="1"/>
    <col min="11542" max="11542" width="5.42578125" customWidth="1"/>
    <col min="11543" max="11543" width="2.140625" customWidth="1"/>
    <col min="11544" max="11544" width="7" customWidth="1"/>
    <col min="11545" max="11545" width="6.85546875" customWidth="1"/>
    <col min="11546" max="11546" width="31" customWidth="1"/>
    <col min="11547" max="11547" width="41.28515625" bestFit="1" customWidth="1"/>
    <col min="11548" max="11548" width="20.140625" bestFit="1" customWidth="1"/>
    <col min="11780" max="11780" width="16.42578125" customWidth="1"/>
    <col min="11781" max="11782" width="12.7109375" customWidth="1"/>
    <col min="11783" max="11783" width="12.5703125" customWidth="1"/>
    <col min="11784" max="11784" width="12.85546875" customWidth="1"/>
    <col min="11785" max="11785" width="12.5703125" customWidth="1"/>
    <col min="11786" max="11787" width="6" bestFit="1" customWidth="1"/>
    <col min="11788" max="11789" width="6.5703125" bestFit="1" customWidth="1"/>
    <col min="11790" max="11790" width="6" bestFit="1" customWidth="1"/>
    <col min="11791" max="11791" width="9.42578125" bestFit="1" customWidth="1"/>
    <col min="11792" max="11792" width="6" bestFit="1" customWidth="1"/>
    <col min="11793" max="11793" width="5.28515625" bestFit="1" customWidth="1"/>
    <col min="11794" max="11794" width="6.28515625" bestFit="1" customWidth="1"/>
    <col min="11795" max="11795" width="5.28515625" bestFit="1" customWidth="1"/>
    <col min="11796" max="11796" width="15.28515625" bestFit="1" customWidth="1"/>
    <col min="11797" max="11797" width="10.85546875" bestFit="1" customWidth="1"/>
    <col min="11798" max="11798" width="5.42578125" customWidth="1"/>
    <col min="11799" max="11799" width="2.140625" customWidth="1"/>
    <col min="11800" max="11800" width="7" customWidth="1"/>
    <col min="11801" max="11801" width="6.85546875" customWidth="1"/>
    <col min="11802" max="11802" width="31" customWidth="1"/>
    <col min="11803" max="11803" width="41.28515625" bestFit="1" customWidth="1"/>
    <col min="11804" max="11804" width="20.140625" bestFit="1" customWidth="1"/>
    <col min="12036" max="12036" width="16.42578125" customWidth="1"/>
    <col min="12037" max="12038" width="12.7109375" customWidth="1"/>
    <col min="12039" max="12039" width="12.5703125" customWidth="1"/>
    <col min="12040" max="12040" width="12.85546875" customWidth="1"/>
    <col min="12041" max="12041" width="12.5703125" customWidth="1"/>
    <col min="12042" max="12043" width="6" bestFit="1" customWidth="1"/>
    <col min="12044" max="12045" width="6.5703125" bestFit="1" customWidth="1"/>
    <col min="12046" max="12046" width="6" bestFit="1" customWidth="1"/>
    <col min="12047" max="12047" width="9.42578125" bestFit="1" customWidth="1"/>
    <col min="12048" max="12048" width="6" bestFit="1" customWidth="1"/>
    <col min="12049" max="12049" width="5.28515625" bestFit="1" customWidth="1"/>
    <col min="12050" max="12050" width="6.28515625" bestFit="1" customWidth="1"/>
    <col min="12051" max="12051" width="5.28515625" bestFit="1" customWidth="1"/>
    <col min="12052" max="12052" width="15.28515625" bestFit="1" customWidth="1"/>
    <col min="12053" max="12053" width="10.85546875" bestFit="1" customWidth="1"/>
    <col min="12054" max="12054" width="5.42578125" customWidth="1"/>
    <col min="12055" max="12055" width="2.140625" customWidth="1"/>
    <col min="12056" max="12056" width="7" customWidth="1"/>
    <col min="12057" max="12057" width="6.85546875" customWidth="1"/>
    <col min="12058" max="12058" width="31" customWidth="1"/>
    <col min="12059" max="12059" width="41.28515625" bestFit="1" customWidth="1"/>
    <col min="12060" max="12060" width="20.140625" bestFit="1" customWidth="1"/>
    <col min="12292" max="12292" width="16.42578125" customWidth="1"/>
    <col min="12293" max="12294" width="12.7109375" customWidth="1"/>
    <col min="12295" max="12295" width="12.5703125" customWidth="1"/>
    <col min="12296" max="12296" width="12.85546875" customWidth="1"/>
    <col min="12297" max="12297" width="12.5703125" customWidth="1"/>
    <col min="12298" max="12299" width="6" bestFit="1" customWidth="1"/>
    <col min="12300" max="12301" width="6.5703125" bestFit="1" customWidth="1"/>
    <col min="12302" max="12302" width="6" bestFit="1" customWidth="1"/>
    <col min="12303" max="12303" width="9.42578125" bestFit="1" customWidth="1"/>
    <col min="12304" max="12304" width="6" bestFit="1" customWidth="1"/>
    <col min="12305" max="12305" width="5.28515625" bestFit="1" customWidth="1"/>
    <col min="12306" max="12306" width="6.28515625" bestFit="1" customWidth="1"/>
    <col min="12307" max="12307" width="5.28515625" bestFit="1" customWidth="1"/>
    <col min="12308" max="12308" width="15.28515625" bestFit="1" customWidth="1"/>
    <col min="12309" max="12309" width="10.85546875" bestFit="1" customWidth="1"/>
    <col min="12310" max="12310" width="5.42578125" customWidth="1"/>
    <col min="12311" max="12311" width="2.140625" customWidth="1"/>
    <col min="12312" max="12312" width="7" customWidth="1"/>
    <col min="12313" max="12313" width="6.85546875" customWidth="1"/>
    <col min="12314" max="12314" width="31" customWidth="1"/>
    <col min="12315" max="12315" width="41.28515625" bestFit="1" customWidth="1"/>
    <col min="12316" max="12316" width="20.140625" bestFit="1" customWidth="1"/>
    <col min="12548" max="12548" width="16.42578125" customWidth="1"/>
    <col min="12549" max="12550" width="12.7109375" customWidth="1"/>
    <col min="12551" max="12551" width="12.5703125" customWidth="1"/>
    <col min="12552" max="12552" width="12.85546875" customWidth="1"/>
    <col min="12553" max="12553" width="12.5703125" customWidth="1"/>
    <col min="12554" max="12555" width="6" bestFit="1" customWidth="1"/>
    <col min="12556" max="12557" width="6.5703125" bestFit="1" customWidth="1"/>
    <col min="12558" max="12558" width="6" bestFit="1" customWidth="1"/>
    <col min="12559" max="12559" width="9.42578125" bestFit="1" customWidth="1"/>
    <col min="12560" max="12560" width="6" bestFit="1" customWidth="1"/>
    <col min="12561" max="12561" width="5.28515625" bestFit="1" customWidth="1"/>
    <col min="12562" max="12562" width="6.28515625" bestFit="1" customWidth="1"/>
    <col min="12563" max="12563" width="5.28515625" bestFit="1" customWidth="1"/>
    <col min="12564" max="12564" width="15.28515625" bestFit="1" customWidth="1"/>
    <col min="12565" max="12565" width="10.85546875" bestFit="1" customWidth="1"/>
    <col min="12566" max="12566" width="5.42578125" customWidth="1"/>
    <col min="12567" max="12567" width="2.140625" customWidth="1"/>
    <col min="12568" max="12568" width="7" customWidth="1"/>
    <col min="12569" max="12569" width="6.85546875" customWidth="1"/>
    <col min="12570" max="12570" width="31" customWidth="1"/>
    <col min="12571" max="12571" width="41.28515625" bestFit="1" customWidth="1"/>
    <col min="12572" max="12572" width="20.140625" bestFit="1" customWidth="1"/>
    <col min="12804" max="12804" width="16.42578125" customWidth="1"/>
    <col min="12805" max="12806" width="12.7109375" customWidth="1"/>
    <col min="12807" max="12807" width="12.5703125" customWidth="1"/>
    <col min="12808" max="12808" width="12.85546875" customWidth="1"/>
    <col min="12809" max="12809" width="12.5703125" customWidth="1"/>
    <col min="12810" max="12811" width="6" bestFit="1" customWidth="1"/>
    <col min="12812" max="12813" width="6.5703125" bestFit="1" customWidth="1"/>
    <col min="12814" max="12814" width="6" bestFit="1" customWidth="1"/>
    <col min="12815" max="12815" width="9.42578125" bestFit="1" customWidth="1"/>
    <col min="12816" max="12816" width="6" bestFit="1" customWidth="1"/>
    <col min="12817" max="12817" width="5.28515625" bestFit="1" customWidth="1"/>
    <col min="12818" max="12818" width="6.28515625" bestFit="1" customWidth="1"/>
    <col min="12819" max="12819" width="5.28515625" bestFit="1" customWidth="1"/>
    <col min="12820" max="12820" width="15.28515625" bestFit="1" customWidth="1"/>
    <col min="12821" max="12821" width="10.85546875" bestFit="1" customWidth="1"/>
    <col min="12822" max="12822" width="5.42578125" customWidth="1"/>
    <col min="12823" max="12823" width="2.140625" customWidth="1"/>
    <col min="12824" max="12824" width="7" customWidth="1"/>
    <col min="12825" max="12825" width="6.85546875" customWidth="1"/>
    <col min="12826" max="12826" width="31" customWidth="1"/>
    <col min="12827" max="12827" width="41.28515625" bestFit="1" customWidth="1"/>
    <col min="12828" max="12828" width="20.140625" bestFit="1" customWidth="1"/>
    <col min="13060" max="13060" width="16.42578125" customWidth="1"/>
    <col min="13061" max="13062" width="12.7109375" customWidth="1"/>
    <col min="13063" max="13063" width="12.5703125" customWidth="1"/>
    <col min="13064" max="13064" width="12.85546875" customWidth="1"/>
    <col min="13065" max="13065" width="12.5703125" customWidth="1"/>
    <col min="13066" max="13067" width="6" bestFit="1" customWidth="1"/>
    <col min="13068" max="13069" width="6.5703125" bestFit="1" customWidth="1"/>
    <col min="13070" max="13070" width="6" bestFit="1" customWidth="1"/>
    <col min="13071" max="13071" width="9.42578125" bestFit="1" customWidth="1"/>
    <col min="13072" max="13072" width="6" bestFit="1" customWidth="1"/>
    <col min="13073" max="13073" width="5.28515625" bestFit="1" customWidth="1"/>
    <col min="13074" max="13074" width="6.28515625" bestFit="1" customWidth="1"/>
    <col min="13075" max="13075" width="5.28515625" bestFit="1" customWidth="1"/>
    <col min="13076" max="13076" width="15.28515625" bestFit="1" customWidth="1"/>
    <col min="13077" max="13077" width="10.85546875" bestFit="1" customWidth="1"/>
    <col min="13078" max="13078" width="5.42578125" customWidth="1"/>
    <col min="13079" max="13079" width="2.140625" customWidth="1"/>
    <col min="13080" max="13080" width="7" customWidth="1"/>
    <col min="13081" max="13081" width="6.85546875" customWidth="1"/>
    <col min="13082" max="13082" width="31" customWidth="1"/>
    <col min="13083" max="13083" width="41.28515625" bestFit="1" customWidth="1"/>
    <col min="13084" max="13084" width="20.140625" bestFit="1" customWidth="1"/>
    <col min="13316" max="13316" width="16.42578125" customWidth="1"/>
    <col min="13317" max="13318" width="12.7109375" customWidth="1"/>
    <col min="13319" max="13319" width="12.5703125" customWidth="1"/>
    <col min="13320" max="13320" width="12.85546875" customWidth="1"/>
    <col min="13321" max="13321" width="12.5703125" customWidth="1"/>
    <col min="13322" max="13323" width="6" bestFit="1" customWidth="1"/>
    <col min="13324" max="13325" width="6.5703125" bestFit="1" customWidth="1"/>
    <col min="13326" max="13326" width="6" bestFit="1" customWidth="1"/>
    <col min="13327" max="13327" width="9.42578125" bestFit="1" customWidth="1"/>
    <col min="13328" max="13328" width="6" bestFit="1" customWidth="1"/>
    <col min="13329" max="13329" width="5.28515625" bestFit="1" customWidth="1"/>
    <col min="13330" max="13330" width="6.28515625" bestFit="1" customWidth="1"/>
    <col min="13331" max="13331" width="5.28515625" bestFit="1" customWidth="1"/>
    <col min="13332" max="13332" width="15.28515625" bestFit="1" customWidth="1"/>
    <col min="13333" max="13333" width="10.85546875" bestFit="1" customWidth="1"/>
    <col min="13334" max="13334" width="5.42578125" customWidth="1"/>
    <col min="13335" max="13335" width="2.140625" customWidth="1"/>
    <col min="13336" max="13336" width="7" customWidth="1"/>
    <col min="13337" max="13337" width="6.85546875" customWidth="1"/>
    <col min="13338" max="13338" width="31" customWidth="1"/>
    <col min="13339" max="13339" width="41.28515625" bestFit="1" customWidth="1"/>
    <col min="13340" max="13340" width="20.140625" bestFit="1" customWidth="1"/>
    <col min="13572" max="13572" width="16.42578125" customWidth="1"/>
    <col min="13573" max="13574" width="12.7109375" customWidth="1"/>
    <col min="13575" max="13575" width="12.5703125" customWidth="1"/>
    <col min="13576" max="13576" width="12.85546875" customWidth="1"/>
    <col min="13577" max="13577" width="12.5703125" customWidth="1"/>
    <col min="13578" max="13579" width="6" bestFit="1" customWidth="1"/>
    <col min="13580" max="13581" width="6.5703125" bestFit="1" customWidth="1"/>
    <col min="13582" max="13582" width="6" bestFit="1" customWidth="1"/>
    <col min="13583" max="13583" width="9.42578125" bestFit="1" customWidth="1"/>
    <col min="13584" max="13584" width="6" bestFit="1" customWidth="1"/>
    <col min="13585" max="13585" width="5.28515625" bestFit="1" customWidth="1"/>
    <col min="13586" max="13586" width="6.28515625" bestFit="1" customWidth="1"/>
    <col min="13587" max="13587" width="5.28515625" bestFit="1" customWidth="1"/>
    <col min="13588" max="13588" width="15.28515625" bestFit="1" customWidth="1"/>
    <col min="13589" max="13589" width="10.85546875" bestFit="1" customWidth="1"/>
    <col min="13590" max="13590" width="5.42578125" customWidth="1"/>
    <col min="13591" max="13591" width="2.140625" customWidth="1"/>
    <col min="13592" max="13592" width="7" customWidth="1"/>
    <col min="13593" max="13593" width="6.85546875" customWidth="1"/>
    <col min="13594" max="13594" width="31" customWidth="1"/>
    <col min="13595" max="13595" width="41.28515625" bestFit="1" customWidth="1"/>
    <col min="13596" max="13596" width="20.140625" bestFit="1" customWidth="1"/>
    <col min="13828" max="13828" width="16.42578125" customWidth="1"/>
    <col min="13829" max="13830" width="12.7109375" customWidth="1"/>
    <col min="13831" max="13831" width="12.5703125" customWidth="1"/>
    <col min="13832" max="13832" width="12.85546875" customWidth="1"/>
    <col min="13833" max="13833" width="12.5703125" customWidth="1"/>
    <col min="13834" max="13835" width="6" bestFit="1" customWidth="1"/>
    <col min="13836" max="13837" width="6.5703125" bestFit="1" customWidth="1"/>
    <col min="13838" max="13838" width="6" bestFit="1" customWidth="1"/>
    <col min="13839" max="13839" width="9.42578125" bestFit="1" customWidth="1"/>
    <col min="13840" max="13840" width="6" bestFit="1" customWidth="1"/>
    <col min="13841" max="13841" width="5.28515625" bestFit="1" customWidth="1"/>
    <col min="13842" max="13842" width="6.28515625" bestFit="1" customWidth="1"/>
    <col min="13843" max="13843" width="5.28515625" bestFit="1" customWidth="1"/>
    <col min="13844" max="13844" width="15.28515625" bestFit="1" customWidth="1"/>
    <col min="13845" max="13845" width="10.85546875" bestFit="1" customWidth="1"/>
    <col min="13846" max="13846" width="5.42578125" customWidth="1"/>
    <col min="13847" max="13847" width="2.140625" customWidth="1"/>
    <col min="13848" max="13848" width="7" customWidth="1"/>
    <col min="13849" max="13849" width="6.85546875" customWidth="1"/>
    <col min="13850" max="13850" width="31" customWidth="1"/>
    <col min="13851" max="13851" width="41.28515625" bestFit="1" customWidth="1"/>
    <col min="13852" max="13852" width="20.140625" bestFit="1" customWidth="1"/>
    <col min="14084" max="14084" width="16.42578125" customWidth="1"/>
    <col min="14085" max="14086" width="12.7109375" customWidth="1"/>
    <col min="14087" max="14087" width="12.5703125" customWidth="1"/>
    <col min="14088" max="14088" width="12.85546875" customWidth="1"/>
    <col min="14089" max="14089" width="12.5703125" customWidth="1"/>
    <col min="14090" max="14091" width="6" bestFit="1" customWidth="1"/>
    <col min="14092" max="14093" width="6.5703125" bestFit="1" customWidth="1"/>
    <col min="14094" max="14094" width="6" bestFit="1" customWidth="1"/>
    <col min="14095" max="14095" width="9.42578125" bestFit="1" customWidth="1"/>
    <col min="14096" max="14096" width="6" bestFit="1" customWidth="1"/>
    <col min="14097" max="14097" width="5.28515625" bestFit="1" customWidth="1"/>
    <col min="14098" max="14098" width="6.28515625" bestFit="1" customWidth="1"/>
    <col min="14099" max="14099" width="5.28515625" bestFit="1" customWidth="1"/>
    <col min="14100" max="14100" width="15.28515625" bestFit="1" customWidth="1"/>
    <col min="14101" max="14101" width="10.85546875" bestFit="1" customWidth="1"/>
    <col min="14102" max="14102" width="5.42578125" customWidth="1"/>
    <col min="14103" max="14103" width="2.140625" customWidth="1"/>
    <col min="14104" max="14104" width="7" customWidth="1"/>
    <col min="14105" max="14105" width="6.85546875" customWidth="1"/>
    <col min="14106" max="14106" width="31" customWidth="1"/>
    <col min="14107" max="14107" width="41.28515625" bestFit="1" customWidth="1"/>
    <col min="14108" max="14108" width="20.140625" bestFit="1" customWidth="1"/>
    <col min="14340" max="14340" width="16.42578125" customWidth="1"/>
    <col min="14341" max="14342" width="12.7109375" customWidth="1"/>
    <col min="14343" max="14343" width="12.5703125" customWidth="1"/>
    <col min="14344" max="14344" width="12.85546875" customWidth="1"/>
    <col min="14345" max="14345" width="12.5703125" customWidth="1"/>
    <col min="14346" max="14347" width="6" bestFit="1" customWidth="1"/>
    <col min="14348" max="14349" width="6.5703125" bestFit="1" customWidth="1"/>
    <col min="14350" max="14350" width="6" bestFit="1" customWidth="1"/>
    <col min="14351" max="14351" width="9.42578125" bestFit="1" customWidth="1"/>
    <col min="14352" max="14352" width="6" bestFit="1" customWidth="1"/>
    <col min="14353" max="14353" width="5.28515625" bestFit="1" customWidth="1"/>
    <col min="14354" max="14354" width="6.28515625" bestFit="1" customWidth="1"/>
    <col min="14355" max="14355" width="5.28515625" bestFit="1" customWidth="1"/>
    <col min="14356" max="14356" width="15.28515625" bestFit="1" customWidth="1"/>
    <col min="14357" max="14357" width="10.85546875" bestFit="1" customWidth="1"/>
    <col min="14358" max="14358" width="5.42578125" customWidth="1"/>
    <col min="14359" max="14359" width="2.140625" customWidth="1"/>
    <col min="14360" max="14360" width="7" customWidth="1"/>
    <col min="14361" max="14361" width="6.85546875" customWidth="1"/>
    <col min="14362" max="14362" width="31" customWidth="1"/>
    <col min="14363" max="14363" width="41.28515625" bestFit="1" customWidth="1"/>
    <col min="14364" max="14364" width="20.140625" bestFit="1" customWidth="1"/>
    <col min="14596" max="14596" width="16.42578125" customWidth="1"/>
    <col min="14597" max="14598" width="12.7109375" customWidth="1"/>
    <col min="14599" max="14599" width="12.5703125" customWidth="1"/>
    <col min="14600" max="14600" width="12.85546875" customWidth="1"/>
    <col min="14601" max="14601" width="12.5703125" customWidth="1"/>
    <col min="14602" max="14603" width="6" bestFit="1" customWidth="1"/>
    <col min="14604" max="14605" width="6.5703125" bestFit="1" customWidth="1"/>
    <col min="14606" max="14606" width="6" bestFit="1" customWidth="1"/>
    <col min="14607" max="14607" width="9.42578125" bestFit="1" customWidth="1"/>
    <col min="14608" max="14608" width="6" bestFit="1" customWidth="1"/>
    <col min="14609" max="14609" width="5.28515625" bestFit="1" customWidth="1"/>
    <col min="14610" max="14610" width="6.28515625" bestFit="1" customWidth="1"/>
    <col min="14611" max="14611" width="5.28515625" bestFit="1" customWidth="1"/>
    <col min="14612" max="14612" width="15.28515625" bestFit="1" customWidth="1"/>
    <col min="14613" max="14613" width="10.85546875" bestFit="1" customWidth="1"/>
    <col min="14614" max="14614" width="5.42578125" customWidth="1"/>
    <col min="14615" max="14615" width="2.140625" customWidth="1"/>
    <col min="14616" max="14616" width="7" customWidth="1"/>
    <col min="14617" max="14617" width="6.85546875" customWidth="1"/>
    <col min="14618" max="14618" width="31" customWidth="1"/>
    <col min="14619" max="14619" width="41.28515625" bestFit="1" customWidth="1"/>
    <col min="14620" max="14620" width="20.140625" bestFit="1" customWidth="1"/>
    <col min="14852" max="14852" width="16.42578125" customWidth="1"/>
    <col min="14853" max="14854" width="12.7109375" customWidth="1"/>
    <col min="14855" max="14855" width="12.5703125" customWidth="1"/>
    <col min="14856" max="14856" width="12.85546875" customWidth="1"/>
    <col min="14857" max="14857" width="12.5703125" customWidth="1"/>
    <col min="14858" max="14859" width="6" bestFit="1" customWidth="1"/>
    <col min="14860" max="14861" width="6.5703125" bestFit="1" customWidth="1"/>
    <col min="14862" max="14862" width="6" bestFit="1" customWidth="1"/>
    <col min="14863" max="14863" width="9.42578125" bestFit="1" customWidth="1"/>
    <col min="14864" max="14864" width="6" bestFit="1" customWidth="1"/>
    <col min="14865" max="14865" width="5.28515625" bestFit="1" customWidth="1"/>
    <col min="14866" max="14866" width="6.28515625" bestFit="1" customWidth="1"/>
    <col min="14867" max="14867" width="5.28515625" bestFit="1" customWidth="1"/>
    <col min="14868" max="14868" width="15.28515625" bestFit="1" customWidth="1"/>
    <col min="14869" max="14869" width="10.85546875" bestFit="1" customWidth="1"/>
    <col min="14870" max="14870" width="5.42578125" customWidth="1"/>
    <col min="14871" max="14871" width="2.140625" customWidth="1"/>
    <col min="14872" max="14872" width="7" customWidth="1"/>
    <col min="14873" max="14873" width="6.85546875" customWidth="1"/>
    <col min="14874" max="14874" width="31" customWidth="1"/>
    <col min="14875" max="14875" width="41.28515625" bestFit="1" customWidth="1"/>
    <col min="14876" max="14876" width="20.140625" bestFit="1" customWidth="1"/>
    <col min="15108" max="15108" width="16.42578125" customWidth="1"/>
    <col min="15109" max="15110" width="12.7109375" customWidth="1"/>
    <col min="15111" max="15111" width="12.5703125" customWidth="1"/>
    <col min="15112" max="15112" width="12.85546875" customWidth="1"/>
    <col min="15113" max="15113" width="12.5703125" customWidth="1"/>
    <col min="15114" max="15115" width="6" bestFit="1" customWidth="1"/>
    <col min="15116" max="15117" width="6.5703125" bestFit="1" customWidth="1"/>
    <col min="15118" max="15118" width="6" bestFit="1" customWidth="1"/>
    <col min="15119" max="15119" width="9.42578125" bestFit="1" customWidth="1"/>
    <col min="15120" max="15120" width="6" bestFit="1" customWidth="1"/>
    <col min="15121" max="15121" width="5.28515625" bestFit="1" customWidth="1"/>
    <col min="15122" max="15122" width="6.28515625" bestFit="1" customWidth="1"/>
    <col min="15123" max="15123" width="5.28515625" bestFit="1" customWidth="1"/>
    <col min="15124" max="15124" width="15.28515625" bestFit="1" customWidth="1"/>
    <col min="15125" max="15125" width="10.85546875" bestFit="1" customWidth="1"/>
    <col min="15126" max="15126" width="5.42578125" customWidth="1"/>
    <col min="15127" max="15127" width="2.140625" customWidth="1"/>
    <col min="15128" max="15128" width="7" customWidth="1"/>
    <col min="15129" max="15129" width="6.85546875" customWidth="1"/>
    <col min="15130" max="15130" width="31" customWidth="1"/>
    <col min="15131" max="15131" width="41.28515625" bestFit="1" customWidth="1"/>
    <col min="15132" max="15132" width="20.140625" bestFit="1" customWidth="1"/>
    <col min="15364" max="15364" width="16.42578125" customWidth="1"/>
    <col min="15365" max="15366" width="12.7109375" customWidth="1"/>
    <col min="15367" max="15367" width="12.5703125" customWidth="1"/>
    <col min="15368" max="15368" width="12.85546875" customWidth="1"/>
    <col min="15369" max="15369" width="12.5703125" customWidth="1"/>
    <col min="15370" max="15371" width="6" bestFit="1" customWidth="1"/>
    <col min="15372" max="15373" width="6.5703125" bestFit="1" customWidth="1"/>
    <col min="15374" max="15374" width="6" bestFit="1" customWidth="1"/>
    <col min="15375" max="15375" width="9.42578125" bestFit="1" customWidth="1"/>
    <col min="15376" max="15376" width="6" bestFit="1" customWidth="1"/>
    <col min="15377" max="15377" width="5.28515625" bestFit="1" customWidth="1"/>
    <col min="15378" max="15378" width="6.28515625" bestFit="1" customWidth="1"/>
    <col min="15379" max="15379" width="5.28515625" bestFit="1" customWidth="1"/>
    <col min="15380" max="15380" width="15.28515625" bestFit="1" customWidth="1"/>
    <col min="15381" max="15381" width="10.85546875" bestFit="1" customWidth="1"/>
    <col min="15382" max="15382" width="5.42578125" customWidth="1"/>
    <col min="15383" max="15383" width="2.140625" customWidth="1"/>
    <col min="15384" max="15384" width="7" customWidth="1"/>
    <col min="15385" max="15385" width="6.85546875" customWidth="1"/>
    <col min="15386" max="15386" width="31" customWidth="1"/>
    <col min="15387" max="15387" width="41.28515625" bestFit="1" customWidth="1"/>
    <col min="15388" max="15388" width="20.140625" bestFit="1" customWidth="1"/>
    <col min="15620" max="15620" width="16.42578125" customWidth="1"/>
    <col min="15621" max="15622" width="12.7109375" customWidth="1"/>
    <col min="15623" max="15623" width="12.5703125" customWidth="1"/>
    <col min="15624" max="15624" width="12.85546875" customWidth="1"/>
    <col min="15625" max="15625" width="12.5703125" customWidth="1"/>
    <col min="15626" max="15627" width="6" bestFit="1" customWidth="1"/>
    <col min="15628" max="15629" width="6.5703125" bestFit="1" customWidth="1"/>
    <col min="15630" max="15630" width="6" bestFit="1" customWidth="1"/>
    <col min="15631" max="15631" width="9.42578125" bestFit="1" customWidth="1"/>
    <col min="15632" max="15632" width="6" bestFit="1" customWidth="1"/>
    <col min="15633" max="15633" width="5.28515625" bestFit="1" customWidth="1"/>
    <col min="15634" max="15634" width="6.28515625" bestFit="1" customWidth="1"/>
    <col min="15635" max="15635" width="5.28515625" bestFit="1" customWidth="1"/>
    <col min="15636" max="15636" width="15.28515625" bestFit="1" customWidth="1"/>
    <col min="15637" max="15637" width="10.85546875" bestFit="1" customWidth="1"/>
    <col min="15638" max="15638" width="5.42578125" customWidth="1"/>
    <col min="15639" max="15639" width="2.140625" customWidth="1"/>
    <col min="15640" max="15640" width="7" customWidth="1"/>
    <col min="15641" max="15641" width="6.85546875" customWidth="1"/>
    <col min="15642" max="15642" width="31" customWidth="1"/>
    <col min="15643" max="15643" width="41.28515625" bestFit="1" customWidth="1"/>
    <col min="15644" max="15644" width="20.140625" bestFit="1" customWidth="1"/>
    <col min="15876" max="15876" width="16.42578125" customWidth="1"/>
    <col min="15877" max="15878" width="12.7109375" customWidth="1"/>
    <col min="15879" max="15879" width="12.5703125" customWidth="1"/>
    <col min="15880" max="15880" width="12.85546875" customWidth="1"/>
    <col min="15881" max="15881" width="12.5703125" customWidth="1"/>
    <col min="15882" max="15883" width="6" bestFit="1" customWidth="1"/>
    <col min="15884" max="15885" width="6.5703125" bestFit="1" customWidth="1"/>
    <col min="15886" max="15886" width="6" bestFit="1" customWidth="1"/>
    <col min="15887" max="15887" width="9.42578125" bestFit="1" customWidth="1"/>
    <col min="15888" max="15888" width="6" bestFit="1" customWidth="1"/>
    <col min="15889" max="15889" width="5.28515625" bestFit="1" customWidth="1"/>
    <col min="15890" max="15890" width="6.28515625" bestFit="1" customWidth="1"/>
    <col min="15891" max="15891" width="5.28515625" bestFit="1" customWidth="1"/>
    <col min="15892" max="15892" width="15.28515625" bestFit="1" customWidth="1"/>
    <col min="15893" max="15893" width="10.85546875" bestFit="1" customWidth="1"/>
    <col min="15894" max="15894" width="5.42578125" customWidth="1"/>
    <col min="15895" max="15895" width="2.140625" customWidth="1"/>
    <col min="15896" max="15896" width="7" customWidth="1"/>
    <col min="15897" max="15897" width="6.85546875" customWidth="1"/>
    <col min="15898" max="15898" width="31" customWidth="1"/>
    <col min="15899" max="15899" width="41.28515625" bestFit="1" customWidth="1"/>
    <col min="15900" max="15900" width="20.140625" bestFit="1" customWidth="1"/>
    <col min="16132" max="16132" width="16.42578125" customWidth="1"/>
    <col min="16133" max="16134" width="12.7109375" customWidth="1"/>
    <col min="16135" max="16135" width="12.5703125" customWidth="1"/>
    <col min="16136" max="16136" width="12.85546875" customWidth="1"/>
    <col min="16137" max="16137" width="12.5703125" customWidth="1"/>
    <col min="16138" max="16139" width="6" bestFit="1" customWidth="1"/>
    <col min="16140" max="16141" width="6.5703125" bestFit="1" customWidth="1"/>
    <col min="16142" max="16142" width="6" bestFit="1" customWidth="1"/>
    <col min="16143" max="16143" width="9.42578125" bestFit="1" customWidth="1"/>
    <col min="16144" max="16144" width="6" bestFit="1" customWidth="1"/>
    <col min="16145" max="16145" width="5.28515625" bestFit="1" customWidth="1"/>
    <col min="16146" max="16146" width="6.28515625" bestFit="1" customWidth="1"/>
    <col min="16147" max="16147" width="5.28515625" bestFit="1" customWidth="1"/>
    <col min="16148" max="16148" width="15.28515625" bestFit="1" customWidth="1"/>
    <col min="16149" max="16149" width="10.85546875" bestFit="1" customWidth="1"/>
    <col min="16150" max="16150" width="5.42578125" customWidth="1"/>
    <col min="16151" max="16151" width="2.140625" customWidth="1"/>
    <col min="16152" max="16152" width="7" customWidth="1"/>
    <col min="16153" max="16153" width="6.85546875" customWidth="1"/>
    <col min="16154" max="16154" width="31" customWidth="1"/>
    <col min="16155" max="16155" width="41.28515625" bestFit="1" customWidth="1"/>
    <col min="16156" max="16156" width="20.140625" bestFit="1" customWidth="1"/>
  </cols>
  <sheetData>
    <row r="2" spans="1:25" ht="18.75" x14ac:dyDescent="0.25">
      <c r="A2" s="3" t="s">
        <v>4</v>
      </c>
      <c r="B2" s="4" t="s">
        <v>21</v>
      </c>
      <c r="C2" s="4"/>
      <c r="D2" s="4"/>
      <c r="E2" s="4"/>
      <c r="F2" s="4"/>
      <c r="G2" s="4"/>
      <c r="H2" s="4"/>
      <c r="I2" s="4"/>
      <c r="J2" s="4"/>
      <c r="L2" s="5"/>
      <c r="N2" s="5"/>
      <c r="O2" s="5"/>
      <c r="Q2" s="6"/>
      <c r="R2" s="7"/>
      <c r="T2" s="6"/>
      <c r="V2" s="7"/>
      <c r="W2" s="7"/>
      <c r="X2" s="7"/>
      <c r="Y2" s="7"/>
    </row>
    <row r="3" spans="1:25" x14ac:dyDescent="0.25">
      <c r="A3" s="3"/>
      <c r="B3" s="8" t="s">
        <v>3</v>
      </c>
      <c r="C3" s="8" t="s">
        <v>6</v>
      </c>
      <c r="D3" s="8" t="s">
        <v>7</v>
      </c>
      <c r="E3" s="8" t="s">
        <v>22</v>
      </c>
      <c r="F3" s="8" t="s">
        <v>9</v>
      </c>
      <c r="G3" s="9" t="s">
        <v>11</v>
      </c>
      <c r="H3" s="9" t="s">
        <v>12</v>
      </c>
      <c r="I3" s="10" t="s">
        <v>13</v>
      </c>
      <c r="J3" s="9" t="s">
        <v>14</v>
      </c>
    </row>
    <row r="4" spans="1:25" x14ac:dyDescent="0.25">
      <c r="A4" s="8" t="s">
        <v>0</v>
      </c>
      <c r="B4" s="11" t="s">
        <v>15</v>
      </c>
      <c r="C4" s="12" t="s">
        <v>16</v>
      </c>
      <c r="D4" s="12" t="s">
        <v>1</v>
      </c>
      <c r="E4" s="12" t="s">
        <v>1</v>
      </c>
      <c r="F4" s="12" t="s">
        <v>1</v>
      </c>
      <c r="G4" s="13" t="s">
        <v>1</v>
      </c>
      <c r="H4" s="13" t="s">
        <v>1</v>
      </c>
      <c r="I4" s="12" t="s">
        <v>1</v>
      </c>
      <c r="J4" s="13" t="s">
        <v>1</v>
      </c>
      <c r="K4"/>
    </row>
    <row r="5" spans="1:25" x14ac:dyDescent="0.25">
      <c r="A5" s="11" t="s">
        <v>17</v>
      </c>
      <c r="B5" s="14"/>
      <c r="C5" s="14"/>
      <c r="D5" s="14"/>
      <c r="E5" s="14"/>
      <c r="F5" s="14"/>
      <c r="G5" s="14"/>
      <c r="H5" s="14"/>
      <c r="I5" s="14"/>
      <c r="J5" s="14"/>
      <c r="K5"/>
    </row>
    <row r="6" spans="1:25" x14ac:dyDescent="0.25">
      <c r="A6" s="15">
        <v>45559</v>
      </c>
      <c r="B6" s="16">
        <v>6.68</v>
      </c>
      <c r="C6" s="17">
        <v>21</v>
      </c>
      <c r="D6" s="16">
        <v>4.82</v>
      </c>
      <c r="E6" s="12">
        <v>4</v>
      </c>
      <c r="F6" s="12">
        <v>5</v>
      </c>
      <c r="G6" s="17">
        <v>24.5</v>
      </c>
      <c r="H6" s="17">
        <v>116</v>
      </c>
      <c r="I6" s="16">
        <v>0.62</v>
      </c>
      <c r="J6" s="12">
        <v>48</v>
      </c>
      <c r="K6"/>
    </row>
    <row r="7" spans="1:25" x14ac:dyDescent="0.25">
      <c r="A7" s="15">
        <v>45672</v>
      </c>
      <c r="B7" s="16">
        <v>5.45</v>
      </c>
      <c r="C7" s="17">
        <v>2.1</v>
      </c>
      <c r="D7" s="16" t="s">
        <v>15</v>
      </c>
      <c r="E7" s="12">
        <v>10</v>
      </c>
      <c r="F7" s="12">
        <v>4</v>
      </c>
      <c r="G7" s="17">
        <v>32.799999999999997</v>
      </c>
      <c r="H7" s="17">
        <v>120</v>
      </c>
      <c r="I7" s="16">
        <v>0.3</v>
      </c>
      <c r="J7" s="12">
        <v>3</v>
      </c>
      <c r="K7"/>
    </row>
    <row r="8" spans="1:25" x14ac:dyDescent="0.25">
      <c r="A8" s="15">
        <v>45763</v>
      </c>
      <c r="B8" s="16" t="s">
        <v>15</v>
      </c>
      <c r="C8" s="17" t="s">
        <v>15</v>
      </c>
      <c r="D8" s="16" t="s">
        <v>15</v>
      </c>
      <c r="E8" s="12">
        <v>4</v>
      </c>
      <c r="F8" s="12">
        <v>9</v>
      </c>
      <c r="G8" s="17">
        <v>1</v>
      </c>
      <c r="H8" s="17">
        <v>94.9</v>
      </c>
      <c r="I8" s="16">
        <v>0.3</v>
      </c>
      <c r="J8" s="12">
        <v>12</v>
      </c>
      <c r="K8"/>
    </row>
    <row r="9" spans="1:25" x14ac:dyDescent="0.25">
      <c r="A9" s="15">
        <v>45859</v>
      </c>
      <c r="B9" s="16" t="s">
        <v>2</v>
      </c>
      <c r="C9" s="17"/>
      <c r="D9" s="16"/>
      <c r="E9" s="12">
        <v>4</v>
      </c>
      <c r="F9" s="12">
        <v>13</v>
      </c>
      <c r="G9" s="17">
        <v>1.1000000000000001</v>
      </c>
      <c r="H9" s="17">
        <v>62.3</v>
      </c>
      <c r="I9" s="16">
        <v>0.3</v>
      </c>
      <c r="J9" s="12">
        <v>157</v>
      </c>
      <c r="K9"/>
    </row>
    <row r="10" spans="1:25" x14ac:dyDescent="0.25">
      <c r="A10" s="18" t="s">
        <v>18</v>
      </c>
      <c r="B10" s="19">
        <f ca="1">IFERROR(AVERAGE(OFFSET(B4,2,0):OFFSET(B10,-1,0)),"-")</f>
        <v>6.0649999999999995</v>
      </c>
      <c r="C10" s="20">
        <f ca="1">IFERROR(AVERAGE(OFFSET(C4,2,0):OFFSET(C10,-1,0)),"-")</f>
        <v>11.55</v>
      </c>
      <c r="D10" s="19">
        <f ca="1">IFERROR(AVERAGE(OFFSET(D4,2,0):OFFSET(D10,-1,0)),"-")</f>
        <v>4.82</v>
      </c>
      <c r="E10" s="21">
        <f ca="1">IFERROR(AVERAGE(OFFSET(E4,2,0):OFFSET(E10,-1,0)),"-")</f>
        <v>5.5</v>
      </c>
      <c r="F10" s="21">
        <f ca="1">IFERROR(AVERAGE(OFFSET(F4,2,0):OFFSET(F10,-1,0)),"-")</f>
        <v>7.75</v>
      </c>
      <c r="G10" s="20">
        <f ca="1">IFERROR(AVERAGE(OFFSET(G4,2,0):OFFSET(G10,-1,0)),"-")</f>
        <v>14.85</v>
      </c>
      <c r="H10" s="20">
        <f ca="1">IFERROR(AVERAGE(OFFSET(H4,2,0):OFFSET(H10,-1,0)),"-")</f>
        <v>98.3</v>
      </c>
      <c r="I10" s="19">
        <f ca="1">IFERROR(AVERAGE(OFFSET(I4,2,0):OFFSET(I10,-1,0)),"-")</f>
        <v>0.38</v>
      </c>
      <c r="J10" s="21">
        <f ca="1">IFERROR(AVERAGE(OFFSET(J4,2,0):OFFSET(J10,-1,0)),"-")</f>
        <v>55</v>
      </c>
      <c r="K10"/>
    </row>
    <row r="11" spans="1:25" x14ac:dyDescent="0.25">
      <c r="A11" s="18" t="s">
        <v>19</v>
      </c>
      <c r="B11" s="19">
        <f ca="1">IFERROR(MEDIAN(OFFSET(B4,2,0):OFFSET(B11,-2,0)),"-")</f>
        <v>6.0649999999999995</v>
      </c>
      <c r="C11" s="20">
        <f ca="1">IFERROR(MEDIAN(OFFSET(C4,2,0):OFFSET(C11,-2,0)),"-")</f>
        <v>11.549999999999999</v>
      </c>
      <c r="D11" s="19">
        <f ca="1">IFERROR(MEDIAN(OFFSET(D4,2,0):OFFSET(D11,-2,0)),"-")</f>
        <v>4.82</v>
      </c>
      <c r="E11" s="21">
        <f ca="1">IFERROR(MEDIAN(OFFSET(E4,2,0):OFFSET(E11,-2,0)),"-")</f>
        <v>4</v>
      </c>
      <c r="F11" s="21">
        <f ca="1">IFERROR(MEDIAN(OFFSET(F4,2,0):OFFSET(F11,-2,0)),"-")</f>
        <v>7</v>
      </c>
      <c r="G11" s="20">
        <f ca="1">IFERROR(MEDIAN(OFFSET(G4,2,0):OFFSET(G11,-2,0)),"-")</f>
        <v>12.799999999999999</v>
      </c>
      <c r="H11" s="20">
        <f ca="1">IFERROR(MEDIAN(OFFSET(H4,2,0):OFFSET(H11,-2,0)),"-")</f>
        <v>105.45</v>
      </c>
      <c r="I11" s="19">
        <f ca="1">IFERROR(MEDIAN(OFFSET(I4,2,0):OFFSET(I11,-2,0)),"-")</f>
        <v>0.3</v>
      </c>
      <c r="J11" s="21">
        <f ca="1">IFERROR(MEDIAN(OFFSET(J4,2,0):OFFSET(J11,-2,0)),"-")</f>
        <v>30</v>
      </c>
      <c r="K11"/>
    </row>
    <row r="12" spans="1:25" ht="15.75" x14ac:dyDescent="0.3">
      <c r="A12" s="22" t="s">
        <v>20</v>
      </c>
      <c r="J12"/>
    </row>
    <row r="13" spans="1:25" x14ac:dyDescent="0.25">
      <c r="K13" s="23"/>
      <c r="L13" s="24"/>
      <c r="M13" s="24"/>
      <c r="N13" s="24"/>
      <c r="O13" s="24"/>
      <c r="P13" s="24"/>
    </row>
    <row r="14" spans="1:25" x14ac:dyDescent="0.25">
      <c r="A14" s="25"/>
      <c r="B14" s="24"/>
      <c r="C14" s="24"/>
      <c r="D14" s="24"/>
      <c r="E14" s="24"/>
      <c r="F14" s="24"/>
      <c r="G14" s="24"/>
      <c r="H14" s="24"/>
      <c r="I14" s="24"/>
      <c r="J14" s="23"/>
    </row>
  </sheetData>
  <mergeCells count="3">
    <mergeCell ref="A2:A3"/>
    <mergeCell ref="B2:J2"/>
    <mergeCell ref="B5:J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4A27-C809-4834-ACBF-CE4C906D0416}">
  <dimension ref="A1:X36"/>
  <sheetViews>
    <sheetView workbookViewId="0">
      <selection activeCell="I34" sqref="I34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March 2024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45352</v>
      </c>
      <c r="B3" s="43">
        <v>1192</v>
      </c>
      <c r="C3" s="43">
        <v>1370</v>
      </c>
      <c r="D3" s="43">
        <v>2562</v>
      </c>
    </row>
    <row r="4" spans="1:4" x14ac:dyDescent="0.3">
      <c r="A4" s="42">
        <v>45353</v>
      </c>
      <c r="B4" s="43">
        <v>0</v>
      </c>
      <c r="C4" s="43">
        <v>0</v>
      </c>
      <c r="D4" s="43">
        <v>0</v>
      </c>
    </row>
    <row r="5" spans="1:4" x14ac:dyDescent="0.3">
      <c r="A5" s="42">
        <v>45354</v>
      </c>
      <c r="B5" s="43">
        <v>1198</v>
      </c>
      <c r="C5" s="43">
        <v>1415</v>
      </c>
      <c r="D5" s="43">
        <v>2613</v>
      </c>
    </row>
    <row r="6" spans="1:4" x14ac:dyDescent="0.3">
      <c r="A6" s="42">
        <v>45355</v>
      </c>
      <c r="B6" s="43">
        <v>0</v>
      </c>
      <c r="C6" s="43">
        <v>1428</v>
      </c>
      <c r="D6" s="43">
        <v>1428</v>
      </c>
    </row>
    <row r="7" spans="1:4" x14ac:dyDescent="0.3">
      <c r="A7" s="42">
        <v>45356</v>
      </c>
      <c r="B7" s="43">
        <v>1420</v>
      </c>
      <c r="C7" s="43">
        <v>0</v>
      </c>
      <c r="D7" s="43">
        <v>1420</v>
      </c>
    </row>
    <row r="8" spans="1:4" x14ac:dyDescent="0.3">
      <c r="A8" s="42">
        <v>45357</v>
      </c>
      <c r="B8" s="43">
        <v>0</v>
      </c>
      <c r="C8" s="43">
        <v>1449</v>
      </c>
      <c r="D8" s="43">
        <v>1449</v>
      </c>
    </row>
    <row r="9" spans="1:4" x14ac:dyDescent="0.3">
      <c r="A9" s="42">
        <v>45358</v>
      </c>
      <c r="B9" s="43">
        <v>1200</v>
      </c>
      <c r="C9" s="43">
        <v>0</v>
      </c>
      <c r="D9" s="43">
        <v>1200</v>
      </c>
    </row>
    <row r="10" spans="1:4" x14ac:dyDescent="0.3">
      <c r="A10" s="42">
        <v>45359</v>
      </c>
      <c r="B10" s="43">
        <v>1191</v>
      </c>
      <c r="C10" s="43">
        <v>1219</v>
      </c>
      <c r="D10" s="43">
        <v>2410</v>
      </c>
    </row>
    <row r="11" spans="1:4" x14ac:dyDescent="0.3">
      <c r="A11" s="42">
        <v>45360</v>
      </c>
      <c r="B11" s="43">
        <v>0</v>
      </c>
      <c r="C11" s="43">
        <v>1203</v>
      </c>
      <c r="D11" s="43">
        <v>1203</v>
      </c>
    </row>
    <row r="12" spans="1:4" x14ac:dyDescent="0.3">
      <c r="A12" s="42">
        <v>45361</v>
      </c>
      <c r="B12" s="43">
        <v>1202</v>
      </c>
      <c r="C12" s="43">
        <v>0</v>
      </c>
      <c r="D12" s="43">
        <v>1202</v>
      </c>
    </row>
    <row r="13" spans="1:4" x14ac:dyDescent="0.3">
      <c r="A13" s="42">
        <v>45362</v>
      </c>
      <c r="B13" s="43">
        <v>0</v>
      </c>
      <c r="C13" s="43">
        <v>1394</v>
      </c>
      <c r="D13" s="43">
        <v>1394</v>
      </c>
    </row>
    <row r="14" spans="1:4" x14ac:dyDescent="0.3">
      <c r="A14" s="42">
        <v>45363</v>
      </c>
      <c r="B14" s="43">
        <v>1214</v>
      </c>
      <c r="C14" s="43">
        <v>0</v>
      </c>
      <c r="D14" s="43">
        <v>1214</v>
      </c>
    </row>
    <row r="15" spans="1:4" x14ac:dyDescent="0.3">
      <c r="A15" s="42">
        <v>45364</v>
      </c>
      <c r="B15" s="43">
        <v>1326</v>
      </c>
      <c r="C15" s="43">
        <v>0</v>
      </c>
      <c r="D15" s="43">
        <v>1326</v>
      </c>
    </row>
    <row r="16" spans="1:4" x14ac:dyDescent="0.3">
      <c r="A16" s="42">
        <v>45365</v>
      </c>
      <c r="B16" s="43">
        <v>0</v>
      </c>
      <c r="C16" s="43">
        <v>1265</v>
      </c>
      <c r="D16" s="43">
        <v>1265</v>
      </c>
    </row>
    <row r="17" spans="1:4" x14ac:dyDescent="0.3">
      <c r="A17" s="42">
        <v>45366</v>
      </c>
      <c r="B17" s="43">
        <v>2516</v>
      </c>
      <c r="C17" s="43">
        <v>1295</v>
      </c>
      <c r="D17" s="43">
        <v>3811</v>
      </c>
    </row>
    <row r="18" spans="1:4" x14ac:dyDescent="0.3">
      <c r="A18" s="42">
        <v>45367</v>
      </c>
      <c r="B18" s="43">
        <v>0</v>
      </c>
      <c r="C18" s="43">
        <v>1239</v>
      </c>
      <c r="D18" s="43">
        <v>1239</v>
      </c>
    </row>
    <row r="19" spans="1:4" x14ac:dyDescent="0.3">
      <c r="A19" s="42">
        <v>45368</v>
      </c>
      <c r="B19" s="43">
        <v>1435</v>
      </c>
      <c r="C19" s="43">
        <v>0</v>
      </c>
      <c r="D19" s="43">
        <v>1435</v>
      </c>
    </row>
    <row r="20" spans="1:4" x14ac:dyDescent="0.3">
      <c r="A20" s="42">
        <v>45369</v>
      </c>
      <c r="B20" s="43">
        <v>0</v>
      </c>
      <c r="C20" s="43">
        <v>1232</v>
      </c>
      <c r="D20" s="43">
        <v>1232</v>
      </c>
    </row>
    <row r="21" spans="1:4" x14ac:dyDescent="0.3">
      <c r="A21" s="42">
        <v>45370</v>
      </c>
      <c r="B21" s="43">
        <v>1151</v>
      </c>
      <c r="C21" s="43">
        <v>0</v>
      </c>
      <c r="D21" s="43">
        <v>1151</v>
      </c>
    </row>
    <row r="22" spans="1:4" x14ac:dyDescent="0.3">
      <c r="A22" s="42">
        <v>45371</v>
      </c>
      <c r="B22" s="43">
        <v>0</v>
      </c>
      <c r="C22" s="43">
        <v>1301</v>
      </c>
      <c r="D22" s="43">
        <v>1301</v>
      </c>
    </row>
    <row r="23" spans="1:4" x14ac:dyDescent="0.3">
      <c r="A23" s="42">
        <v>45372</v>
      </c>
      <c r="B23" s="43">
        <v>1395</v>
      </c>
      <c r="C23" s="43">
        <v>1375</v>
      </c>
      <c r="D23" s="43">
        <v>2770</v>
      </c>
    </row>
    <row r="24" spans="1:4" x14ac:dyDescent="0.3">
      <c r="A24" s="42">
        <v>45373</v>
      </c>
      <c r="B24" s="43">
        <v>1179</v>
      </c>
      <c r="C24" s="43">
        <v>0</v>
      </c>
      <c r="D24" s="43">
        <v>1179</v>
      </c>
    </row>
    <row r="25" spans="1:4" x14ac:dyDescent="0.3">
      <c r="A25" s="42">
        <v>45374</v>
      </c>
      <c r="B25" s="43">
        <v>1181</v>
      </c>
      <c r="C25" s="43">
        <v>2695</v>
      </c>
      <c r="D25" s="43">
        <v>3876</v>
      </c>
    </row>
    <row r="26" spans="1:4" x14ac:dyDescent="0.3">
      <c r="A26" s="42">
        <v>45375</v>
      </c>
      <c r="B26" s="43">
        <v>1236</v>
      </c>
      <c r="C26" s="43">
        <v>1203</v>
      </c>
      <c r="D26" s="43">
        <v>2439</v>
      </c>
    </row>
    <row r="27" spans="1:4" x14ac:dyDescent="0.3">
      <c r="A27" s="42">
        <v>45376</v>
      </c>
      <c r="B27" s="43">
        <v>1164</v>
      </c>
      <c r="C27" s="43">
        <v>0</v>
      </c>
      <c r="D27" s="43">
        <v>1164</v>
      </c>
    </row>
    <row r="28" spans="1:4" x14ac:dyDescent="0.3">
      <c r="A28" s="42">
        <v>45377</v>
      </c>
      <c r="B28" s="43">
        <v>62</v>
      </c>
      <c r="C28" s="43">
        <v>1317</v>
      </c>
      <c r="D28" s="43">
        <v>1379</v>
      </c>
    </row>
    <row r="29" spans="1:4" x14ac:dyDescent="0.3">
      <c r="A29" s="42">
        <v>45378</v>
      </c>
      <c r="B29" s="43">
        <v>1178</v>
      </c>
      <c r="C29" s="43">
        <v>1165</v>
      </c>
      <c r="D29" s="43">
        <v>2343</v>
      </c>
    </row>
    <row r="30" spans="1:4" x14ac:dyDescent="0.3">
      <c r="A30" s="42">
        <v>45379</v>
      </c>
      <c r="B30" s="43">
        <v>0</v>
      </c>
      <c r="C30" s="43">
        <v>1219</v>
      </c>
      <c r="D30" s="43">
        <v>1219</v>
      </c>
    </row>
    <row r="31" spans="1:4" x14ac:dyDescent="0.3">
      <c r="A31" s="42">
        <v>45380</v>
      </c>
      <c r="B31" s="43">
        <v>1129</v>
      </c>
      <c r="C31" s="43">
        <v>0</v>
      </c>
      <c r="D31" s="43">
        <v>1129</v>
      </c>
    </row>
    <row r="32" spans="1:4" x14ac:dyDescent="0.3">
      <c r="A32" s="42">
        <v>45381</v>
      </c>
      <c r="B32" s="43">
        <v>0</v>
      </c>
      <c r="C32" s="43">
        <v>1311</v>
      </c>
      <c r="D32" s="43">
        <v>1311</v>
      </c>
    </row>
    <row r="33" spans="1:4" x14ac:dyDescent="0.3">
      <c r="A33" s="42">
        <v>45382</v>
      </c>
      <c r="B33" s="43">
        <v>1292</v>
      </c>
      <c r="C33" s="43">
        <v>0</v>
      </c>
      <c r="D33" s="43">
        <v>1292</v>
      </c>
    </row>
    <row r="34" spans="1:4" x14ac:dyDescent="0.3">
      <c r="A34" s="44" t="s">
        <v>38</v>
      </c>
      <c r="B34" s="38"/>
      <c r="C34" s="38"/>
      <c r="D34" s="45">
        <f>SUM(D3:D33)</f>
        <v>50956</v>
      </c>
    </row>
    <row r="35" spans="1:4" x14ac:dyDescent="0.3">
      <c r="A35" s="44" t="s">
        <v>39</v>
      </c>
      <c r="B35" s="38"/>
      <c r="C35" s="38"/>
      <c r="D35" s="45">
        <f>ROUND(AVERAGE(D3:D33),0)</f>
        <v>1644</v>
      </c>
    </row>
    <row r="36" spans="1:4" x14ac:dyDescent="0.3">
      <c r="A36" s="44" t="s">
        <v>40</v>
      </c>
      <c r="B36" s="38"/>
      <c r="C36" s="38"/>
      <c r="D36" s="45">
        <f>IFERROR(ROUND(AVERAGEIF(D3:D33,"&gt;0"),0),0)</f>
        <v>1699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C8EF-C26D-468F-8D1C-D35D2031F397}">
  <dimension ref="A1:X34"/>
  <sheetViews>
    <sheetView workbookViewId="0">
      <selection activeCell="B2" sqref="B2:C2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February 2024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45323</v>
      </c>
      <c r="B3" s="43">
        <v>1531</v>
      </c>
      <c r="C3" s="43">
        <v>1326</v>
      </c>
      <c r="D3" s="43">
        <v>2857</v>
      </c>
    </row>
    <row r="4" spans="1:4" x14ac:dyDescent="0.3">
      <c r="A4" s="42">
        <v>45324</v>
      </c>
      <c r="B4" s="43">
        <v>0</v>
      </c>
      <c r="C4" s="43">
        <v>1323</v>
      </c>
      <c r="D4" s="43">
        <v>1323</v>
      </c>
    </row>
    <row r="5" spans="1:4" x14ac:dyDescent="0.3">
      <c r="A5" s="42">
        <v>45325</v>
      </c>
      <c r="B5" s="43">
        <v>1496</v>
      </c>
      <c r="C5" s="43">
        <v>0</v>
      </c>
      <c r="D5" s="43">
        <v>1496</v>
      </c>
    </row>
    <row r="6" spans="1:4" x14ac:dyDescent="0.3">
      <c r="A6" s="42">
        <v>45326</v>
      </c>
      <c r="B6" s="43">
        <v>0</v>
      </c>
      <c r="C6" s="43">
        <v>0</v>
      </c>
      <c r="D6" s="43">
        <v>0</v>
      </c>
    </row>
    <row r="7" spans="1:4" x14ac:dyDescent="0.3">
      <c r="A7" s="42">
        <v>45327</v>
      </c>
      <c r="B7" s="43">
        <v>0</v>
      </c>
      <c r="C7" s="43">
        <v>1374</v>
      </c>
      <c r="D7" s="43">
        <v>1374</v>
      </c>
    </row>
    <row r="8" spans="1:4" x14ac:dyDescent="0.3">
      <c r="A8" s="42">
        <v>45328</v>
      </c>
      <c r="B8" s="43">
        <v>1566</v>
      </c>
      <c r="C8" s="43">
        <v>0</v>
      </c>
      <c r="D8" s="43">
        <v>1566</v>
      </c>
    </row>
    <row r="9" spans="1:4" x14ac:dyDescent="0.3">
      <c r="A9" s="42">
        <v>45329</v>
      </c>
      <c r="B9" s="43">
        <v>1571</v>
      </c>
      <c r="C9" s="43">
        <v>1206</v>
      </c>
      <c r="D9" s="43">
        <v>2777</v>
      </c>
    </row>
    <row r="10" spans="1:4" x14ac:dyDescent="0.3">
      <c r="A10" s="42">
        <v>45330</v>
      </c>
      <c r="B10" s="43">
        <v>0</v>
      </c>
      <c r="C10" s="43">
        <v>1278</v>
      </c>
      <c r="D10" s="43">
        <v>1278</v>
      </c>
    </row>
    <row r="11" spans="1:4" x14ac:dyDescent="0.3">
      <c r="A11" s="42">
        <v>45331</v>
      </c>
      <c r="B11" s="43">
        <v>1599</v>
      </c>
      <c r="C11" s="43">
        <v>1223</v>
      </c>
      <c r="D11" s="43">
        <v>2822</v>
      </c>
    </row>
    <row r="12" spans="1:4" x14ac:dyDescent="0.3">
      <c r="A12" s="42">
        <v>45332</v>
      </c>
      <c r="B12" s="43">
        <v>0</v>
      </c>
      <c r="C12" s="43">
        <v>0</v>
      </c>
      <c r="D12" s="43">
        <v>0</v>
      </c>
    </row>
    <row r="13" spans="1:4" x14ac:dyDescent="0.3">
      <c r="A13" s="42">
        <v>45333</v>
      </c>
      <c r="B13" s="43">
        <v>1631</v>
      </c>
      <c r="C13" s="43">
        <v>0</v>
      </c>
      <c r="D13" s="43">
        <v>1631</v>
      </c>
    </row>
    <row r="14" spans="1:4" x14ac:dyDescent="0.3">
      <c r="A14" s="42">
        <v>45334</v>
      </c>
      <c r="B14" s="43">
        <v>0</v>
      </c>
      <c r="C14" s="43">
        <v>1303</v>
      </c>
      <c r="D14" s="43">
        <v>1303</v>
      </c>
    </row>
    <row r="15" spans="1:4" x14ac:dyDescent="0.3">
      <c r="A15" s="42">
        <v>45335</v>
      </c>
      <c r="B15" s="43">
        <v>1589</v>
      </c>
      <c r="C15" s="43">
        <v>0</v>
      </c>
      <c r="D15" s="43">
        <v>1589</v>
      </c>
    </row>
    <row r="16" spans="1:4" x14ac:dyDescent="0.3">
      <c r="A16" s="42">
        <v>45336</v>
      </c>
      <c r="B16" s="43">
        <v>2042</v>
      </c>
      <c r="C16" s="43">
        <v>215</v>
      </c>
      <c r="D16" s="43">
        <v>2257</v>
      </c>
    </row>
    <row r="17" spans="1:4" x14ac:dyDescent="0.3">
      <c r="A17" s="42">
        <v>45337</v>
      </c>
      <c r="B17" s="43">
        <v>1340</v>
      </c>
      <c r="C17" s="43">
        <v>0</v>
      </c>
      <c r="D17" s="43">
        <v>1340</v>
      </c>
    </row>
    <row r="18" spans="1:4" x14ac:dyDescent="0.3">
      <c r="A18" s="42">
        <v>45338</v>
      </c>
      <c r="B18" s="43">
        <v>0</v>
      </c>
      <c r="C18" s="43">
        <v>1344</v>
      </c>
      <c r="D18" s="43">
        <v>1344</v>
      </c>
    </row>
    <row r="19" spans="1:4" x14ac:dyDescent="0.3">
      <c r="A19" s="42">
        <v>45339</v>
      </c>
      <c r="B19" s="43">
        <v>1304</v>
      </c>
      <c r="C19" s="43">
        <v>0</v>
      </c>
      <c r="D19" s="43">
        <v>1304</v>
      </c>
    </row>
    <row r="20" spans="1:4" x14ac:dyDescent="0.3">
      <c r="A20" s="42">
        <v>45340</v>
      </c>
      <c r="B20" s="43">
        <v>0</v>
      </c>
      <c r="C20" s="43">
        <v>1278</v>
      </c>
      <c r="D20" s="43">
        <v>1278</v>
      </c>
    </row>
    <row r="21" spans="1:4" x14ac:dyDescent="0.3">
      <c r="A21" s="42">
        <v>45341</v>
      </c>
      <c r="B21" s="43">
        <v>1314</v>
      </c>
      <c r="C21" s="43">
        <v>0</v>
      </c>
      <c r="D21" s="43">
        <v>1314</v>
      </c>
    </row>
    <row r="22" spans="1:4" x14ac:dyDescent="0.3">
      <c r="A22" s="42">
        <v>45342</v>
      </c>
      <c r="B22" s="43">
        <v>1349</v>
      </c>
      <c r="C22" s="43">
        <v>1280</v>
      </c>
      <c r="D22" s="43">
        <v>2629</v>
      </c>
    </row>
    <row r="23" spans="1:4" x14ac:dyDescent="0.3">
      <c r="A23" s="42">
        <v>45343</v>
      </c>
      <c r="B23" s="43">
        <v>0</v>
      </c>
      <c r="C23" s="43">
        <v>1344</v>
      </c>
      <c r="D23" s="43">
        <v>1344</v>
      </c>
    </row>
    <row r="24" spans="1:4" x14ac:dyDescent="0.3">
      <c r="A24" s="42">
        <v>45344</v>
      </c>
      <c r="B24" s="43">
        <v>1263</v>
      </c>
      <c r="C24" s="43">
        <v>0</v>
      </c>
      <c r="D24" s="43">
        <v>1263</v>
      </c>
    </row>
    <row r="25" spans="1:4" x14ac:dyDescent="0.3">
      <c r="A25" s="42">
        <v>45345</v>
      </c>
      <c r="B25" s="43">
        <v>0</v>
      </c>
      <c r="C25" s="43">
        <v>1435</v>
      </c>
      <c r="D25" s="43">
        <v>1435</v>
      </c>
    </row>
    <row r="26" spans="1:4" x14ac:dyDescent="0.3">
      <c r="A26" s="42">
        <v>45346</v>
      </c>
      <c r="B26" s="43">
        <v>1355</v>
      </c>
      <c r="C26" s="43">
        <v>0</v>
      </c>
      <c r="D26" s="43">
        <v>1355</v>
      </c>
    </row>
    <row r="27" spans="1:4" x14ac:dyDescent="0.3">
      <c r="A27" s="42">
        <v>45347</v>
      </c>
      <c r="B27" s="43">
        <v>0</v>
      </c>
      <c r="C27" s="43">
        <v>0</v>
      </c>
      <c r="D27" s="43">
        <v>0</v>
      </c>
    </row>
    <row r="28" spans="1:4" x14ac:dyDescent="0.3">
      <c r="A28" s="42">
        <v>45348</v>
      </c>
      <c r="B28" s="43">
        <v>1221</v>
      </c>
      <c r="C28" s="43">
        <v>1220</v>
      </c>
      <c r="D28" s="43">
        <v>2441</v>
      </c>
    </row>
    <row r="29" spans="1:4" x14ac:dyDescent="0.3">
      <c r="A29" s="42">
        <v>45349</v>
      </c>
      <c r="B29" s="43">
        <v>0</v>
      </c>
      <c r="C29" s="43">
        <v>1280</v>
      </c>
      <c r="D29" s="43">
        <v>1280</v>
      </c>
    </row>
    <row r="30" spans="1:4" x14ac:dyDescent="0.3">
      <c r="A30" s="42">
        <v>45350</v>
      </c>
      <c r="B30" s="43">
        <v>1384</v>
      </c>
      <c r="C30" s="43">
        <v>0</v>
      </c>
      <c r="D30" s="43">
        <v>1384</v>
      </c>
    </row>
    <row r="31" spans="1:4" x14ac:dyDescent="0.3">
      <c r="A31" s="42">
        <v>45351</v>
      </c>
      <c r="B31" s="43">
        <v>0</v>
      </c>
      <c r="C31" s="43">
        <v>0</v>
      </c>
      <c r="D31" s="43">
        <v>0</v>
      </c>
    </row>
    <row r="32" spans="1:4" x14ac:dyDescent="0.3">
      <c r="A32" s="44" t="s">
        <v>38</v>
      </c>
      <c r="B32" s="38"/>
      <c r="C32" s="38"/>
      <c r="D32" s="45">
        <f>SUM(D3:D31)</f>
        <v>41984</v>
      </c>
    </row>
    <row r="33" spans="1:4" x14ac:dyDescent="0.3">
      <c r="A33" s="44" t="s">
        <v>39</v>
      </c>
      <c r="B33" s="38"/>
      <c r="C33" s="38"/>
      <c r="D33" s="45">
        <f>ROUND(AVERAGE(D3:D31),0)</f>
        <v>1448</v>
      </c>
    </row>
    <row r="34" spans="1:4" x14ac:dyDescent="0.3">
      <c r="A34" s="44" t="s">
        <v>40</v>
      </c>
      <c r="B34" s="38"/>
      <c r="C34" s="38"/>
      <c r="D34" s="45">
        <f>IFERROR(ROUND(AVERAGEIF(D3:D31,"&gt;0"),0),0)</f>
        <v>1679</v>
      </c>
    </row>
  </sheetData>
  <mergeCells count="4">
    <mergeCell ref="A1:D1"/>
    <mergeCell ref="A32:C32"/>
    <mergeCell ref="A33:C33"/>
    <mergeCell ref="A34:C3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4875-AA30-4F39-AB2A-4784050C897E}">
  <dimension ref="A1:X36"/>
  <sheetViews>
    <sheetView workbookViewId="0">
      <selection sqref="A1:D36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56" t="str">
        <f ca="1">_xlfn.CONCAT(TEXT(OFFSET(A2,2,0), "MMMM YYYY"), " Daily Flow")</f>
        <v>January 2024 Daily Flow</v>
      </c>
      <c r="B1" s="57"/>
      <c r="C1" s="57"/>
      <c r="D1" s="5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45292</v>
      </c>
      <c r="B3" s="43">
        <v>0</v>
      </c>
      <c r="C3" s="43">
        <v>1008</v>
      </c>
      <c r="D3" s="43">
        <v>1008</v>
      </c>
    </row>
    <row r="4" spans="1:4" x14ac:dyDescent="0.3">
      <c r="A4" s="42">
        <v>45293</v>
      </c>
      <c r="B4" s="43">
        <v>2718</v>
      </c>
      <c r="C4" s="43">
        <v>1026</v>
      </c>
      <c r="D4" s="43">
        <v>3744</v>
      </c>
    </row>
    <row r="5" spans="1:4" x14ac:dyDescent="0.3">
      <c r="A5" s="42">
        <v>45294</v>
      </c>
      <c r="B5" s="43">
        <v>0</v>
      </c>
      <c r="C5" s="43">
        <v>1169</v>
      </c>
      <c r="D5" s="43">
        <v>1169</v>
      </c>
    </row>
    <row r="6" spans="1:4" x14ac:dyDescent="0.3">
      <c r="A6" s="42">
        <v>45295</v>
      </c>
      <c r="B6" s="43">
        <v>1311</v>
      </c>
      <c r="C6" s="43">
        <v>0</v>
      </c>
      <c r="D6" s="43">
        <v>1311</v>
      </c>
    </row>
    <row r="7" spans="1:4" x14ac:dyDescent="0.3">
      <c r="A7" s="42">
        <v>45296</v>
      </c>
      <c r="B7" s="43">
        <v>1516</v>
      </c>
      <c r="C7" s="43">
        <v>0</v>
      </c>
      <c r="D7" s="43">
        <v>1516</v>
      </c>
    </row>
    <row r="8" spans="1:4" x14ac:dyDescent="0.3">
      <c r="A8" s="42">
        <v>45297</v>
      </c>
      <c r="B8" s="43">
        <v>0</v>
      </c>
      <c r="C8" s="43">
        <v>1196</v>
      </c>
      <c r="D8" s="43">
        <v>1196</v>
      </c>
    </row>
    <row r="9" spans="1:4" x14ac:dyDescent="0.3">
      <c r="A9" s="42">
        <v>45298</v>
      </c>
      <c r="B9" s="43">
        <v>1345</v>
      </c>
      <c r="C9" s="43">
        <v>1254</v>
      </c>
      <c r="D9" s="43">
        <v>2599</v>
      </c>
    </row>
    <row r="10" spans="1:4" x14ac:dyDescent="0.3">
      <c r="A10" s="42">
        <v>45299</v>
      </c>
      <c r="B10" s="43">
        <v>1465</v>
      </c>
      <c r="C10" s="43">
        <v>1334</v>
      </c>
      <c r="D10" s="43">
        <v>2799</v>
      </c>
    </row>
    <row r="11" spans="1:4" x14ac:dyDescent="0.3">
      <c r="A11" s="42">
        <v>45300</v>
      </c>
      <c r="B11" s="43">
        <v>1616</v>
      </c>
      <c r="C11" s="43">
        <v>1357</v>
      </c>
      <c r="D11" s="43">
        <v>2973</v>
      </c>
    </row>
    <row r="12" spans="1:4" x14ac:dyDescent="0.3">
      <c r="A12" s="42">
        <v>45301</v>
      </c>
      <c r="B12" s="43">
        <v>6019</v>
      </c>
      <c r="C12" s="43">
        <v>4136</v>
      </c>
      <c r="D12" s="43">
        <v>10155</v>
      </c>
    </row>
    <row r="13" spans="1:4" x14ac:dyDescent="0.3">
      <c r="A13" s="42">
        <v>45302</v>
      </c>
      <c r="B13" s="43">
        <v>85</v>
      </c>
      <c r="C13" s="43">
        <v>1368</v>
      </c>
      <c r="D13" s="43">
        <v>1453</v>
      </c>
    </row>
    <row r="14" spans="1:4" x14ac:dyDescent="0.3">
      <c r="A14" s="42">
        <v>45303</v>
      </c>
      <c r="B14" s="43">
        <v>1496</v>
      </c>
      <c r="C14" s="43">
        <v>0</v>
      </c>
      <c r="D14" s="43">
        <v>1496</v>
      </c>
    </row>
    <row r="15" spans="1:4" x14ac:dyDescent="0.3">
      <c r="A15" s="42">
        <v>45304</v>
      </c>
      <c r="B15" s="43">
        <v>4260</v>
      </c>
      <c r="C15" s="43">
        <v>4033</v>
      </c>
      <c r="D15" s="43">
        <v>8293</v>
      </c>
    </row>
    <row r="16" spans="1:4" x14ac:dyDescent="0.3">
      <c r="A16" s="42">
        <v>45305</v>
      </c>
      <c r="B16" s="43">
        <v>1462</v>
      </c>
      <c r="C16" s="43">
        <v>2645</v>
      </c>
      <c r="D16" s="43">
        <v>4107</v>
      </c>
    </row>
    <row r="17" spans="1:4" x14ac:dyDescent="0.3">
      <c r="A17" s="42">
        <v>45306</v>
      </c>
      <c r="B17" s="43">
        <v>1554</v>
      </c>
      <c r="C17" s="43">
        <v>1202</v>
      </c>
      <c r="D17" s="43">
        <v>2756</v>
      </c>
    </row>
    <row r="18" spans="1:4" x14ac:dyDescent="0.3">
      <c r="A18" s="42">
        <v>45307</v>
      </c>
      <c r="B18" s="43">
        <v>1756</v>
      </c>
      <c r="C18" s="43">
        <v>1318</v>
      </c>
      <c r="D18" s="43">
        <v>3074</v>
      </c>
    </row>
    <row r="19" spans="1:4" x14ac:dyDescent="0.3">
      <c r="A19" s="42">
        <v>45308</v>
      </c>
      <c r="B19" s="43">
        <v>1580</v>
      </c>
      <c r="C19" s="43">
        <v>0</v>
      </c>
      <c r="D19" s="43">
        <v>1580</v>
      </c>
    </row>
    <row r="20" spans="1:4" x14ac:dyDescent="0.3">
      <c r="A20" s="42">
        <v>45309</v>
      </c>
      <c r="B20" s="43">
        <v>1620</v>
      </c>
      <c r="C20" s="43">
        <v>1315</v>
      </c>
      <c r="D20" s="43">
        <v>2935</v>
      </c>
    </row>
    <row r="21" spans="1:4" x14ac:dyDescent="0.3">
      <c r="A21" s="42">
        <v>45310</v>
      </c>
      <c r="B21" s="43">
        <v>0</v>
      </c>
      <c r="C21" s="43">
        <v>1359</v>
      </c>
      <c r="D21" s="43">
        <v>1359</v>
      </c>
    </row>
    <row r="22" spans="1:4" x14ac:dyDescent="0.3">
      <c r="A22" s="42">
        <v>45311</v>
      </c>
      <c r="B22" s="43">
        <v>1715</v>
      </c>
      <c r="C22" s="43">
        <v>0</v>
      </c>
      <c r="D22" s="43">
        <v>1715</v>
      </c>
    </row>
    <row r="23" spans="1:4" x14ac:dyDescent="0.3">
      <c r="A23" s="42">
        <v>45312</v>
      </c>
      <c r="B23" s="43">
        <v>0</v>
      </c>
      <c r="C23" s="43">
        <v>1357</v>
      </c>
      <c r="D23" s="43">
        <v>1357</v>
      </c>
    </row>
    <row r="24" spans="1:4" x14ac:dyDescent="0.3">
      <c r="A24" s="42">
        <v>45313</v>
      </c>
      <c r="B24" s="43">
        <v>1833</v>
      </c>
      <c r="C24" s="43">
        <v>1223</v>
      </c>
      <c r="D24" s="43">
        <v>3056</v>
      </c>
    </row>
    <row r="25" spans="1:4" x14ac:dyDescent="0.3">
      <c r="A25" s="42">
        <v>45314</v>
      </c>
      <c r="B25" s="43">
        <v>1669</v>
      </c>
      <c r="C25" s="43">
        <v>0</v>
      </c>
      <c r="D25" s="43">
        <v>1669</v>
      </c>
    </row>
    <row r="26" spans="1:4" x14ac:dyDescent="0.3">
      <c r="A26" s="42">
        <v>45315</v>
      </c>
      <c r="B26" s="43">
        <v>1389</v>
      </c>
      <c r="C26" s="43">
        <v>1334</v>
      </c>
      <c r="D26" s="43">
        <v>2723</v>
      </c>
    </row>
    <row r="27" spans="1:4" x14ac:dyDescent="0.3">
      <c r="A27" s="42">
        <v>45316</v>
      </c>
      <c r="B27" s="43">
        <v>1435</v>
      </c>
      <c r="C27" s="43">
        <v>2417</v>
      </c>
      <c r="D27" s="43">
        <v>3852</v>
      </c>
    </row>
    <row r="28" spans="1:4" x14ac:dyDescent="0.3">
      <c r="A28" s="42">
        <v>45317</v>
      </c>
      <c r="B28" s="43">
        <v>6948</v>
      </c>
      <c r="C28" s="43">
        <v>5334</v>
      </c>
      <c r="D28" s="43">
        <v>12282</v>
      </c>
    </row>
    <row r="29" spans="1:4" x14ac:dyDescent="0.3">
      <c r="A29" s="42">
        <v>45318</v>
      </c>
      <c r="B29" s="43">
        <v>3107</v>
      </c>
      <c r="C29" s="43">
        <v>1213</v>
      </c>
      <c r="D29" s="43">
        <v>4320</v>
      </c>
    </row>
    <row r="30" spans="1:4" x14ac:dyDescent="0.3">
      <c r="A30" s="42">
        <v>45319</v>
      </c>
      <c r="B30" s="43">
        <v>1491</v>
      </c>
      <c r="C30" s="43">
        <v>1179</v>
      </c>
      <c r="D30" s="43">
        <v>2670</v>
      </c>
    </row>
    <row r="31" spans="1:4" x14ac:dyDescent="0.3">
      <c r="A31" s="42">
        <v>45320</v>
      </c>
      <c r="B31" s="43">
        <v>0</v>
      </c>
      <c r="C31" s="43">
        <v>1137</v>
      </c>
      <c r="D31" s="43">
        <v>1137</v>
      </c>
    </row>
    <row r="32" spans="1:4" x14ac:dyDescent="0.3">
      <c r="A32" s="42">
        <v>45321</v>
      </c>
      <c r="B32" s="43">
        <v>1474</v>
      </c>
      <c r="C32" s="43">
        <v>1251</v>
      </c>
      <c r="D32" s="43">
        <v>2725</v>
      </c>
    </row>
    <row r="33" spans="1:4" x14ac:dyDescent="0.3">
      <c r="A33" s="42">
        <v>45322</v>
      </c>
      <c r="B33" s="43">
        <v>1612</v>
      </c>
      <c r="C33" s="43">
        <v>0</v>
      </c>
      <c r="D33" s="43">
        <v>1612</v>
      </c>
    </row>
    <row r="34" spans="1:4" x14ac:dyDescent="0.3">
      <c r="A34" s="52" t="s">
        <v>38</v>
      </c>
      <c r="B34" s="53"/>
      <c r="C34" s="54"/>
      <c r="D34" s="45">
        <f>SUM(D3:D33)</f>
        <v>94641</v>
      </c>
    </row>
    <row r="35" spans="1:4" x14ac:dyDescent="0.3">
      <c r="A35" s="52" t="s">
        <v>39</v>
      </c>
      <c r="B35" s="53"/>
      <c r="C35" s="54"/>
      <c r="D35" s="45">
        <f>ROUND(AVERAGE(D3:D33),0)</f>
        <v>3053</v>
      </c>
    </row>
    <row r="36" spans="1:4" x14ac:dyDescent="0.3">
      <c r="A36" s="52" t="s">
        <v>40</v>
      </c>
      <c r="B36" s="53"/>
      <c r="C36" s="54"/>
      <c r="D36" s="45">
        <f>IFERROR(ROUND(AVERAGEIF(D3:D33,"&gt;0"),0),0)</f>
        <v>3053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0D17-67AD-46C3-9D10-26966D2564FC}">
  <dimension ref="A1:X36"/>
  <sheetViews>
    <sheetView workbookViewId="0">
      <selection sqref="A1:D36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December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45261</v>
      </c>
      <c r="B3" s="43">
        <v>1365</v>
      </c>
      <c r="C3" s="43">
        <v>0</v>
      </c>
      <c r="D3" s="43">
        <v>1365</v>
      </c>
    </row>
    <row r="4" spans="1:4" x14ac:dyDescent="0.3">
      <c r="A4" s="42">
        <v>45262</v>
      </c>
      <c r="B4" s="43">
        <v>0</v>
      </c>
      <c r="C4" s="43">
        <v>1028</v>
      </c>
      <c r="D4" s="43">
        <v>1028</v>
      </c>
    </row>
    <row r="5" spans="1:4" x14ac:dyDescent="0.3">
      <c r="A5" s="42">
        <v>45263</v>
      </c>
      <c r="B5" s="43">
        <v>1354</v>
      </c>
      <c r="C5" s="43">
        <v>0</v>
      </c>
      <c r="D5" s="43">
        <v>1354</v>
      </c>
    </row>
    <row r="6" spans="1:4" x14ac:dyDescent="0.3">
      <c r="A6" s="42">
        <v>45264</v>
      </c>
      <c r="B6" s="43">
        <v>0</v>
      </c>
      <c r="C6" s="43">
        <v>952</v>
      </c>
      <c r="D6" s="43">
        <v>952</v>
      </c>
    </row>
    <row r="7" spans="1:4" x14ac:dyDescent="0.3">
      <c r="A7" s="42">
        <v>45265</v>
      </c>
      <c r="B7" s="43">
        <v>1314</v>
      </c>
      <c r="C7" s="43">
        <v>0</v>
      </c>
      <c r="D7" s="43">
        <v>1314</v>
      </c>
    </row>
    <row r="8" spans="1:4" x14ac:dyDescent="0.3">
      <c r="A8" s="42">
        <v>45266</v>
      </c>
      <c r="B8" s="43">
        <v>1254</v>
      </c>
      <c r="C8" s="43">
        <v>1026</v>
      </c>
      <c r="D8" s="43">
        <v>2280</v>
      </c>
    </row>
    <row r="9" spans="1:4" x14ac:dyDescent="0.3">
      <c r="A9" s="42">
        <v>45267</v>
      </c>
      <c r="B9" s="43">
        <v>0</v>
      </c>
      <c r="C9" s="43">
        <v>1002</v>
      </c>
      <c r="D9" s="43">
        <v>1002</v>
      </c>
    </row>
    <row r="10" spans="1:4" x14ac:dyDescent="0.3">
      <c r="A10" s="42">
        <v>45268</v>
      </c>
      <c r="B10" s="43">
        <v>1243</v>
      </c>
      <c r="C10" s="43">
        <v>0</v>
      </c>
      <c r="D10" s="43">
        <v>1243</v>
      </c>
    </row>
    <row r="11" spans="1:4" x14ac:dyDescent="0.3">
      <c r="A11" s="42">
        <v>45269</v>
      </c>
      <c r="B11" s="43">
        <v>1318</v>
      </c>
      <c r="C11" s="43">
        <v>970</v>
      </c>
      <c r="D11" s="43">
        <v>2288</v>
      </c>
    </row>
    <row r="12" spans="1:4" x14ac:dyDescent="0.3">
      <c r="A12" s="42">
        <v>45270</v>
      </c>
      <c r="B12" s="43">
        <v>0</v>
      </c>
      <c r="C12" s="43">
        <v>763</v>
      </c>
      <c r="D12" s="43">
        <v>763</v>
      </c>
    </row>
    <row r="13" spans="1:4" x14ac:dyDescent="0.3">
      <c r="A13" s="42">
        <v>45271</v>
      </c>
      <c r="B13" s="43">
        <v>1355</v>
      </c>
      <c r="C13" s="43">
        <v>274</v>
      </c>
      <c r="D13" s="43">
        <v>1629</v>
      </c>
    </row>
    <row r="14" spans="1:4" x14ac:dyDescent="0.3">
      <c r="A14" s="42">
        <v>45272</v>
      </c>
      <c r="B14" s="43">
        <v>0</v>
      </c>
      <c r="C14" s="43">
        <v>991</v>
      </c>
      <c r="D14" s="43">
        <v>991</v>
      </c>
    </row>
    <row r="15" spans="1:4" x14ac:dyDescent="0.3">
      <c r="A15" s="42">
        <v>45273</v>
      </c>
      <c r="B15" s="43">
        <v>1468</v>
      </c>
      <c r="C15" s="43">
        <v>0</v>
      </c>
      <c r="D15" s="43">
        <v>1468</v>
      </c>
    </row>
    <row r="16" spans="1:4" x14ac:dyDescent="0.3">
      <c r="A16" s="42">
        <v>45274</v>
      </c>
      <c r="B16" s="43">
        <v>0</v>
      </c>
      <c r="C16" s="43">
        <v>0</v>
      </c>
      <c r="D16" s="43">
        <v>0</v>
      </c>
    </row>
    <row r="17" spans="1:4" x14ac:dyDescent="0.3">
      <c r="A17" s="42">
        <v>45275</v>
      </c>
      <c r="B17" s="43">
        <v>1495</v>
      </c>
      <c r="C17" s="43">
        <v>1069</v>
      </c>
      <c r="D17" s="43">
        <v>2564</v>
      </c>
    </row>
    <row r="18" spans="1:4" x14ac:dyDescent="0.3">
      <c r="A18" s="42">
        <v>45276</v>
      </c>
      <c r="B18" s="43">
        <v>0</v>
      </c>
      <c r="C18" s="43">
        <v>1010</v>
      </c>
      <c r="D18" s="43">
        <v>1010</v>
      </c>
    </row>
    <row r="19" spans="1:4" x14ac:dyDescent="0.3">
      <c r="A19" s="42">
        <v>45277</v>
      </c>
      <c r="B19" s="43">
        <v>1343</v>
      </c>
      <c r="C19" s="43">
        <v>0</v>
      </c>
      <c r="D19" s="43">
        <v>1343</v>
      </c>
    </row>
    <row r="20" spans="1:4" x14ac:dyDescent="0.3">
      <c r="A20" s="42">
        <v>45278</v>
      </c>
      <c r="B20" s="43">
        <v>0</v>
      </c>
      <c r="C20" s="43">
        <v>974</v>
      </c>
      <c r="D20" s="43">
        <v>974</v>
      </c>
    </row>
    <row r="21" spans="1:4" x14ac:dyDescent="0.3">
      <c r="A21" s="42">
        <v>45279</v>
      </c>
      <c r="B21" s="43">
        <v>2808</v>
      </c>
      <c r="C21" s="43">
        <v>147</v>
      </c>
      <c r="D21" s="43">
        <v>2955</v>
      </c>
    </row>
    <row r="22" spans="1:4" x14ac:dyDescent="0.3">
      <c r="A22" s="42">
        <v>45280</v>
      </c>
      <c r="B22" s="43">
        <v>1345</v>
      </c>
      <c r="C22" s="43">
        <v>1973</v>
      </c>
      <c r="D22" s="43">
        <v>3318</v>
      </c>
    </row>
    <row r="23" spans="1:4" x14ac:dyDescent="0.3">
      <c r="A23" s="42">
        <v>45281</v>
      </c>
      <c r="B23" s="43">
        <v>1259</v>
      </c>
      <c r="C23" s="43">
        <v>0</v>
      </c>
      <c r="D23" s="43">
        <v>1259</v>
      </c>
    </row>
    <row r="24" spans="1:4" x14ac:dyDescent="0.3">
      <c r="A24" s="42">
        <v>45282</v>
      </c>
      <c r="B24" s="43">
        <v>1289</v>
      </c>
      <c r="C24" s="43">
        <v>1000</v>
      </c>
      <c r="D24" s="43">
        <v>2289</v>
      </c>
    </row>
    <row r="25" spans="1:4" x14ac:dyDescent="0.3">
      <c r="A25" s="42">
        <v>45283</v>
      </c>
      <c r="B25" s="43">
        <v>1341</v>
      </c>
      <c r="C25" s="43">
        <v>936</v>
      </c>
      <c r="D25" s="43">
        <v>2277</v>
      </c>
    </row>
    <row r="26" spans="1:4" x14ac:dyDescent="0.3">
      <c r="A26" s="42">
        <v>45284</v>
      </c>
      <c r="B26" s="43">
        <v>1379</v>
      </c>
      <c r="C26" s="43">
        <v>1025</v>
      </c>
      <c r="D26" s="43">
        <v>2404</v>
      </c>
    </row>
    <row r="27" spans="1:4" x14ac:dyDescent="0.3">
      <c r="A27" s="42">
        <v>45285</v>
      </c>
      <c r="B27" s="43">
        <v>1348</v>
      </c>
      <c r="C27" s="43">
        <v>1850</v>
      </c>
      <c r="D27" s="43">
        <v>3198</v>
      </c>
    </row>
    <row r="28" spans="1:4" x14ac:dyDescent="0.3">
      <c r="A28" s="42">
        <v>45286</v>
      </c>
      <c r="B28" s="43">
        <v>2616</v>
      </c>
      <c r="C28" s="43">
        <v>1040</v>
      </c>
      <c r="D28" s="43">
        <v>3656</v>
      </c>
    </row>
    <row r="29" spans="1:4" x14ac:dyDescent="0.3">
      <c r="A29" s="42">
        <v>45287</v>
      </c>
      <c r="B29" s="43">
        <v>2683</v>
      </c>
      <c r="C29" s="43">
        <v>3098</v>
      </c>
      <c r="D29" s="43">
        <v>5781</v>
      </c>
    </row>
    <row r="30" spans="1:4" x14ac:dyDescent="0.3">
      <c r="A30" s="42">
        <v>45288</v>
      </c>
      <c r="B30" s="43">
        <v>2832</v>
      </c>
      <c r="C30" s="43">
        <v>941</v>
      </c>
      <c r="D30" s="43">
        <v>3773</v>
      </c>
    </row>
    <row r="31" spans="1:4" x14ac:dyDescent="0.3">
      <c r="A31" s="42">
        <v>45289</v>
      </c>
      <c r="B31" s="43">
        <v>1282</v>
      </c>
      <c r="C31" s="43">
        <v>1048</v>
      </c>
      <c r="D31" s="43">
        <v>2330</v>
      </c>
    </row>
    <row r="32" spans="1:4" x14ac:dyDescent="0.3">
      <c r="A32" s="42">
        <v>45290</v>
      </c>
      <c r="B32" s="43">
        <v>1411</v>
      </c>
      <c r="C32" s="43">
        <v>2135</v>
      </c>
      <c r="D32" s="43">
        <v>3546</v>
      </c>
    </row>
    <row r="33" spans="1:4" x14ac:dyDescent="0.3">
      <c r="A33" s="42">
        <v>45291</v>
      </c>
      <c r="B33" s="43">
        <v>1292</v>
      </c>
      <c r="C33" s="43">
        <v>0</v>
      </c>
      <c r="D33" s="43">
        <v>1292</v>
      </c>
    </row>
    <row r="34" spans="1:4" x14ac:dyDescent="0.3">
      <c r="A34" s="44" t="s">
        <v>38</v>
      </c>
      <c r="B34" s="38"/>
      <c r="C34" s="38"/>
      <c r="D34" s="45">
        <f>SUM(D3:D33)</f>
        <v>61646</v>
      </c>
    </row>
    <row r="35" spans="1:4" x14ac:dyDescent="0.3">
      <c r="A35" s="44" t="s">
        <v>39</v>
      </c>
      <c r="B35" s="38"/>
      <c r="C35" s="38"/>
      <c r="D35" s="45">
        <f>ROUND(AVERAGE(D3:D33),0)</f>
        <v>1989</v>
      </c>
    </row>
    <row r="36" spans="1:4" x14ac:dyDescent="0.3">
      <c r="A36" s="44" t="s">
        <v>40</v>
      </c>
      <c r="B36" s="38"/>
      <c r="C36" s="38"/>
      <c r="D36" s="45">
        <f>IFERROR(ROUND(AVERAGEIF(D3:D33,"&gt;0"),0),0)</f>
        <v>2055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E061-C27B-440F-9BB8-384DB1B6E034}">
  <dimension ref="A1:X35"/>
  <sheetViews>
    <sheetView workbookViewId="0">
      <selection sqref="A1:D35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November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45231</v>
      </c>
      <c r="B3" s="43">
        <v>1122</v>
      </c>
      <c r="C3" s="43">
        <v>974</v>
      </c>
      <c r="D3" s="43">
        <v>2096</v>
      </c>
    </row>
    <row r="4" spans="1:4" x14ac:dyDescent="0.3">
      <c r="A4" s="42">
        <v>45232</v>
      </c>
      <c r="B4" s="43">
        <v>0</v>
      </c>
      <c r="C4" s="43">
        <v>905</v>
      </c>
      <c r="D4" s="43">
        <v>905</v>
      </c>
    </row>
    <row r="5" spans="1:4" x14ac:dyDescent="0.3">
      <c r="A5" s="42">
        <v>45233</v>
      </c>
      <c r="B5" s="43">
        <v>1302</v>
      </c>
      <c r="C5" s="43">
        <v>0</v>
      </c>
      <c r="D5" s="43">
        <v>1302</v>
      </c>
    </row>
    <row r="6" spans="1:4" x14ac:dyDescent="0.3">
      <c r="A6" s="42">
        <v>45234</v>
      </c>
      <c r="B6" s="43">
        <v>0</v>
      </c>
      <c r="C6" s="43">
        <v>1017</v>
      </c>
      <c r="D6" s="43">
        <v>1017</v>
      </c>
    </row>
    <row r="7" spans="1:4" x14ac:dyDescent="0.3">
      <c r="A7" s="42">
        <v>45235</v>
      </c>
      <c r="B7" s="43">
        <v>1316</v>
      </c>
      <c r="C7" s="43">
        <v>0</v>
      </c>
      <c r="D7" s="43">
        <v>1316</v>
      </c>
    </row>
    <row r="8" spans="1:4" x14ac:dyDescent="0.3">
      <c r="A8" s="42">
        <v>45236</v>
      </c>
      <c r="B8" s="43">
        <v>0</v>
      </c>
      <c r="C8" s="43">
        <v>0</v>
      </c>
      <c r="D8" s="43">
        <v>0</v>
      </c>
    </row>
    <row r="9" spans="1:4" x14ac:dyDescent="0.3">
      <c r="A9" s="42">
        <v>45237</v>
      </c>
      <c r="B9" s="43">
        <v>0</v>
      </c>
      <c r="C9" s="43">
        <v>947</v>
      </c>
      <c r="D9" s="43">
        <v>947</v>
      </c>
    </row>
    <row r="10" spans="1:4" x14ac:dyDescent="0.3">
      <c r="A10" s="42">
        <v>45238</v>
      </c>
      <c r="B10" s="43">
        <v>1266</v>
      </c>
      <c r="C10" s="43">
        <v>0</v>
      </c>
      <c r="D10" s="43">
        <v>1266</v>
      </c>
    </row>
    <row r="11" spans="1:4" x14ac:dyDescent="0.3">
      <c r="A11" s="42">
        <v>45239</v>
      </c>
      <c r="B11" s="43">
        <v>0</v>
      </c>
      <c r="C11" s="43">
        <v>917</v>
      </c>
      <c r="D11" s="43">
        <v>917</v>
      </c>
    </row>
    <row r="12" spans="1:4" x14ac:dyDescent="0.3">
      <c r="A12" s="42">
        <v>45240</v>
      </c>
      <c r="B12" s="43">
        <v>1377</v>
      </c>
      <c r="C12" s="43">
        <v>0</v>
      </c>
      <c r="D12" s="43">
        <v>1377</v>
      </c>
    </row>
    <row r="13" spans="1:4" x14ac:dyDescent="0.3">
      <c r="A13" s="42">
        <v>45241</v>
      </c>
      <c r="B13" s="43">
        <v>0</v>
      </c>
      <c r="C13" s="43">
        <v>0</v>
      </c>
      <c r="D13" s="43">
        <v>0</v>
      </c>
    </row>
    <row r="14" spans="1:4" x14ac:dyDescent="0.3">
      <c r="A14" s="42">
        <v>45242</v>
      </c>
      <c r="B14" s="43">
        <v>0</v>
      </c>
      <c r="C14" s="43">
        <v>1004</v>
      </c>
      <c r="D14" s="43">
        <v>1004</v>
      </c>
    </row>
    <row r="15" spans="1:4" x14ac:dyDescent="0.3">
      <c r="A15" s="42">
        <v>45243</v>
      </c>
      <c r="B15" s="43">
        <v>0</v>
      </c>
      <c r="C15" s="43">
        <v>0</v>
      </c>
      <c r="D15" s="43">
        <v>0</v>
      </c>
    </row>
    <row r="16" spans="1:4" x14ac:dyDescent="0.3">
      <c r="A16" s="42">
        <v>45244</v>
      </c>
      <c r="B16" s="43">
        <v>1355</v>
      </c>
      <c r="C16" s="43">
        <v>0</v>
      </c>
      <c r="D16" s="43">
        <v>1355</v>
      </c>
    </row>
    <row r="17" spans="1:4" x14ac:dyDescent="0.3">
      <c r="A17" s="42">
        <v>45245</v>
      </c>
      <c r="B17" s="43">
        <v>1231</v>
      </c>
      <c r="C17" s="43">
        <v>0</v>
      </c>
      <c r="D17" s="43">
        <v>1231</v>
      </c>
    </row>
    <row r="18" spans="1:4" x14ac:dyDescent="0.3">
      <c r="A18" s="42">
        <v>45246</v>
      </c>
      <c r="B18" s="43">
        <v>0</v>
      </c>
      <c r="C18" s="43">
        <v>968</v>
      </c>
      <c r="D18" s="43">
        <v>968</v>
      </c>
    </row>
    <row r="19" spans="1:4" x14ac:dyDescent="0.3">
      <c r="A19" s="42">
        <v>45247</v>
      </c>
      <c r="B19" s="43">
        <v>1263</v>
      </c>
      <c r="C19" s="43">
        <v>0</v>
      </c>
      <c r="D19" s="43">
        <v>1263</v>
      </c>
    </row>
    <row r="20" spans="1:4" x14ac:dyDescent="0.3">
      <c r="A20" s="42">
        <v>45248</v>
      </c>
      <c r="B20" s="43">
        <v>0</v>
      </c>
      <c r="C20" s="43">
        <v>0</v>
      </c>
      <c r="D20" s="43">
        <v>0</v>
      </c>
    </row>
    <row r="21" spans="1:4" x14ac:dyDescent="0.3">
      <c r="A21" s="42">
        <v>45249</v>
      </c>
      <c r="B21" s="43">
        <v>0</v>
      </c>
      <c r="C21" s="43">
        <v>1004</v>
      </c>
      <c r="D21" s="43">
        <v>1004</v>
      </c>
    </row>
    <row r="22" spans="1:4" x14ac:dyDescent="0.3">
      <c r="A22" s="42">
        <v>45250</v>
      </c>
      <c r="B22" s="43">
        <v>0</v>
      </c>
      <c r="C22" s="43">
        <v>0</v>
      </c>
      <c r="D22" s="43">
        <v>0</v>
      </c>
    </row>
    <row r="23" spans="1:4" x14ac:dyDescent="0.3">
      <c r="A23" s="42">
        <v>45251</v>
      </c>
      <c r="B23" s="43">
        <v>1367</v>
      </c>
      <c r="C23" s="43">
        <v>0</v>
      </c>
      <c r="D23" s="43">
        <v>1367</v>
      </c>
    </row>
    <row r="24" spans="1:4" x14ac:dyDescent="0.3">
      <c r="A24" s="42">
        <v>45252</v>
      </c>
      <c r="B24" s="43">
        <v>0</v>
      </c>
      <c r="C24" s="43">
        <v>1085</v>
      </c>
      <c r="D24" s="43">
        <v>1085</v>
      </c>
    </row>
    <row r="25" spans="1:4" x14ac:dyDescent="0.3">
      <c r="A25" s="42">
        <v>45253</v>
      </c>
      <c r="B25" s="43">
        <v>1305</v>
      </c>
      <c r="C25" s="43">
        <v>0</v>
      </c>
      <c r="D25" s="43">
        <v>1305</v>
      </c>
    </row>
    <row r="26" spans="1:4" x14ac:dyDescent="0.3">
      <c r="A26" s="42">
        <v>45254</v>
      </c>
      <c r="B26" s="43">
        <v>0</v>
      </c>
      <c r="C26" s="43">
        <v>0</v>
      </c>
      <c r="D26" s="43">
        <v>0</v>
      </c>
    </row>
    <row r="27" spans="1:4" x14ac:dyDescent="0.3">
      <c r="A27" s="42">
        <v>45255</v>
      </c>
      <c r="B27" s="43">
        <v>0</v>
      </c>
      <c r="C27" s="43">
        <v>1029</v>
      </c>
      <c r="D27" s="43">
        <v>1029</v>
      </c>
    </row>
    <row r="28" spans="1:4" x14ac:dyDescent="0.3">
      <c r="A28" s="42">
        <v>45256</v>
      </c>
      <c r="B28" s="43">
        <v>1277</v>
      </c>
      <c r="C28" s="43">
        <v>0</v>
      </c>
      <c r="D28" s="43">
        <v>1277</v>
      </c>
    </row>
    <row r="29" spans="1:4" x14ac:dyDescent="0.3">
      <c r="A29" s="42">
        <v>45257</v>
      </c>
      <c r="B29" s="43">
        <v>0</v>
      </c>
      <c r="C29" s="43">
        <v>1047</v>
      </c>
      <c r="D29" s="43">
        <v>1047</v>
      </c>
    </row>
    <row r="30" spans="1:4" x14ac:dyDescent="0.3">
      <c r="A30" s="42">
        <v>45258</v>
      </c>
      <c r="B30" s="43">
        <v>1234</v>
      </c>
      <c r="C30" s="43">
        <v>0</v>
      </c>
      <c r="D30" s="43">
        <v>1234</v>
      </c>
    </row>
    <row r="31" spans="1:4" x14ac:dyDescent="0.3">
      <c r="A31" s="42">
        <v>45259</v>
      </c>
      <c r="B31" s="43">
        <v>0</v>
      </c>
      <c r="C31" s="43">
        <v>1021</v>
      </c>
      <c r="D31" s="43">
        <v>1021</v>
      </c>
    </row>
    <row r="32" spans="1:4" x14ac:dyDescent="0.3">
      <c r="A32" s="42">
        <v>45260</v>
      </c>
      <c r="B32" s="43">
        <v>0</v>
      </c>
      <c r="C32" s="43">
        <v>0</v>
      </c>
      <c r="D32" s="43">
        <v>0</v>
      </c>
    </row>
    <row r="33" spans="1:4" x14ac:dyDescent="0.3">
      <c r="A33" s="44" t="s">
        <v>38</v>
      </c>
      <c r="B33" s="38"/>
      <c r="C33" s="38"/>
      <c r="D33" s="45">
        <f>SUM(D3:D32)</f>
        <v>27333</v>
      </c>
    </row>
    <row r="34" spans="1:4" x14ac:dyDescent="0.3">
      <c r="A34" s="44" t="s">
        <v>39</v>
      </c>
      <c r="B34" s="38"/>
      <c r="C34" s="38"/>
      <c r="D34" s="45">
        <f>ROUND(AVERAGE(D3:D32),0)</f>
        <v>911</v>
      </c>
    </row>
    <row r="35" spans="1:4" x14ac:dyDescent="0.3">
      <c r="A35" s="44" t="s">
        <v>40</v>
      </c>
      <c r="B35" s="38"/>
      <c r="C35" s="38"/>
      <c r="D35" s="45">
        <f>IFERROR(ROUND(AVERAGEIF(D3:D32,"&gt;0"),0),0)</f>
        <v>1188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297A-4DF9-4964-B9A4-5E27A6F9C8AA}">
  <dimension ref="A1:X36"/>
  <sheetViews>
    <sheetView workbookViewId="0">
      <selection activeCell="A35" sqref="A35:C35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October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45200</v>
      </c>
      <c r="B3" s="43">
        <v>923</v>
      </c>
      <c r="C3" s="43">
        <v>964</v>
      </c>
      <c r="D3" s="43">
        <v>1887</v>
      </c>
    </row>
    <row r="4" spans="1:4" x14ac:dyDescent="0.3">
      <c r="A4" s="42">
        <v>45201</v>
      </c>
      <c r="B4" s="43">
        <v>918</v>
      </c>
      <c r="C4" s="43">
        <v>0</v>
      </c>
      <c r="D4" s="43">
        <v>918</v>
      </c>
    </row>
    <row r="5" spans="1:4" x14ac:dyDescent="0.3">
      <c r="A5" s="42">
        <v>45202</v>
      </c>
      <c r="B5" s="43">
        <v>0</v>
      </c>
      <c r="C5" s="43">
        <v>972</v>
      </c>
      <c r="D5" s="43">
        <v>972</v>
      </c>
    </row>
    <row r="6" spans="1:4" x14ac:dyDescent="0.3">
      <c r="A6" s="42">
        <v>45203</v>
      </c>
      <c r="B6" s="43">
        <v>874</v>
      </c>
      <c r="C6" s="43">
        <v>0</v>
      </c>
      <c r="D6" s="43">
        <v>874</v>
      </c>
    </row>
    <row r="7" spans="1:4" x14ac:dyDescent="0.3">
      <c r="A7" s="42">
        <v>45204</v>
      </c>
      <c r="B7" s="43">
        <v>929</v>
      </c>
      <c r="C7" s="43">
        <v>954</v>
      </c>
      <c r="D7" s="43">
        <v>1883</v>
      </c>
    </row>
    <row r="8" spans="1:4" x14ac:dyDescent="0.3">
      <c r="A8" s="42">
        <v>45205</v>
      </c>
      <c r="B8" s="43">
        <v>0</v>
      </c>
      <c r="C8" s="43">
        <v>976</v>
      </c>
      <c r="D8" s="43">
        <v>976</v>
      </c>
    </row>
    <row r="9" spans="1:4" x14ac:dyDescent="0.3">
      <c r="A9" s="42">
        <v>45206</v>
      </c>
      <c r="B9" s="43">
        <v>905</v>
      </c>
      <c r="C9" s="43">
        <v>983</v>
      </c>
      <c r="D9" s="43">
        <v>1888</v>
      </c>
    </row>
    <row r="10" spans="1:4" x14ac:dyDescent="0.3">
      <c r="A10" s="42">
        <v>45207</v>
      </c>
      <c r="B10" s="43">
        <v>933</v>
      </c>
      <c r="C10" s="43">
        <v>0</v>
      </c>
      <c r="D10" s="43">
        <v>933</v>
      </c>
    </row>
    <row r="11" spans="1:4" x14ac:dyDescent="0.3">
      <c r="A11" s="42">
        <v>45208</v>
      </c>
      <c r="B11" s="43">
        <v>0</v>
      </c>
      <c r="C11" s="43">
        <v>958</v>
      </c>
      <c r="D11" s="43">
        <v>958</v>
      </c>
    </row>
    <row r="12" spans="1:4" x14ac:dyDescent="0.3">
      <c r="A12" s="42">
        <v>45209</v>
      </c>
      <c r="B12" s="43">
        <v>937</v>
      </c>
      <c r="C12" s="43">
        <v>0</v>
      </c>
      <c r="D12" s="43">
        <v>937</v>
      </c>
    </row>
    <row r="13" spans="1:4" x14ac:dyDescent="0.3">
      <c r="A13" s="42">
        <v>45210</v>
      </c>
      <c r="B13" s="43">
        <v>0</v>
      </c>
      <c r="C13" s="43">
        <v>986</v>
      </c>
      <c r="D13" s="43">
        <v>986</v>
      </c>
    </row>
    <row r="14" spans="1:4" x14ac:dyDescent="0.3">
      <c r="A14" s="42">
        <v>45211</v>
      </c>
      <c r="B14" s="43">
        <v>930</v>
      </c>
      <c r="C14" s="43">
        <v>0</v>
      </c>
      <c r="D14" s="43">
        <v>930</v>
      </c>
    </row>
    <row r="15" spans="1:4" x14ac:dyDescent="0.3">
      <c r="A15" s="42">
        <v>45212</v>
      </c>
      <c r="B15" s="43">
        <v>0</v>
      </c>
      <c r="C15" s="43">
        <v>973</v>
      </c>
      <c r="D15" s="43">
        <v>973</v>
      </c>
    </row>
    <row r="16" spans="1:4" x14ac:dyDescent="0.3">
      <c r="A16" s="42">
        <v>45213</v>
      </c>
      <c r="B16" s="43">
        <v>931</v>
      </c>
      <c r="C16" s="43">
        <v>0</v>
      </c>
      <c r="D16" s="43">
        <v>931</v>
      </c>
    </row>
    <row r="17" spans="1:4" x14ac:dyDescent="0.3">
      <c r="A17" s="42">
        <v>45214</v>
      </c>
      <c r="B17" s="43">
        <v>0</v>
      </c>
      <c r="C17" s="43">
        <v>987</v>
      </c>
      <c r="D17" s="43">
        <v>987</v>
      </c>
    </row>
    <row r="18" spans="1:4" x14ac:dyDescent="0.3">
      <c r="A18" s="42">
        <v>45215</v>
      </c>
      <c r="B18" s="43">
        <v>942</v>
      </c>
      <c r="C18" s="43">
        <v>0</v>
      </c>
      <c r="D18" s="43">
        <v>942</v>
      </c>
    </row>
    <row r="19" spans="1:4" x14ac:dyDescent="0.3">
      <c r="A19" s="42">
        <v>45216</v>
      </c>
      <c r="B19" s="43">
        <v>0</v>
      </c>
      <c r="C19" s="43">
        <v>995</v>
      </c>
      <c r="D19" s="43">
        <v>995</v>
      </c>
    </row>
    <row r="20" spans="1:4" x14ac:dyDescent="0.3">
      <c r="A20" s="42">
        <v>45217</v>
      </c>
      <c r="B20" s="43">
        <v>0</v>
      </c>
      <c r="C20" s="43">
        <v>0</v>
      </c>
      <c r="D20" s="43">
        <v>0</v>
      </c>
    </row>
    <row r="21" spans="1:4" x14ac:dyDescent="0.3">
      <c r="A21" s="42">
        <v>45218</v>
      </c>
      <c r="B21" s="43">
        <v>16548</v>
      </c>
      <c r="C21" s="43">
        <v>13428</v>
      </c>
      <c r="D21" s="43">
        <v>29976</v>
      </c>
    </row>
    <row r="22" spans="1:4" x14ac:dyDescent="0.3">
      <c r="A22" s="42">
        <v>45219</v>
      </c>
      <c r="B22" s="43">
        <v>15611</v>
      </c>
      <c r="C22" s="43">
        <v>11174</v>
      </c>
      <c r="D22" s="43">
        <v>26785</v>
      </c>
    </row>
    <row r="23" spans="1:4" x14ac:dyDescent="0.3">
      <c r="A23" s="42">
        <v>45220</v>
      </c>
      <c r="B23" s="43">
        <v>1304</v>
      </c>
      <c r="C23" s="43">
        <v>1352</v>
      </c>
      <c r="D23" s="43">
        <v>2656</v>
      </c>
    </row>
    <row r="24" spans="1:4" x14ac:dyDescent="0.3">
      <c r="A24" s="42">
        <v>45221</v>
      </c>
      <c r="B24" s="43">
        <v>1168</v>
      </c>
      <c r="C24" s="43">
        <v>0</v>
      </c>
      <c r="D24" s="43">
        <v>1168</v>
      </c>
    </row>
    <row r="25" spans="1:4" x14ac:dyDescent="0.3">
      <c r="A25" s="42">
        <v>45222</v>
      </c>
      <c r="B25" s="43">
        <v>0</v>
      </c>
      <c r="C25" s="43">
        <v>0</v>
      </c>
      <c r="D25" s="43">
        <v>0</v>
      </c>
    </row>
    <row r="26" spans="1:4" x14ac:dyDescent="0.3">
      <c r="A26" s="42">
        <v>45223</v>
      </c>
      <c r="B26" s="43">
        <v>0</v>
      </c>
      <c r="C26" s="43">
        <v>887</v>
      </c>
      <c r="D26" s="43">
        <v>887</v>
      </c>
    </row>
    <row r="27" spans="1:4" x14ac:dyDescent="0.3">
      <c r="A27" s="42">
        <v>45224</v>
      </c>
      <c r="B27" s="43">
        <v>1299</v>
      </c>
      <c r="C27" s="43">
        <v>0</v>
      </c>
      <c r="D27" s="43">
        <v>1299</v>
      </c>
    </row>
    <row r="28" spans="1:4" x14ac:dyDescent="0.3">
      <c r="A28" s="42">
        <v>45225</v>
      </c>
      <c r="B28" s="43">
        <v>0</v>
      </c>
      <c r="C28" s="43">
        <v>822</v>
      </c>
      <c r="D28" s="43">
        <v>822</v>
      </c>
    </row>
    <row r="29" spans="1:4" x14ac:dyDescent="0.3">
      <c r="A29" s="42">
        <v>45226</v>
      </c>
      <c r="B29" s="43">
        <v>1202</v>
      </c>
      <c r="C29" s="43">
        <v>0</v>
      </c>
      <c r="D29" s="43">
        <v>1202</v>
      </c>
    </row>
    <row r="30" spans="1:4" x14ac:dyDescent="0.3">
      <c r="A30" s="42">
        <v>45227</v>
      </c>
      <c r="B30" s="43">
        <v>0</v>
      </c>
      <c r="C30" s="43">
        <v>918</v>
      </c>
      <c r="D30" s="43">
        <v>918</v>
      </c>
    </row>
    <row r="31" spans="1:4" x14ac:dyDescent="0.3">
      <c r="A31" s="42">
        <v>45228</v>
      </c>
      <c r="B31" s="43">
        <v>0</v>
      </c>
      <c r="C31" s="43">
        <v>0</v>
      </c>
      <c r="D31" s="43">
        <v>0</v>
      </c>
    </row>
    <row r="32" spans="1:4" x14ac:dyDescent="0.3">
      <c r="A32" s="42">
        <v>45229</v>
      </c>
      <c r="B32" s="43">
        <v>1268</v>
      </c>
      <c r="C32" s="43">
        <v>0</v>
      </c>
      <c r="D32" s="43">
        <v>1268</v>
      </c>
    </row>
    <row r="33" spans="1:4" x14ac:dyDescent="0.3">
      <c r="A33" s="42">
        <v>45230</v>
      </c>
      <c r="B33" s="43">
        <v>0</v>
      </c>
      <c r="C33" s="43">
        <v>0</v>
      </c>
      <c r="D33" s="43">
        <v>0</v>
      </c>
    </row>
    <row r="34" spans="1:4" x14ac:dyDescent="0.3">
      <c r="A34" s="44" t="s">
        <v>38</v>
      </c>
      <c r="B34" s="38"/>
      <c r="C34" s="38"/>
      <c r="D34" s="45">
        <f>SUM(D3:D33)</f>
        <v>85951</v>
      </c>
    </row>
    <row r="35" spans="1:4" x14ac:dyDescent="0.3">
      <c r="A35" s="44" t="s">
        <v>39</v>
      </c>
      <c r="B35" s="38"/>
      <c r="C35" s="38"/>
      <c r="D35" s="45">
        <f>ROUND(AVERAGE(D3:D33),0)</f>
        <v>2773</v>
      </c>
    </row>
    <row r="36" spans="1:4" x14ac:dyDescent="0.3">
      <c r="A36" s="44" t="s">
        <v>40</v>
      </c>
      <c r="B36" s="38"/>
      <c r="C36" s="38"/>
      <c r="D36" s="45">
        <f>IFERROR(ROUND(AVERAGEIF(D3:D33,"&gt;0"),0),0)</f>
        <v>3183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B9C3-B6E3-4BCE-BFCE-1595474FEB0C}">
  <dimension ref="A1:X35"/>
  <sheetViews>
    <sheetView workbookViewId="0">
      <selection activeCell="D16" sqref="D16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September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45170</v>
      </c>
      <c r="B3" s="43">
        <v>932</v>
      </c>
      <c r="C3" s="43">
        <v>0</v>
      </c>
      <c r="D3" s="43">
        <v>932</v>
      </c>
    </row>
    <row r="4" spans="1:4" x14ac:dyDescent="0.3">
      <c r="A4" s="42">
        <v>45171</v>
      </c>
      <c r="B4" s="43">
        <v>0</v>
      </c>
      <c r="C4" s="43">
        <v>0</v>
      </c>
      <c r="D4" s="43">
        <v>0</v>
      </c>
    </row>
    <row r="5" spans="1:4" x14ac:dyDescent="0.3">
      <c r="A5" s="42">
        <v>45172</v>
      </c>
      <c r="B5" s="43">
        <v>0</v>
      </c>
      <c r="C5" s="43">
        <v>976</v>
      </c>
      <c r="D5" s="43">
        <v>976</v>
      </c>
    </row>
    <row r="6" spans="1:4" x14ac:dyDescent="0.3">
      <c r="A6" s="42">
        <v>45173</v>
      </c>
      <c r="B6" s="43">
        <v>940</v>
      </c>
      <c r="C6" s="43">
        <v>0</v>
      </c>
      <c r="D6" s="43">
        <v>940</v>
      </c>
    </row>
    <row r="7" spans="1:4" x14ac:dyDescent="0.3">
      <c r="A7" s="42">
        <v>45174</v>
      </c>
      <c r="B7" s="43">
        <v>0</v>
      </c>
      <c r="C7" s="43">
        <v>981</v>
      </c>
      <c r="D7" s="43">
        <v>981</v>
      </c>
    </row>
    <row r="8" spans="1:4" x14ac:dyDescent="0.3">
      <c r="A8" s="42">
        <v>45175</v>
      </c>
      <c r="B8" s="43">
        <v>0</v>
      </c>
      <c r="C8" s="43">
        <v>0</v>
      </c>
      <c r="D8" s="43">
        <v>0</v>
      </c>
    </row>
    <row r="9" spans="1:4" x14ac:dyDescent="0.3">
      <c r="A9" s="42">
        <v>45176</v>
      </c>
      <c r="B9" s="43">
        <v>940</v>
      </c>
      <c r="C9" s="43">
        <v>0</v>
      </c>
      <c r="D9" s="43">
        <v>940</v>
      </c>
    </row>
    <row r="10" spans="1:4" x14ac:dyDescent="0.3">
      <c r="A10" s="42">
        <v>45177</v>
      </c>
      <c r="B10" s="43">
        <v>0</v>
      </c>
      <c r="C10" s="43">
        <v>975</v>
      </c>
      <c r="D10" s="43">
        <v>975</v>
      </c>
    </row>
    <row r="11" spans="1:4" x14ac:dyDescent="0.3">
      <c r="A11" s="42">
        <v>45178</v>
      </c>
      <c r="B11" s="43">
        <v>942</v>
      </c>
      <c r="C11" s="43">
        <v>0</v>
      </c>
      <c r="D11" s="43">
        <v>942</v>
      </c>
    </row>
    <row r="12" spans="1:4" x14ac:dyDescent="0.3">
      <c r="A12" s="42">
        <v>45179</v>
      </c>
      <c r="B12" s="43">
        <v>0</v>
      </c>
      <c r="C12" s="43">
        <v>922</v>
      </c>
      <c r="D12" s="43">
        <v>922</v>
      </c>
    </row>
    <row r="13" spans="1:4" x14ac:dyDescent="0.3">
      <c r="A13" s="42">
        <v>45180</v>
      </c>
      <c r="B13" s="43">
        <v>940</v>
      </c>
      <c r="C13" s="43">
        <v>978</v>
      </c>
      <c r="D13" s="43">
        <v>1918</v>
      </c>
    </row>
    <row r="14" spans="1:4" x14ac:dyDescent="0.3">
      <c r="A14" s="42">
        <v>45181</v>
      </c>
      <c r="B14" s="43">
        <v>935</v>
      </c>
      <c r="C14" s="43">
        <v>0</v>
      </c>
      <c r="D14" s="43">
        <v>935</v>
      </c>
    </row>
    <row r="15" spans="1:4" x14ac:dyDescent="0.3">
      <c r="A15" s="42">
        <v>45182</v>
      </c>
      <c r="B15" s="43">
        <v>0</v>
      </c>
      <c r="C15" s="43">
        <v>977</v>
      </c>
      <c r="D15" s="43">
        <v>977</v>
      </c>
    </row>
    <row r="16" spans="1:4" x14ac:dyDescent="0.3">
      <c r="A16" s="42">
        <v>45183</v>
      </c>
      <c r="B16" s="43">
        <v>940</v>
      </c>
      <c r="C16" s="43">
        <v>0</v>
      </c>
      <c r="D16" s="43">
        <v>940</v>
      </c>
    </row>
    <row r="17" spans="1:4" x14ac:dyDescent="0.3">
      <c r="A17" s="42">
        <v>45184</v>
      </c>
      <c r="B17" s="43">
        <v>0</v>
      </c>
      <c r="C17" s="43">
        <v>972</v>
      </c>
      <c r="D17" s="43">
        <v>972</v>
      </c>
    </row>
    <row r="18" spans="1:4" x14ac:dyDescent="0.3">
      <c r="A18" s="42">
        <v>45185</v>
      </c>
      <c r="B18" s="43">
        <v>935</v>
      </c>
      <c r="C18" s="43">
        <v>0</v>
      </c>
      <c r="D18" s="43">
        <v>935</v>
      </c>
    </row>
    <row r="19" spans="1:4" x14ac:dyDescent="0.3">
      <c r="A19" s="42">
        <v>45186</v>
      </c>
      <c r="B19" s="43">
        <v>0</v>
      </c>
      <c r="C19" s="43">
        <v>970</v>
      </c>
      <c r="D19" s="43">
        <v>970</v>
      </c>
    </row>
    <row r="20" spans="1:4" x14ac:dyDescent="0.3">
      <c r="A20" s="42">
        <v>45187</v>
      </c>
      <c r="B20" s="43">
        <v>843</v>
      </c>
      <c r="C20" s="43">
        <v>882</v>
      </c>
      <c r="D20" s="43">
        <v>1725</v>
      </c>
    </row>
    <row r="21" spans="1:4" x14ac:dyDescent="0.3">
      <c r="A21" s="42">
        <v>45188</v>
      </c>
      <c r="B21" s="43">
        <v>928</v>
      </c>
      <c r="C21" s="43">
        <v>0</v>
      </c>
      <c r="D21" s="43">
        <v>928</v>
      </c>
    </row>
    <row r="22" spans="1:4" x14ac:dyDescent="0.3">
      <c r="A22" s="42">
        <v>45189</v>
      </c>
      <c r="B22" s="43">
        <v>0</v>
      </c>
      <c r="C22" s="43">
        <v>979</v>
      </c>
      <c r="D22" s="43">
        <v>979</v>
      </c>
    </row>
    <row r="23" spans="1:4" x14ac:dyDescent="0.3">
      <c r="A23" s="42">
        <v>45190</v>
      </c>
      <c r="B23" s="43">
        <v>930</v>
      </c>
      <c r="C23" s="43">
        <v>0</v>
      </c>
      <c r="D23" s="43">
        <v>930</v>
      </c>
    </row>
    <row r="24" spans="1:4" x14ac:dyDescent="0.3">
      <c r="A24" s="42">
        <v>45191</v>
      </c>
      <c r="B24" s="43">
        <v>0</v>
      </c>
      <c r="C24" s="43">
        <v>974</v>
      </c>
      <c r="D24" s="43">
        <v>974</v>
      </c>
    </row>
    <row r="25" spans="1:4" x14ac:dyDescent="0.3">
      <c r="A25" s="42">
        <v>45192</v>
      </c>
      <c r="B25" s="43">
        <v>927</v>
      </c>
      <c r="C25" s="43">
        <v>0</v>
      </c>
      <c r="D25" s="43">
        <v>927</v>
      </c>
    </row>
    <row r="26" spans="1:4" x14ac:dyDescent="0.3">
      <c r="A26" s="42">
        <v>45193</v>
      </c>
      <c r="B26" s="43">
        <v>938</v>
      </c>
      <c r="C26" s="43">
        <v>973</v>
      </c>
      <c r="D26" s="43">
        <v>1911</v>
      </c>
    </row>
    <row r="27" spans="1:4" x14ac:dyDescent="0.3">
      <c r="A27" s="42">
        <v>45194</v>
      </c>
      <c r="B27" s="43">
        <v>0</v>
      </c>
      <c r="C27" s="43">
        <v>966</v>
      </c>
      <c r="D27" s="43">
        <v>966</v>
      </c>
    </row>
    <row r="28" spans="1:4" x14ac:dyDescent="0.3">
      <c r="A28" s="42">
        <v>45195</v>
      </c>
      <c r="B28" s="43">
        <v>932</v>
      </c>
      <c r="C28" s="43">
        <v>0</v>
      </c>
      <c r="D28" s="43">
        <v>932</v>
      </c>
    </row>
    <row r="29" spans="1:4" x14ac:dyDescent="0.3">
      <c r="A29" s="42">
        <v>45196</v>
      </c>
      <c r="B29" s="43">
        <v>937</v>
      </c>
      <c r="C29" s="43">
        <v>980</v>
      </c>
      <c r="D29" s="43">
        <v>1917</v>
      </c>
    </row>
    <row r="30" spans="1:4" x14ac:dyDescent="0.3">
      <c r="A30" s="42">
        <v>45197</v>
      </c>
      <c r="B30" s="43">
        <v>0</v>
      </c>
      <c r="C30" s="43">
        <v>989</v>
      </c>
      <c r="D30" s="43">
        <v>989</v>
      </c>
    </row>
    <row r="31" spans="1:4" x14ac:dyDescent="0.3">
      <c r="A31" s="42">
        <v>45198</v>
      </c>
      <c r="B31" s="43">
        <v>928</v>
      </c>
      <c r="C31" s="43">
        <v>0</v>
      </c>
      <c r="D31" s="43">
        <v>928</v>
      </c>
    </row>
    <row r="32" spans="1:4" x14ac:dyDescent="0.3">
      <c r="A32" s="42">
        <v>45199</v>
      </c>
      <c r="B32" s="43">
        <v>0</v>
      </c>
      <c r="C32" s="43">
        <v>895</v>
      </c>
      <c r="D32" s="43">
        <v>895</v>
      </c>
    </row>
    <row r="33" spans="1:4" x14ac:dyDescent="0.3">
      <c r="A33" s="44" t="s">
        <v>38</v>
      </c>
      <c r="B33" s="38"/>
      <c r="C33" s="38"/>
      <c r="D33" s="45">
        <f>SUM(D3:D32)</f>
        <v>30256</v>
      </c>
    </row>
    <row r="34" spans="1:4" x14ac:dyDescent="0.3">
      <c r="A34" s="44" t="s">
        <v>39</v>
      </c>
      <c r="B34" s="38"/>
      <c r="C34" s="38"/>
      <c r="D34" s="45">
        <f>ROUND(AVERAGE(D3:D32),0)</f>
        <v>1009</v>
      </c>
    </row>
    <row r="35" spans="1:4" x14ac:dyDescent="0.3">
      <c r="A35" s="44" t="s">
        <v>40</v>
      </c>
      <c r="B35" s="38"/>
      <c r="C35" s="38"/>
      <c r="D35" s="45">
        <f>IFERROR(ROUND(AVERAGEIF(D3:D32,"&gt;0"),0),0)</f>
        <v>1081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1E8E-5ECC-4ECF-8EE4-3C12D8AFC73A}">
  <dimension ref="A1:X36"/>
  <sheetViews>
    <sheetView workbookViewId="0">
      <selection sqref="A1:D36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August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45139</v>
      </c>
      <c r="B3" s="43">
        <v>0</v>
      </c>
      <c r="C3" s="43">
        <v>950</v>
      </c>
      <c r="D3" s="43">
        <v>950</v>
      </c>
    </row>
    <row r="4" spans="1:4" x14ac:dyDescent="0.3">
      <c r="A4" s="42">
        <v>45140</v>
      </c>
      <c r="B4" s="43">
        <v>957</v>
      </c>
      <c r="C4" s="43">
        <v>0</v>
      </c>
      <c r="D4" s="43">
        <v>957</v>
      </c>
    </row>
    <row r="5" spans="1:4" x14ac:dyDescent="0.3">
      <c r="A5" s="42">
        <v>45141</v>
      </c>
      <c r="B5" s="43">
        <v>0</v>
      </c>
      <c r="C5" s="43">
        <v>972</v>
      </c>
      <c r="D5" s="43">
        <v>972</v>
      </c>
    </row>
    <row r="6" spans="1:4" x14ac:dyDescent="0.3">
      <c r="A6" s="42">
        <v>45142</v>
      </c>
      <c r="B6" s="43">
        <v>940</v>
      </c>
      <c r="C6" s="43">
        <v>0</v>
      </c>
      <c r="D6" s="43">
        <v>940</v>
      </c>
    </row>
    <row r="7" spans="1:4" x14ac:dyDescent="0.3">
      <c r="A7" s="42">
        <v>45143</v>
      </c>
      <c r="B7" s="43">
        <v>0</v>
      </c>
      <c r="C7" s="43">
        <v>976</v>
      </c>
      <c r="D7" s="43">
        <v>976</v>
      </c>
    </row>
    <row r="8" spans="1:4" x14ac:dyDescent="0.3">
      <c r="A8" s="42">
        <v>45144</v>
      </c>
      <c r="B8" s="43">
        <v>937</v>
      </c>
      <c r="C8" s="43">
        <v>0</v>
      </c>
      <c r="D8" s="43">
        <v>937</v>
      </c>
    </row>
    <row r="9" spans="1:4" x14ac:dyDescent="0.3">
      <c r="A9" s="42">
        <v>45145</v>
      </c>
      <c r="B9" s="43">
        <v>0</v>
      </c>
      <c r="C9" s="43">
        <v>981</v>
      </c>
      <c r="D9" s="43">
        <v>981</v>
      </c>
    </row>
    <row r="10" spans="1:4" x14ac:dyDescent="0.3">
      <c r="A10" s="42">
        <v>45146</v>
      </c>
      <c r="B10" s="43">
        <v>0</v>
      </c>
      <c r="C10" s="43">
        <v>0</v>
      </c>
      <c r="D10" s="43">
        <v>0</v>
      </c>
    </row>
    <row r="11" spans="1:4" x14ac:dyDescent="0.3">
      <c r="A11" s="42">
        <v>45147</v>
      </c>
      <c r="B11" s="43">
        <v>936</v>
      </c>
      <c r="C11" s="43">
        <v>0</v>
      </c>
      <c r="D11" s="43">
        <v>936</v>
      </c>
    </row>
    <row r="12" spans="1:4" x14ac:dyDescent="0.3">
      <c r="A12" s="42">
        <v>45148</v>
      </c>
      <c r="B12" s="43">
        <v>0</v>
      </c>
      <c r="C12" s="43">
        <v>960</v>
      </c>
      <c r="D12" s="43">
        <v>960</v>
      </c>
    </row>
    <row r="13" spans="1:4" x14ac:dyDescent="0.3">
      <c r="A13" s="42">
        <v>45149</v>
      </c>
      <c r="B13" s="43">
        <v>0</v>
      </c>
      <c r="C13" s="43">
        <v>0</v>
      </c>
      <c r="D13" s="43">
        <v>0</v>
      </c>
    </row>
    <row r="14" spans="1:4" x14ac:dyDescent="0.3">
      <c r="A14" s="42">
        <v>45150</v>
      </c>
      <c r="B14" s="43">
        <v>930</v>
      </c>
      <c r="C14" s="43">
        <v>0</v>
      </c>
      <c r="D14" s="43">
        <v>930</v>
      </c>
    </row>
    <row r="15" spans="1:4" x14ac:dyDescent="0.3">
      <c r="A15" s="42">
        <v>45151</v>
      </c>
      <c r="B15" s="43">
        <v>0</v>
      </c>
      <c r="C15" s="43">
        <v>974</v>
      </c>
      <c r="D15" s="43">
        <v>974</v>
      </c>
    </row>
    <row r="16" spans="1:4" x14ac:dyDescent="0.3">
      <c r="A16" s="42">
        <v>45152</v>
      </c>
      <c r="B16" s="43">
        <v>0</v>
      </c>
      <c r="C16" s="43">
        <v>0</v>
      </c>
      <c r="D16" s="43">
        <v>0</v>
      </c>
    </row>
    <row r="17" spans="1:4" x14ac:dyDescent="0.3">
      <c r="A17" s="42">
        <v>45153</v>
      </c>
      <c r="B17" s="43">
        <v>935</v>
      </c>
      <c r="C17" s="43">
        <v>0</v>
      </c>
      <c r="D17" s="43">
        <v>935</v>
      </c>
    </row>
    <row r="18" spans="1:4" x14ac:dyDescent="0.3">
      <c r="A18" s="42">
        <v>45154</v>
      </c>
      <c r="B18" s="43">
        <v>930</v>
      </c>
      <c r="C18" s="43">
        <v>0</v>
      </c>
      <c r="D18" s="43">
        <v>930</v>
      </c>
    </row>
    <row r="19" spans="1:4" x14ac:dyDescent="0.3">
      <c r="A19" s="42">
        <v>45155</v>
      </c>
      <c r="B19" s="43">
        <v>0</v>
      </c>
      <c r="C19" s="43">
        <v>981</v>
      </c>
      <c r="D19" s="43">
        <v>981</v>
      </c>
    </row>
    <row r="20" spans="1:4" x14ac:dyDescent="0.3">
      <c r="A20" s="42">
        <v>45156</v>
      </c>
      <c r="B20" s="43">
        <v>938</v>
      </c>
      <c r="C20" s="43">
        <v>0</v>
      </c>
      <c r="D20" s="43">
        <v>938</v>
      </c>
    </row>
    <row r="21" spans="1:4" x14ac:dyDescent="0.3">
      <c r="A21" s="42">
        <v>45157</v>
      </c>
      <c r="B21" s="43">
        <v>0</v>
      </c>
      <c r="C21" s="43">
        <v>0</v>
      </c>
      <c r="D21" s="43">
        <v>0</v>
      </c>
    </row>
    <row r="22" spans="1:4" x14ac:dyDescent="0.3">
      <c r="A22" s="42">
        <v>45158</v>
      </c>
      <c r="B22" s="43">
        <v>0</v>
      </c>
      <c r="C22" s="43">
        <v>997</v>
      </c>
      <c r="D22" s="43">
        <v>997</v>
      </c>
    </row>
    <row r="23" spans="1:4" x14ac:dyDescent="0.3">
      <c r="A23" s="42">
        <v>45159</v>
      </c>
      <c r="B23" s="43">
        <v>929</v>
      </c>
      <c r="C23" s="43">
        <v>0</v>
      </c>
      <c r="D23" s="43">
        <v>929</v>
      </c>
    </row>
    <row r="24" spans="1:4" x14ac:dyDescent="0.3">
      <c r="A24" s="42">
        <v>45160</v>
      </c>
      <c r="B24" s="43">
        <v>931</v>
      </c>
      <c r="C24" s="43">
        <v>0</v>
      </c>
      <c r="D24" s="43">
        <v>931</v>
      </c>
    </row>
    <row r="25" spans="1:4" x14ac:dyDescent="0.3">
      <c r="A25" s="42">
        <v>45161</v>
      </c>
      <c r="B25" s="43">
        <v>0</v>
      </c>
      <c r="C25" s="43">
        <v>970</v>
      </c>
      <c r="D25" s="43">
        <v>970</v>
      </c>
    </row>
    <row r="26" spans="1:4" x14ac:dyDescent="0.3">
      <c r="A26" s="42">
        <v>45162</v>
      </c>
      <c r="B26" s="43">
        <v>932</v>
      </c>
      <c r="C26" s="43">
        <v>0</v>
      </c>
      <c r="D26" s="43">
        <v>932</v>
      </c>
    </row>
    <row r="27" spans="1:4" x14ac:dyDescent="0.3">
      <c r="A27" s="42">
        <v>45163</v>
      </c>
      <c r="B27" s="43">
        <v>0</v>
      </c>
      <c r="C27" s="43">
        <v>987</v>
      </c>
      <c r="D27" s="43">
        <v>987</v>
      </c>
    </row>
    <row r="28" spans="1:4" x14ac:dyDescent="0.3">
      <c r="A28" s="42">
        <v>45164</v>
      </c>
      <c r="B28" s="43">
        <v>928</v>
      </c>
      <c r="C28" s="43">
        <v>0</v>
      </c>
      <c r="D28" s="43">
        <v>928</v>
      </c>
    </row>
    <row r="29" spans="1:4" x14ac:dyDescent="0.3">
      <c r="A29" s="42">
        <v>45165</v>
      </c>
      <c r="B29" s="43">
        <v>937</v>
      </c>
      <c r="C29" s="43">
        <v>979</v>
      </c>
      <c r="D29" s="43">
        <v>1916</v>
      </c>
    </row>
    <row r="30" spans="1:4" x14ac:dyDescent="0.3">
      <c r="A30" s="42">
        <v>45166</v>
      </c>
      <c r="B30" s="43">
        <v>0</v>
      </c>
      <c r="C30" s="43">
        <v>980</v>
      </c>
      <c r="D30" s="43">
        <v>980</v>
      </c>
    </row>
    <row r="31" spans="1:4" x14ac:dyDescent="0.3">
      <c r="A31" s="42">
        <v>45167</v>
      </c>
      <c r="B31" s="43">
        <v>924</v>
      </c>
      <c r="C31" s="43">
        <v>0</v>
      </c>
      <c r="D31" s="43">
        <v>924</v>
      </c>
    </row>
    <row r="32" spans="1:4" x14ac:dyDescent="0.3">
      <c r="A32" s="42">
        <v>45168</v>
      </c>
      <c r="B32" s="43">
        <v>937</v>
      </c>
      <c r="C32" s="43">
        <v>0</v>
      </c>
      <c r="D32" s="43">
        <v>937</v>
      </c>
    </row>
    <row r="33" spans="1:4" x14ac:dyDescent="0.3">
      <c r="A33" s="42">
        <v>45169</v>
      </c>
      <c r="B33" s="43">
        <v>0</v>
      </c>
      <c r="C33" s="43">
        <v>979</v>
      </c>
      <c r="D33" s="43">
        <v>979</v>
      </c>
    </row>
    <row r="34" spans="1:4" x14ac:dyDescent="0.3">
      <c r="A34" s="44" t="s">
        <v>38</v>
      </c>
      <c r="B34" s="38"/>
      <c r="C34" s="38"/>
      <c r="D34" s="45">
        <f>SUM(D3:D33)</f>
        <v>26707</v>
      </c>
    </row>
    <row r="35" spans="1:4" x14ac:dyDescent="0.3">
      <c r="A35" s="44" t="s">
        <v>39</v>
      </c>
      <c r="B35" s="38"/>
      <c r="C35" s="38"/>
      <c r="D35" s="45">
        <f>ROUND(AVERAGE(D3:D33),0)</f>
        <v>862</v>
      </c>
    </row>
    <row r="36" spans="1:4" x14ac:dyDescent="0.3">
      <c r="A36" s="44" t="s">
        <v>40</v>
      </c>
      <c r="B36" s="38"/>
      <c r="C36" s="38"/>
      <c r="D36" s="45">
        <f>IFERROR(ROUND(AVERAGEIF(D3:D33,"&gt;0"),0),0)</f>
        <v>989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4073-F16D-4C59-AF3F-991473238E1B}">
  <dimension ref="A1:X36"/>
  <sheetViews>
    <sheetView workbookViewId="0">
      <selection sqref="A1:D36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July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45108</v>
      </c>
      <c r="B3" s="43">
        <v>0</v>
      </c>
      <c r="C3" s="43">
        <v>974</v>
      </c>
      <c r="D3" s="43">
        <v>974</v>
      </c>
    </row>
    <row r="4" spans="1:4" x14ac:dyDescent="0.3">
      <c r="A4" s="42">
        <v>45109</v>
      </c>
      <c r="B4" s="43">
        <v>927</v>
      </c>
      <c r="C4" s="43">
        <v>0</v>
      </c>
      <c r="D4" s="43">
        <v>927</v>
      </c>
    </row>
    <row r="5" spans="1:4" x14ac:dyDescent="0.3">
      <c r="A5" s="42">
        <v>45110</v>
      </c>
      <c r="B5" s="43">
        <v>0</v>
      </c>
      <c r="C5" s="43">
        <v>973</v>
      </c>
      <c r="D5" s="43">
        <v>973</v>
      </c>
    </row>
    <row r="6" spans="1:4" x14ac:dyDescent="0.3">
      <c r="A6" s="42">
        <v>45111</v>
      </c>
      <c r="B6" s="43">
        <v>928</v>
      </c>
      <c r="C6" s="43">
        <v>0</v>
      </c>
      <c r="D6" s="43">
        <v>928</v>
      </c>
    </row>
    <row r="7" spans="1:4" x14ac:dyDescent="0.3">
      <c r="A7" s="42">
        <v>45112</v>
      </c>
      <c r="B7" s="43">
        <v>933</v>
      </c>
      <c r="C7" s="43">
        <v>0</v>
      </c>
      <c r="D7" s="43">
        <v>933</v>
      </c>
    </row>
    <row r="8" spans="1:4" x14ac:dyDescent="0.3">
      <c r="A8" s="42">
        <v>45113</v>
      </c>
      <c r="B8" s="43">
        <v>0</v>
      </c>
      <c r="C8" s="43">
        <v>978</v>
      </c>
      <c r="D8" s="43">
        <v>978</v>
      </c>
    </row>
    <row r="9" spans="1:4" x14ac:dyDescent="0.3">
      <c r="A9" s="42">
        <v>45114</v>
      </c>
      <c r="B9" s="43">
        <v>935</v>
      </c>
      <c r="C9" s="43">
        <v>0</v>
      </c>
      <c r="D9" s="43">
        <v>935</v>
      </c>
    </row>
    <row r="10" spans="1:4" x14ac:dyDescent="0.3">
      <c r="A10" s="42">
        <v>45115</v>
      </c>
      <c r="B10" s="43">
        <v>0</v>
      </c>
      <c r="C10" s="43">
        <v>0</v>
      </c>
      <c r="D10" s="43">
        <v>0</v>
      </c>
    </row>
    <row r="11" spans="1:4" x14ac:dyDescent="0.3">
      <c r="A11" s="42">
        <v>45116</v>
      </c>
      <c r="B11" s="43">
        <v>0</v>
      </c>
      <c r="C11" s="43">
        <v>968</v>
      </c>
      <c r="D11" s="43">
        <v>968</v>
      </c>
    </row>
    <row r="12" spans="1:4" x14ac:dyDescent="0.3">
      <c r="A12" s="42">
        <v>45117</v>
      </c>
      <c r="B12" s="43">
        <v>928</v>
      </c>
      <c r="C12" s="43">
        <v>0</v>
      </c>
      <c r="D12" s="43">
        <v>928</v>
      </c>
    </row>
    <row r="13" spans="1:4" x14ac:dyDescent="0.3">
      <c r="A13" s="42">
        <v>45118</v>
      </c>
      <c r="B13" s="43">
        <v>0</v>
      </c>
      <c r="C13" s="43">
        <v>0</v>
      </c>
      <c r="D13" s="43">
        <v>0</v>
      </c>
    </row>
    <row r="14" spans="1:4" x14ac:dyDescent="0.3">
      <c r="A14" s="42">
        <v>45119</v>
      </c>
      <c r="B14" s="43">
        <v>0</v>
      </c>
      <c r="C14" s="43">
        <v>970</v>
      </c>
      <c r="D14" s="43">
        <v>970</v>
      </c>
    </row>
    <row r="15" spans="1:4" x14ac:dyDescent="0.3">
      <c r="A15" s="42">
        <v>45120</v>
      </c>
      <c r="B15" s="43">
        <v>1865</v>
      </c>
      <c r="C15" s="43">
        <v>952</v>
      </c>
      <c r="D15" s="43">
        <v>2817</v>
      </c>
    </row>
    <row r="16" spans="1:4" x14ac:dyDescent="0.3">
      <c r="A16" s="42">
        <v>45121</v>
      </c>
      <c r="B16" s="43">
        <v>918</v>
      </c>
      <c r="C16" s="43">
        <v>974</v>
      </c>
      <c r="D16" s="43">
        <v>1892</v>
      </c>
    </row>
    <row r="17" spans="1:4" x14ac:dyDescent="0.3">
      <c r="A17" s="42">
        <v>45122</v>
      </c>
      <c r="B17" s="43">
        <v>923</v>
      </c>
      <c r="C17" s="43">
        <v>0</v>
      </c>
      <c r="D17" s="43">
        <v>923</v>
      </c>
    </row>
    <row r="18" spans="1:4" x14ac:dyDescent="0.3">
      <c r="A18" s="42">
        <v>45123</v>
      </c>
      <c r="B18" s="43">
        <v>0</v>
      </c>
      <c r="C18" s="43">
        <v>958</v>
      </c>
      <c r="D18" s="43">
        <v>958</v>
      </c>
    </row>
    <row r="19" spans="1:4" x14ac:dyDescent="0.3">
      <c r="A19" s="42">
        <v>45124</v>
      </c>
      <c r="B19" s="43">
        <v>925</v>
      </c>
      <c r="C19" s="43">
        <v>0</v>
      </c>
      <c r="D19" s="43">
        <v>925</v>
      </c>
    </row>
    <row r="20" spans="1:4" x14ac:dyDescent="0.3">
      <c r="A20" s="42">
        <v>45125</v>
      </c>
      <c r="B20" s="43">
        <v>0</v>
      </c>
      <c r="C20" s="43">
        <v>0</v>
      </c>
      <c r="D20" s="43">
        <v>0</v>
      </c>
    </row>
    <row r="21" spans="1:4" x14ac:dyDescent="0.3">
      <c r="A21" s="42">
        <v>45126</v>
      </c>
      <c r="B21" s="43">
        <v>0</v>
      </c>
      <c r="C21" s="43">
        <v>974</v>
      </c>
      <c r="D21" s="43">
        <v>974</v>
      </c>
    </row>
    <row r="22" spans="1:4" x14ac:dyDescent="0.3">
      <c r="A22" s="42">
        <v>45127</v>
      </c>
      <c r="B22" s="43">
        <v>921</v>
      </c>
      <c r="C22" s="43">
        <v>0</v>
      </c>
      <c r="D22" s="43">
        <v>921</v>
      </c>
    </row>
    <row r="23" spans="1:4" x14ac:dyDescent="0.3">
      <c r="A23" s="42">
        <v>45128</v>
      </c>
      <c r="B23" s="43">
        <v>0</v>
      </c>
      <c r="C23" s="43">
        <v>0</v>
      </c>
      <c r="D23" s="43">
        <v>0</v>
      </c>
    </row>
    <row r="24" spans="1:4" x14ac:dyDescent="0.3">
      <c r="A24" s="42">
        <v>45129</v>
      </c>
      <c r="B24" s="43">
        <v>0</v>
      </c>
      <c r="C24" s="43">
        <v>968</v>
      </c>
      <c r="D24" s="43">
        <v>968</v>
      </c>
    </row>
    <row r="25" spans="1:4" x14ac:dyDescent="0.3">
      <c r="A25" s="42">
        <v>45130</v>
      </c>
      <c r="B25" s="43">
        <v>0</v>
      </c>
      <c r="C25" s="43">
        <v>0</v>
      </c>
      <c r="D25" s="43">
        <v>0</v>
      </c>
    </row>
    <row r="26" spans="1:4" x14ac:dyDescent="0.3">
      <c r="A26" s="42">
        <v>45131</v>
      </c>
      <c r="B26" s="43">
        <v>898</v>
      </c>
      <c r="C26" s="43">
        <v>0</v>
      </c>
      <c r="D26" s="43">
        <v>898</v>
      </c>
    </row>
    <row r="27" spans="1:4" x14ac:dyDescent="0.3">
      <c r="A27" s="42">
        <v>45132</v>
      </c>
      <c r="B27" s="43">
        <v>0</v>
      </c>
      <c r="C27" s="43">
        <v>0</v>
      </c>
      <c r="D27" s="43">
        <v>0</v>
      </c>
    </row>
    <row r="28" spans="1:4" x14ac:dyDescent="0.3">
      <c r="A28" s="42">
        <v>45133</v>
      </c>
      <c r="B28" s="43">
        <v>0</v>
      </c>
      <c r="C28" s="43">
        <v>968</v>
      </c>
      <c r="D28" s="43">
        <v>968</v>
      </c>
    </row>
    <row r="29" spans="1:4" x14ac:dyDescent="0.3">
      <c r="A29" s="42">
        <v>45134</v>
      </c>
      <c r="B29" s="43">
        <v>887</v>
      </c>
      <c r="C29" s="43">
        <v>0</v>
      </c>
      <c r="D29" s="43">
        <v>887</v>
      </c>
    </row>
    <row r="30" spans="1:4" x14ac:dyDescent="0.3">
      <c r="A30" s="42">
        <v>45135</v>
      </c>
      <c r="B30" s="43">
        <v>910</v>
      </c>
      <c r="C30" s="43">
        <v>966</v>
      </c>
      <c r="D30" s="43">
        <v>1876</v>
      </c>
    </row>
    <row r="31" spans="1:4" x14ac:dyDescent="0.3">
      <c r="A31" s="42">
        <v>45136</v>
      </c>
      <c r="B31" s="43">
        <v>921</v>
      </c>
      <c r="C31" s="43">
        <v>1035</v>
      </c>
      <c r="D31" s="43">
        <v>1956</v>
      </c>
    </row>
    <row r="32" spans="1:4" x14ac:dyDescent="0.3">
      <c r="A32" s="42">
        <v>45137</v>
      </c>
      <c r="B32" s="43">
        <v>906</v>
      </c>
      <c r="C32" s="43">
        <v>1273</v>
      </c>
      <c r="D32" s="43">
        <v>2179</v>
      </c>
    </row>
    <row r="33" spans="1:4" x14ac:dyDescent="0.3">
      <c r="A33" s="42">
        <v>45138</v>
      </c>
      <c r="B33" s="43">
        <v>912</v>
      </c>
      <c r="C33" s="43">
        <v>642</v>
      </c>
      <c r="D33" s="43">
        <v>1554</v>
      </c>
    </row>
    <row r="34" spans="1:4" x14ac:dyDescent="0.3">
      <c r="A34" s="44" t="s">
        <v>38</v>
      </c>
      <c r="B34" s="38"/>
      <c r="C34" s="38"/>
      <c r="D34" s="45">
        <f>SUM(D3:D33)</f>
        <v>30210</v>
      </c>
    </row>
    <row r="35" spans="1:4" x14ac:dyDescent="0.3">
      <c r="A35" s="44" t="s">
        <v>39</v>
      </c>
      <c r="B35" s="38"/>
      <c r="C35" s="38"/>
      <c r="D35" s="45">
        <f>ROUND(AVERAGE(D3:D33),0)</f>
        <v>975</v>
      </c>
    </row>
    <row r="36" spans="1:4" x14ac:dyDescent="0.3">
      <c r="A36" s="44" t="s">
        <v>40</v>
      </c>
      <c r="B36" s="38"/>
      <c r="C36" s="38"/>
      <c r="D36" s="45">
        <f>IFERROR(ROUND(AVERAGEIF(D3:D33,"&gt;0"),0),0)</f>
        <v>1208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651C-4EDE-4779-B10E-2847B360D7CB}">
  <dimension ref="A1:X35"/>
  <sheetViews>
    <sheetView workbookViewId="0">
      <selection sqref="A1:D35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June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45078</v>
      </c>
      <c r="B3" s="43">
        <v>965</v>
      </c>
      <c r="C3" s="43">
        <v>1000</v>
      </c>
      <c r="D3" s="43">
        <v>1965</v>
      </c>
    </row>
    <row r="4" spans="1:4" x14ac:dyDescent="0.3">
      <c r="A4" s="42">
        <v>45079</v>
      </c>
      <c r="B4" s="43">
        <v>0</v>
      </c>
      <c r="C4" s="43">
        <v>0</v>
      </c>
      <c r="D4" s="43">
        <v>0</v>
      </c>
    </row>
    <row r="5" spans="1:4" x14ac:dyDescent="0.3">
      <c r="A5" s="42">
        <v>45080</v>
      </c>
      <c r="B5" s="43">
        <v>946</v>
      </c>
      <c r="C5" s="43">
        <v>0</v>
      </c>
      <c r="D5" s="43">
        <v>946</v>
      </c>
    </row>
    <row r="6" spans="1:4" x14ac:dyDescent="0.3">
      <c r="A6" s="42">
        <v>45081</v>
      </c>
      <c r="B6" s="43">
        <v>0</v>
      </c>
      <c r="C6" s="43">
        <v>989</v>
      </c>
      <c r="D6" s="43">
        <v>989</v>
      </c>
    </row>
    <row r="7" spans="1:4" x14ac:dyDescent="0.3">
      <c r="A7" s="42">
        <v>45082</v>
      </c>
      <c r="B7" s="43">
        <v>950</v>
      </c>
      <c r="C7" s="43">
        <v>0</v>
      </c>
      <c r="D7" s="43">
        <v>950</v>
      </c>
    </row>
    <row r="8" spans="1:4" x14ac:dyDescent="0.3">
      <c r="A8" s="42">
        <v>45083</v>
      </c>
      <c r="B8" s="43">
        <v>0</v>
      </c>
      <c r="C8" s="43">
        <v>991</v>
      </c>
      <c r="D8" s="43">
        <v>991</v>
      </c>
    </row>
    <row r="9" spans="1:4" x14ac:dyDescent="0.3">
      <c r="A9" s="42">
        <v>45084</v>
      </c>
      <c r="B9" s="43">
        <v>952</v>
      </c>
      <c r="C9" s="43">
        <v>1002</v>
      </c>
      <c r="D9" s="43">
        <v>1954</v>
      </c>
    </row>
    <row r="10" spans="1:4" x14ac:dyDescent="0.3">
      <c r="A10" s="42">
        <v>45085</v>
      </c>
      <c r="B10" s="43">
        <v>1906</v>
      </c>
      <c r="C10" s="43">
        <v>999</v>
      </c>
      <c r="D10" s="43">
        <v>2905</v>
      </c>
    </row>
    <row r="11" spans="1:4" x14ac:dyDescent="0.3">
      <c r="A11" s="42">
        <v>45086</v>
      </c>
      <c r="B11" s="43">
        <v>965</v>
      </c>
      <c r="C11" s="43">
        <v>989</v>
      </c>
      <c r="D11" s="43">
        <v>1954</v>
      </c>
    </row>
    <row r="12" spans="1:4" x14ac:dyDescent="0.3">
      <c r="A12" s="42">
        <v>45087</v>
      </c>
      <c r="B12" s="43">
        <v>0</v>
      </c>
      <c r="C12" s="43">
        <v>979</v>
      </c>
      <c r="D12" s="43">
        <v>979</v>
      </c>
    </row>
    <row r="13" spans="1:4" x14ac:dyDescent="0.3">
      <c r="A13" s="42">
        <v>45088</v>
      </c>
      <c r="B13" s="43">
        <v>951</v>
      </c>
      <c r="C13" s="43">
        <v>0</v>
      </c>
      <c r="D13" s="43">
        <v>951</v>
      </c>
    </row>
    <row r="14" spans="1:4" x14ac:dyDescent="0.3">
      <c r="A14" s="42">
        <v>45089</v>
      </c>
      <c r="B14" s="43">
        <v>952</v>
      </c>
      <c r="C14" s="43">
        <v>995</v>
      </c>
      <c r="D14" s="43">
        <v>1947</v>
      </c>
    </row>
    <row r="15" spans="1:4" x14ac:dyDescent="0.3">
      <c r="A15" s="42">
        <v>45090</v>
      </c>
      <c r="B15" s="43">
        <v>943</v>
      </c>
      <c r="C15" s="43">
        <v>960</v>
      </c>
      <c r="D15" s="43">
        <v>1903</v>
      </c>
    </row>
    <row r="16" spans="1:4" x14ac:dyDescent="0.3">
      <c r="A16" s="42">
        <v>45091</v>
      </c>
      <c r="B16" s="43">
        <v>0</v>
      </c>
      <c r="C16" s="43">
        <v>951</v>
      </c>
      <c r="D16" s="43">
        <v>951</v>
      </c>
    </row>
    <row r="17" spans="1:4" x14ac:dyDescent="0.3">
      <c r="A17" s="42">
        <v>45092</v>
      </c>
      <c r="B17" s="43">
        <v>950</v>
      </c>
      <c r="C17" s="43">
        <v>0</v>
      </c>
      <c r="D17" s="43">
        <v>950</v>
      </c>
    </row>
    <row r="18" spans="1:4" x14ac:dyDescent="0.3">
      <c r="A18" s="42">
        <v>45093</v>
      </c>
      <c r="B18" s="43">
        <v>0</v>
      </c>
      <c r="C18" s="43">
        <v>0</v>
      </c>
      <c r="D18" s="43">
        <v>0</v>
      </c>
    </row>
    <row r="19" spans="1:4" x14ac:dyDescent="0.3">
      <c r="A19" s="42">
        <v>45094</v>
      </c>
      <c r="B19" s="43">
        <v>0</v>
      </c>
      <c r="C19" s="43">
        <v>995</v>
      </c>
      <c r="D19" s="43">
        <v>995</v>
      </c>
    </row>
    <row r="20" spans="1:4" x14ac:dyDescent="0.3">
      <c r="A20" s="42">
        <v>45095</v>
      </c>
      <c r="B20" s="43">
        <v>940</v>
      </c>
      <c r="C20" s="43">
        <v>0</v>
      </c>
      <c r="D20" s="43">
        <v>940</v>
      </c>
    </row>
    <row r="21" spans="1:4" x14ac:dyDescent="0.3">
      <c r="A21" s="42">
        <v>45096</v>
      </c>
      <c r="B21" s="43">
        <v>0</v>
      </c>
      <c r="C21" s="43">
        <v>998</v>
      </c>
      <c r="D21" s="43">
        <v>998</v>
      </c>
    </row>
    <row r="22" spans="1:4" x14ac:dyDescent="0.3">
      <c r="A22" s="42">
        <v>45097</v>
      </c>
      <c r="B22" s="43">
        <v>951</v>
      </c>
      <c r="C22" s="43">
        <v>0</v>
      </c>
      <c r="D22" s="43">
        <v>951</v>
      </c>
    </row>
    <row r="23" spans="1:4" x14ac:dyDescent="0.3">
      <c r="A23" s="42">
        <v>45098</v>
      </c>
      <c r="B23" s="43">
        <v>0</v>
      </c>
      <c r="C23" s="43">
        <v>978</v>
      </c>
      <c r="D23" s="43">
        <v>978</v>
      </c>
    </row>
    <row r="24" spans="1:4" x14ac:dyDescent="0.3">
      <c r="A24" s="42">
        <v>45099</v>
      </c>
      <c r="B24" s="43">
        <v>950</v>
      </c>
      <c r="C24" s="43">
        <v>0</v>
      </c>
      <c r="D24" s="43">
        <v>950</v>
      </c>
    </row>
    <row r="25" spans="1:4" x14ac:dyDescent="0.3">
      <c r="A25" s="42">
        <v>45100</v>
      </c>
      <c r="B25" s="43">
        <v>0</v>
      </c>
      <c r="C25" s="43">
        <v>0</v>
      </c>
      <c r="D25" s="43">
        <v>0</v>
      </c>
    </row>
    <row r="26" spans="1:4" x14ac:dyDescent="0.3">
      <c r="A26" s="42">
        <v>45101</v>
      </c>
      <c r="B26" s="43">
        <v>0</v>
      </c>
      <c r="C26" s="43">
        <v>995</v>
      </c>
      <c r="D26" s="43">
        <v>995</v>
      </c>
    </row>
    <row r="27" spans="1:4" x14ac:dyDescent="0.3">
      <c r="A27" s="42">
        <v>45102</v>
      </c>
      <c r="B27" s="43">
        <v>0</v>
      </c>
      <c r="C27" s="43">
        <v>0</v>
      </c>
      <c r="D27" s="43">
        <v>0</v>
      </c>
    </row>
    <row r="28" spans="1:4" x14ac:dyDescent="0.3">
      <c r="A28" s="42">
        <v>45103</v>
      </c>
      <c r="B28" s="43">
        <v>950</v>
      </c>
      <c r="C28" s="43">
        <v>0</v>
      </c>
      <c r="D28" s="43">
        <v>950</v>
      </c>
    </row>
    <row r="29" spans="1:4" x14ac:dyDescent="0.3">
      <c r="A29" s="42">
        <v>45104</v>
      </c>
      <c r="B29" s="43">
        <v>920</v>
      </c>
      <c r="C29" s="43">
        <v>0</v>
      </c>
      <c r="D29" s="43">
        <v>920</v>
      </c>
    </row>
    <row r="30" spans="1:4" x14ac:dyDescent="0.3">
      <c r="A30" s="42">
        <v>45105</v>
      </c>
      <c r="B30" s="43">
        <v>789</v>
      </c>
      <c r="C30" s="43">
        <v>981</v>
      </c>
      <c r="D30" s="43">
        <v>1770</v>
      </c>
    </row>
    <row r="31" spans="1:4" x14ac:dyDescent="0.3">
      <c r="A31" s="42">
        <v>45106</v>
      </c>
      <c r="B31" s="43">
        <v>0</v>
      </c>
      <c r="C31" s="43">
        <v>962</v>
      </c>
      <c r="D31" s="43">
        <v>962</v>
      </c>
    </row>
    <row r="32" spans="1:4" x14ac:dyDescent="0.3">
      <c r="A32" s="42">
        <v>45107</v>
      </c>
      <c r="B32" s="43">
        <v>928</v>
      </c>
      <c r="C32" s="43">
        <v>0</v>
      </c>
      <c r="D32" s="43">
        <v>928</v>
      </c>
    </row>
    <row r="33" spans="1:4" x14ac:dyDescent="0.3">
      <c r="A33" s="44" t="s">
        <v>38</v>
      </c>
      <c r="B33" s="38"/>
      <c r="C33" s="38"/>
      <c r="D33" s="45">
        <f>SUM(D3:D32)</f>
        <v>32672</v>
      </c>
    </row>
    <row r="34" spans="1:4" x14ac:dyDescent="0.3">
      <c r="A34" s="44" t="s">
        <v>39</v>
      </c>
      <c r="B34" s="38"/>
      <c r="C34" s="38"/>
      <c r="D34" s="45">
        <f>ROUND(AVERAGE(D3:D32),0)</f>
        <v>1089</v>
      </c>
    </row>
    <row r="35" spans="1:4" x14ac:dyDescent="0.3">
      <c r="A35" s="44" t="s">
        <v>40</v>
      </c>
      <c r="B35" s="38"/>
      <c r="C35" s="38"/>
      <c r="D35" s="45">
        <f>IFERROR(ROUND(AVERAGEIF(D3:D32,"&gt;0"),0),0)</f>
        <v>1257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D063-8B27-4161-8263-8172F9D6E883}">
  <dimension ref="A2:Y14"/>
  <sheetViews>
    <sheetView workbookViewId="0">
      <selection activeCell="C26" sqref="C26"/>
    </sheetView>
  </sheetViews>
  <sheetFormatPr defaultRowHeight="15" x14ac:dyDescent="0.25"/>
  <cols>
    <col min="1" max="1" width="16.7109375" style="2" customWidth="1"/>
    <col min="2" max="9" width="7.7109375" customWidth="1"/>
    <col min="10" max="10" width="7.7109375" style="5" customWidth="1"/>
    <col min="11" max="11" width="6" style="5" bestFit="1" customWidth="1"/>
    <col min="12" max="13" width="6.5703125" bestFit="1" customWidth="1"/>
    <col min="14" max="14" width="6" bestFit="1" customWidth="1"/>
    <col min="15" max="15" width="9.42578125" bestFit="1" customWidth="1"/>
    <col min="16" max="16" width="6" bestFit="1" customWidth="1"/>
    <col min="17" max="17" width="5.28515625" bestFit="1" customWidth="1"/>
    <col min="18" max="18" width="6.28515625" bestFit="1" customWidth="1"/>
    <col min="19" max="19" width="5.28515625" bestFit="1" customWidth="1"/>
    <col min="20" max="20" width="15.28515625" bestFit="1" customWidth="1"/>
    <col min="21" max="21" width="10.85546875" bestFit="1" customWidth="1"/>
    <col min="22" max="22" width="5.42578125" customWidth="1"/>
    <col min="23" max="23" width="2.140625" customWidth="1"/>
    <col min="24" max="24" width="7" customWidth="1"/>
    <col min="25" max="25" width="6.85546875" customWidth="1"/>
    <col min="26" max="26" width="31" customWidth="1"/>
    <col min="27" max="27" width="41.28515625" bestFit="1" customWidth="1"/>
    <col min="28" max="28" width="20.140625" bestFit="1" customWidth="1"/>
    <col min="260" max="260" width="16.42578125" customWidth="1"/>
    <col min="261" max="262" width="12.7109375" customWidth="1"/>
    <col min="263" max="263" width="12.5703125" customWidth="1"/>
    <col min="264" max="264" width="12.85546875" customWidth="1"/>
    <col min="265" max="265" width="12.5703125" customWidth="1"/>
    <col min="266" max="267" width="6" bestFit="1" customWidth="1"/>
    <col min="268" max="269" width="6.5703125" bestFit="1" customWidth="1"/>
    <col min="270" max="270" width="6" bestFit="1" customWidth="1"/>
    <col min="271" max="271" width="9.42578125" bestFit="1" customWidth="1"/>
    <col min="272" max="272" width="6" bestFit="1" customWidth="1"/>
    <col min="273" max="273" width="5.28515625" bestFit="1" customWidth="1"/>
    <col min="274" max="274" width="6.28515625" bestFit="1" customWidth="1"/>
    <col min="275" max="275" width="5.28515625" bestFit="1" customWidth="1"/>
    <col min="276" max="276" width="15.28515625" bestFit="1" customWidth="1"/>
    <col min="277" max="277" width="10.85546875" bestFit="1" customWidth="1"/>
    <col min="278" max="278" width="5.42578125" customWidth="1"/>
    <col min="279" max="279" width="2.140625" customWidth="1"/>
    <col min="280" max="280" width="7" customWidth="1"/>
    <col min="281" max="281" width="6.85546875" customWidth="1"/>
    <col min="282" max="282" width="31" customWidth="1"/>
    <col min="283" max="283" width="41.28515625" bestFit="1" customWidth="1"/>
    <col min="284" max="284" width="20.140625" bestFit="1" customWidth="1"/>
    <col min="516" max="516" width="16.42578125" customWidth="1"/>
    <col min="517" max="518" width="12.7109375" customWidth="1"/>
    <col min="519" max="519" width="12.5703125" customWidth="1"/>
    <col min="520" max="520" width="12.85546875" customWidth="1"/>
    <col min="521" max="521" width="12.5703125" customWidth="1"/>
    <col min="522" max="523" width="6" bestFit="1" customWidth="1"/>
    <col min="524" max="525" width="6.5703125" bestFit="1" customWidth="1"/>
    <col min="526" max="526" width="6" bestFit="1" customWidth="1"/>
    <col min="527" max="527" width="9.42578125" bestFit="1" customWidth="1"/>
    <col min="528" max="528" width="6" bestFit="1" customWidth="1"/>
    <col min="529" max="529" width="5.28515625" bestFit="1" customWidth="1"/>
    <col min="530" max="530" width="6.28515625" bestFit="1" customWidth="1"/>
    <col min="531" max="531" width="5.28515625" bestFit="1" customWidth="1"/>
    <col min="532" max="532" width="15.28515625" bestFit="1" customWidth="1"/>
    <col min="533" max="533" width="10.85546875" bestFit="1" customWidth="1"/>
    <col min="534" max="534" width="5.42578125" customWidth="1"/>
    <col min="535" max="535" width="2.140625" customWidth="1"/>
    <col min="536" max="536" width="7" customWidth="1"/>
    <col min="537" max="537" width="6.85546875" customWidth="1"/>
    <col min="538" max="538" width="31" customWidth="1"/>
    <col min="539" max="539" width="41.28515625" bestFit="1" customWidth="1"/>
    <col min="540" max="540" width="20.140625" bestFit="1" customWidth="1"/>
    <col min="772" max="772" width="16.42578125" customWidth="1"/>
    <col min="773" max="774" width="12.7109375" customWidth="1"/>
    <col min="775" max="775" width="12.5703125" customWidth="1"/>
    <col min="776" max="776" width="12.85546875" customWidth="1"/>
    <col min="777" max="777" width="12.5703125" customWidth="1"/>
    <col min="778" max="779" width="6" bestFit="1" customWidth="1"/>
    <col min="780" max="781" width="6.5703125" bestFit="1" customWidth="1"/>
    <col min="782" max="782" width="6" bestFit="1" customWidth="1"/>
    <col min="783" max="783" width="9.42578125" bestFit="1" customWidth="1"/>
    <col min="784" max="784" width="6" bestFit="1" customWidth="1"/>
    <col min="785" max="785" width="5.28515625" bestFit="1" customWidth="1"/>
    <col min="786" max="786" width="6.28515625" bestFit="1" customWidth="1"/>
    <col min="787" max="787" width="5.28515625" bestFit="1" customWidth="1"/>
    <col min="788" max="788" width="15.28515625" bestFit="1" customWidth="1"/>
    <col min="789" max="789" width="10.85546875" bestFit="1" customWidth="1"/>
    <col min="790" max="790" width="5.42578125" customWidth="1"/>
    <col min="791" max="791" width="2.140625" customWidth="1"/>
    <col min="792" max="792" width="7" customWidth="1"/>
    <col min="793" max="793" width="6.85546875" customWidth="1"/>
    <col min="794" max="794" width="31" customWidth="1"/>
    <col min="795" max="795" width="41.28515625" bestFit="1" customWidth="1"/>
    <col min="796" max="796" width="20.140625" bestFit="1" customWidth="1"/>
    <col min="1028" max="1028" width="16.42578125" customWidth="1"/>
    <col min="1029" max="1030" width="12.7109375" customWidth="1"/>
    <col min="1031" max="1031" width="12.5703125" customWidth="1"/>
    <col min="1032" max="1032" width="12.85546875" customWidth="1"/>
    <col min="1033" max="1033" width="12.5703125" customWidth="1"/>
    <col min="1034" max="1035" width="6" bestFit="1" customWidth="1"/>
    <col min="1036" max="1037" width="6.5703125" bestFit="1" customWidth="1"/>
    <col min="1038" max="1038" width="6" bestFit="1" customWidth="1"/>
    <col min="1039" max="1039" width="9.42578125" bestFit="1" customWidth="1"/>
    <col min="1040" max="1040" width="6" bestFit="1" customWidth="1"/>
    <col min="1041" max="1041" width="5.28515625" bestFit="1" customWidth="1"/>
    <col min="1042" max="1042" width="6.28515625" bestFit="1" customWidth="1"/>
    <col min="1043" max="1043" width="5.28515625" bestFit="1" customWidth="1"/>
    <col min="1044" max="1044" width="15.28515625" bestFit="1" customWidth="1"/>
    <col min="1045" max="1045" width="10.85546875" bestFit="1" customWidth="1"/>
    <col min="1046" max="1046" width="5.42578125" customWidth="1"/>
    <col min="1047" max="1047" width="2.140625" customWidth="1"/>
    <col min="1048" max="1048" width="7" customWidth="1"/>
    <col min="1049" max="1049" width="6.85546875" customWidth="1"/>
    <col min="1050" max="1050" width="31" customWidth="1"/>
    <col min="1051" max="1051" width="41.28515625" bestFit="1" customWidth="1"/>
    <col min="1052" max="1052" width="20.140625" bestFit="1" customWidth="1"/>
    <col min="1284" max="1284" width="16.42578125" customWidth="1"/>
    <col min="1285" max="1286" width="12.7109375" customWidth="1"/>
    <col min="1287" max="1287" width="12.5703125" customWidth="1"/>
    <col min="1288" max="1288" width="12.85546875" customWidth="1"/>
    <col min="1289" max="1289" width="12.5703125" customWidth="1"/>
    <col min="1290" max="1291" width="6" bestFit="1" customWidth="1"/>
    <col min="1292" max="1293" width="6.5703125" bestFit="1" customWidth="1"/>
    <col min="1294" max="1294" width="6" bestFit="1" customWidth="1"/>
    <col min="1295" max="1295" width="9.42578125" bestFit="1" customWidth="1"/>
    <col min="1296" max="1296" width="6" bestFit="1" customWidth="1"/>
    <col min="1297" max="1297" width="5.28515625" bestFit="1" customWidth="1"/>
    <col min="1298" max="1298" width="6.28515625" bestFit="1" customWidth="1"/>
    <col min="1299" max="1299" width="5.28515625" bestFit="1" customWidth="1"/>
    <col min="1300" max="1300" width="15.28515625" bestFit="1" customWidth="1"/>
    <col min="1301" max="1301" width="10.85546875" bestFit="1" customWidth="1"/>
    <col min="1302" max="1302" width="5.42578125" customWidth="1"/>
    <col min="1303" max="1303" width="2.140625" customWidth="1"/>
    <col min="1304" max="1304" width="7" customWidth="1"/>
    <col min="1305" max="1305" width="6.85546875" customWidth="1"/>
    <col min="1306" max="1306" width="31" customWidth="1"/>
    <col min="1307" max="1307" width="41.28515625" bestFit="1" customWidth="1"/>
    <col min="1308" max="1308" width="20.140625" bestFit="1" customWidth="1"/>
    <col min="1540" max="1540" width="16.42578125" customWidth="1"/>
    <col min="1541" max="1542" width="12.7109375" customWidth="1"/>
    <col min="1543" max="1543" width="12.5703125" customWidth="1"/>
    <col min="1544" max="1544" width="12.85546875" customWidth="1"/>
    <col min="1545" max="1545" width="12.5703125" customWidth="1"/>
    <col min="1546" max="1547" width="6" bestFit="1" customWidth="1"/>
    <col min="1548" max="1549" width="6.5703125" bestFit="1" customWidth="1"/>
    <col min="1550" max="1550" width="6" bestFit="1" customWidth="1"/>
    <col min="1551" max="1551" width="9.42578125" bestFit="1" customWidth="1"/>
    <col min="1552" max="1552" width="6" bestFit="1" customWidth="1"/>
    <col min="1553" max="1553" width="5.28515625" bestFit="1" customWidth="1"/>
    <col min="1554" max="1554" width="6.28515625" bestFit="1" customWidth="1"/>
    <col min="1555" max="1555" width="5.28515625" bestFit="1" customWidth="1"/>
    <col min="1556" max="1556" width="15.28515625" bestFit="1" customWidth="1"/>
    <col min="1557" max="1557" width="10.85546875" bestFit="1" customWidth="1"/>
    <col min="1558" max="1558" width="5.42578125" customWidth="1"/>
    <col min="1559" max="1559" width="2.140625" customWidth="1"/>
    <col min="1560" max="1560" width="7" customWidth="1"/>
    <col min="1561" max="1561" width="6.85546875" customWidth="1"/>
    <col min="1562" max="1562" width="31" customWidth="1"/>
    <col min="1563" max="1563" width="41.28515625" bestFit="1" customWidth="1"/>
    <col min="1564" max="1564" width="20.140625" bestFit="1" customWidth="1"/>
    <col min="1796" max="1796" width="16.42578125" customWidth="1"/>
    <col min="1797" max="1798" width="12.7109375" customWidth="1"/>
    <col min="1799" max="1799" width="12.5703125" customWidth="1"/>
    <col min="1800" max="1800" width="12.85546875" customWidth="1"/>
    <col min="1801" max="1801" width="12.5703125" customWidth="1"/>
    <col min="1802" max="1803" width="6" bestFit="1" customWidth="1"/>
    <col min="1804" max="1805" width="6.5703125" bestFit="1" customWidth="1"/>
    <col min="1806" max="1806" width="6" bestFit="1" customWidth="1"/>
    <col min="1807" max="1807" width="9.42578125" bestFit="1" customWidth="1"/>
    <col min="1808" max="1808" width="6" bestFit="1" customWidth="1"/>
    <col min="1809" max="1809" width="5.28515625" bestFit="1" customWidth="1"/>
    <col min="1810" max="1810" width="6.28515625" bestFit="1" customWidth="1"/>
    <col min="1811" max="1811" width="5.28515625" bestFit="1" customWidth="1"/>
    <col min="1812" max="1812" width="15.28515625" bestFit="1" customWidth="1"/>
    <col min="1813" max="1813" width="10.85546875" bestFit="1" customWidth="1"/>
    <col min="1814" max="1814" width="5.42578125" customWidth="1"/>
    <col min="1815" max="1815" width="2.140625" customWidth="1"/>
    <col min="1816" max="1816" width="7" customWidth="1"/>
    <col min="1817" max="1817" width="6.85546875" customWidth="1"/>
    <col min="1818" max="1818" width="31" customWidth="1"/>
    <col min="1819" max="1819" width="41.28515625" bestFit="1" customWidth="1"/>
    <col min="1820" max="1820" width="20.140625" bestFit="1" customWidth="1"/>
    <col min="2052" max="2052" width="16.42578125" customWidth="1"/>
    <col min="2053" max="2054" width="12.7109375" customWidth="1"/>
    <col min="2055" max="2055" width="12.5703125" customWidth="1"/>
    <col min="2056" max="2056" width="12.85546875" customWidth="1"/>
    <col min="2057" max="2057" width="12.5703125" customWidth="1"/>
    <col min="2058" max="2059" width="6" bestFit="1" customWidth="1"/>
    <col min="2060" max="2061" width="6.5703125" bestFit="1" customWidth="1"/>
    <col min="2062" max="2062" width="6" bestFit="1" customWidth="1"/>
    <col min="2063" max="2063" width="9.42578125" bestFit="1" customWidth="1"/>
    <col min="2064" max="2064" width="6" bestFit="1" customWidth="1"/>
    <col min="2065" max="2065" width="5.28515625" bestFit="1" customWidth="1"/>
    <col min="2066" max="2066" width="6.28515625" bestFit="1" customWidth="1"/>
    <col min="2067" max="2067" width="5.28515625" bestFit="1" customWidth="1"/>
    <col min="2068" max="2068" width="15.28515625" bestFit="1" customWidth="1"/>
    <col min="2069" max="2069" width="10.85546875" bestFit="1" customWidth="1"/>
    <col min="2070" max="2070" width="5.42578125" customWidth="1"/>
    <col min="2071" max="2071" width="2.140625" customWidth="1"/>
    <col min="2072" max="2072" width="7" customWidth="1"/>
    <col min="2073" max="2073" width="6.85546875" customWidth="1"/>
    <col min="2074" max="2074" width="31" customWidth="1"/>
    <col min="2075" max="2075" width="41.28515625" bestFit="1" customWidth="1"/>
    <col min="2076" max="2076" width="20.140625" bestFit="1" customWidth="1"/>
    <col min="2308" max="2308" width="16.42578125" customWidth="1"/>
    <col min="2309" max="2310" width="12.7109375" customWidth="1"/>
    <col min="2311" max="2311" width="12.5703125" customWidth="1"/>
    <col min="2312" max="2312" width="12.85546875" customWidth="1"/>
    <col min="2313" max="2313" width="12.5703125" customWidth="1"/>
    <col min="2314" max="2315" width="6" bestFit="1" customWidth="1"/>
    <col min="2316" max="2317" width="6.5703125" bestFit="1" customWidth="1"/>
    <col min="2318" max="2318" width="6" bestFit="1" customWidth="1"/>
    <col min="2319" max="2319" width="9.42578125" bestFit="1" customWidth="1"/>
    <col min="2320" max="2320" width="6" bestFit="1" customWidth="1"/>
    <col min="2321" max="2321" width="5.28515625" bestFit="1" customWidth="1"/>
    <col min="2322" max="2322" width="6.28515625" bestFit="1" customWidth="1"/>
    <col min="2323" max="2323" width="5.28515625" bestFit="1" customWidth="1"/>
    <col min="2324" max="2324" width="15.28515625" bestFit="1" customWidth="1"/>
    <col min="2325" max="2325" width="10.85546875" bestFit="1" customWidth="1"/>
    <col min="2326" max="2326" width="5.42578125" customWidth="1"/>
    <col min="2327" max="2327" width="2.140625" customWidth="1"/>
    <col min="2328" max="2328" width="7" customWidth="1"/>
    <col min="2329" max="2329" width="6.85546875" customWidth="1"/>
    <col min="2330" max="2330" width="31" customWidth="1"/>
    <col min="2331" max="2331" width="41.28515625" bestFit="1" customWidth="1"/>
    <col min="2332" max="2332" width="20.140625" bestFit="1" customWidth="1"/>
    <col min="2564" max="2564" width="16.42578125" customWidth="1"/>
    <col min="2565" max="2566" width="12.7109375" customWidth="1"/>
    <col min="2567" max="2567" width="12.5703125" customWidth="1"/>
    <col min="2568" max="2568" width="12.85546875" customWidth="1"/>
    <col min="2569" max="2569" width="12.5703125" customWidth="1"/>
    <col min="2570" max="2571" width="6" bestFit="1" customWidth="1"/>
    <col min="2572" max="2573" width="6.5703125" bestFit="1" customWidth="1"/>
    <col min="2574" max="2574" width="6" bestFit="1" customWidth="1"/>
    <col min="2575" max="2575" width="9.42578125" bestFit="1" customWidth="1"/>
    <col min="2576" max="2576" width="6" bestFit="1" customWidth="1"/>
    <col min="2577" max="2577" width="5.28515625" bestFit="1" customWidth="1"/>
    <col min="2578" max="2578" width="6.28515625" bestFit="1" customWidth="1"/>
    <col min="2579" max="2579" width="5.28515625" bestFit="1" customWidth="1"/>
    <col min="2580" max="2580" width="15.28515625" bestFit="1" customWidth="1"/>
    <col min="2581" max="2581" width="10.85546875" bestFit="1" customWidth="1"/>
    <col min="2582" max="2582" width="5.42578125" customWidth="1"/>
    <col min="2583" max="2583" width="2.140625" customWidth="1"/>
    <col min="2584" max="2584" width="7" customWidth="1"/>
    <col min="2585" max="2585" width="6.85546875" customWidth="1"/>
    <col min="2586" max="2586" width="31" customWidth="1"/>
    <col min="2587" max="2587" width="41.28515625" bestFit="1" customWidth="1"/>
    <col min="2588" max="2588" width="20.140625" bestFit="1" customWidth="1"/>
    <col min="2820" max="2820" width="16.42578125" customWidth="1"/>
    <col min="2821" max="2822" width="12.7109375" customWidth="1"/>
    <col min="2823" max="2823" width="12.5703125" customWidth="1"/>
    <col min="2824" max="2824" width="12.85546875" customWidth="1"/>
    <col min="2825" max="2825" width="12.5703125" customWidth="1"/>
    <col min="2826" max="2827" width="6" bestFit="1" customWidth="1"/>
    <col min="2828" max="2829" width="6.5703125" bestFit="1" customWidth="1"/>
    <col min="2830" max="2830" width="6" bestFit="1" customWidth="1"/>
    <col min="2831" max="2831" width="9.42578125" bestFit="1" customWidth="1"/>
    <col min="2832" max="2832" width="6" bestFit="1" customWidth="1"/>
    <col min="2833" max="2833" width="5.28515625" bestFit="1" customWidth="1"/>
    <col min="2834" max="2834" width="6.28515625" bestFit="1" customWidth="1"/>
    <col min="2835" max="2835" width="5.28515625" bestFit="1" customWidth="1"/>
    <col min="2836" max="2836" width="15.28515625" bestFit="1" customWidth="1"/>
    <col min="2837" max="2837" width="10.85546875" bestFit="1" customWidth="1"/>
    <col min="2838" max="2838" width="5.42578125" customWidth="1"/>
    <col min="2839" max="2839" width="2.140625" customWidth="1"/>
    <col min="2840" max="2840" width="7" customWidth="1"/>
    <col min="2841" max="2841" width="6.85546875" customWidth="1"/>
    <col min="2842" max="2842" width="31" customWidth="1"/>
    <col min="2843" max="2843" width="41.28515625" bestFit="1" customWidth="1"/>
    <col min="2844" max="2844" width="20.140625" bestFit="1" customWidth="1"/>
    <col min="3076" max="3076" width="16.42578125" customWidth="1"/>
    <col min="3077" max="3078" width="12.7109375" customWidth="1"/>
    <col min="3079" max="3079" width="12.5703125" customWidth="1"/>
    <col min="3080" max="3080" width="12.85546875" customWidth="1"/>
    <col min="3081" max="3081" width="12.5703125" customWidth="1"/>
    <col min="3082" max="3083" width="6" bestFit="1" customWidth="1"/>
    <col min="3084" max="3085" width="6.5703125" bestFit="1" customWidth="1"/>
    <col min="3086" max="3086" width="6" bestFit="1" customWidth="1"/>
    <col min="3087" max="3087" width="9.42578125" bestFit="1" customWidth="1"/>
    <col min="3088" max="3088" width="6" bestFit="1" customWidth="1"/>
    <col min="3089" max="3089" width="5.28515625" bestFit="1" customWidth="1"/>
    <col min="3090" max="3090" width="6.28515625" bestFit="1" customWidth="1"/>
    <col min="3091" max="3091" width="5.28515625" bestFit="1" customWidth="1"/>
    <col min="3092" max="3092" width="15.28515625" bestFit="1" customWidth="1"/>
    <col min="3093" max="3093" width="10.85546875" bestFit="1" customWidth="1"/>
    <col min="3094" max="3094" width="5.42578125" customWidth="1"/>
    <col min="3095" max="3095" width="2.140625" customWidth="1"/>
    <col min="3096" max="3096" width="7" customWidth="1"/>
    <col min="3097" max="3097" width="6.85546875" customWidth="1"/>
    <col min="3098" max="3098" width="31" customWidth="1"/>
    <col min="3099" max="3099" width="41.28515625" bestFit="1" customWidth="1"/>
    <col min="3100" max="3100" width="20.140625" bestFit="1" customWidth="1"/>
    <col min="3332" max="3332" width="16.42578125" customWidth="1"/>
    <col min="3333" max="3334" width="12.7109375" customWidth="1"/>
    <col min="3335" max="3335" width="12.5703125" customWidth="1"/>
    <col min="3336" max="3336" width="12.85546875" customWidth="1"/>
    <col min="3337" max="3337" width="12.5703125" customWidth="1"/>
    <col min="3338" max="3339" width="6" bestFit="1" customWidth="1"/>
    <col min="3340" max="3341" width="6.5703125" bestFit="1" customWidth="1"/>
    <col min="3342" max="3342" width="6" bestFit="1" customWidth="1"/>
    <col min="3343" max="3343" width="9.42578125" bestFit="1" customWidth="1"/>
    <col min="3344" max="3344" width="6" bestFit="1" customWidth="1"/>
    <col min="3345" max="3345" width="5.28515625" bestFit="1" customWidth="1"/>
    <col min="3346" max="3346" width="6.28515625" bestFit="1" customWidth="1"/>
    <col min="3347" max="3347" width="5.28515625" bestFit="1" customWidth="1"/>
    <col min="3348" max="3348" width="15.28515625" bestFit="1" customWidth="1"/>
    <col min="3349" max="3349" width="10.85546875" bestFit="1" customWidth="1"/>
    <col min="3350" max="3350" width="5.42578125" customWidth="1"/>
    <col min="3351" max="3351" width="2.140625" customWidth="1"/>
    <col min="3352" max="3352" width="7" customWidth="1"/>
    <col min="3353" max="3353" width="6.85546875" customWidth="1"/>
    <col min="3354" max="3354" width="31" customWidth="1"/>
    <col min="3355" max="3355" width="41.28515625" bestFit="1" customWidth="1"/>
    <col min="3356" max="3356" width="20.140625" bestFit="1" customWidth="1"/>
    <col min="3588" max="3588" width="16.42578125" customWidth="1"/>
    <col min="3589" max="3590" width="12.7109375" customWidth="1"/>
    <col min="3591" max="3591" width="12.5703125" customWidth="1"/>
    <col min="3592" max="3592" width="12.85546875" customWidth="1"/>
    <col min="3593" max="3593" width="12.5703125" customWidth="1"/>
    <col min="3594" max="3595" width="6" bestFit="1" customWidth="1"/>
    <col min="3596" max="3597" width="6.5703125" bestFit="1" customWidth="1"/>
    <col min="3598" max="3598" width="6" bestFit="1" customWidth="1"/>
    <col min="3599" max="3599" width="9.42578125" bestFit="1" customWidth="1"/>
    <col min="3600" max="3600" width="6" bestFit="1" customWidth="1"/>
    <col min="3601" max="3601" width="5.28515625" bestFit="1" customWidth="1"/>
    <col min="3602" max="3602" width="6.28515625" bestFit="1" customWidth="1"/>
    <col min="3603" max="3603" width="5.28515625" bestFit="1" customWidth="1"/>
    <col min="3604" max="3604" width="15.28515625" bestFit="1" customWidth="1"/>
    <col min="3605" max="3605" width="10.85546875" bestFit="1" customWidth="1"/>
    <col min="3606" max="3606" width="5.42578125" customWidth="1"/>
    <col min="3607" max="3607" width="2.140625" customWidth="1"/>
    <col min="3608" max="3608" width="7" customWidth="1"/>
    <col min="3609" max="3609" width="6.85546875" customWidth="1"/>
    <col min="3610" max="3610" width="31" customWidth="1"/>
    <col min="3611" max="3611" width="41.28515625" bestFit="1" customWidth="1"/>
    <col min="3612" max="3612" width="20.140625" bestFit="1" customWidth="1"/>
    <col min="3844" max="3844" width="16.42578125" customWidth="1"/>
    <col min="3845" max="3846" width="12.7109375" customWidth="1"/>
    <col min="3847" max="3847" width="12.5703125" customWidth="1"/>
    <col min="3848" max="3848" width="12.85546875" customWidth="1"/>
    <col min="3849" max="3849" width="12.5703125" customWidth="1"/>
    <col min="3850" max="3851" width="6" bestFit="1" customWidth="1"/>
    <col min="3852" max="3853" width="6.5703125" bestFit="1" customWidth="1"/>
    <col min="3854" max="3854" width="6" bestFit="1" customWidth="1"/>
    <col min="3855" max="3855" width="9.42578125" bestFit="1" customWidth="1"/>
    <col min="3856" max="3856" width="6" bestFit="1" customWidth="1"/>
    <col min="3857" max="3857" width="5.28515625" bestFit="1" customWidth="1"/>
    <col min="3858" max="3858" width="6.28515625" bestFit="1" customWidth="1"/>
    <col min="3859" max="3859" width="5.28515625" bestFit="1" customWidth="1"/>
    <col min="3860" max="3860" width="15.28515625" bestFit="1" customWidth="1"/>
    <col min="3861" max="3861" width="10.85546875" bestFit="1" customWidth="1"/>
    <col min="3862" max="3862" width="5.42578125" customWidth="1"/>
    <col min="3863" max="3863" width="2.140625" customWidth="1"/>
    <col min="3864" max="3864" width="7" customWidth="1"/>
    <col min="3865" max="3865" width="6.85546875" customWidth="1"/>
    <col min="3866" max="3866" width="31" customWidth="1"/>
    <col min="3867" max="3867" width="41.28515625" bestFit="1" customWidth="1"/>
    <col min="3868" max="3868" width="20.140625" bestFit="1" customWidth="1"/>
    <col min="4100" max="4100" width="16.42578125" customWidth="1"/>
    <col min="4101" max="4102" width="12.7109375" customWidth="1"/>
    <col min="4103" max="4103" width="12.5703125" customWidth="1"/>
    <col min="4104" max="4104" width="12.85546875" customWidth="1"/>
    <col min="4105" max="4105" width="12.5703125" customWidth="1"/>
    <col min="4106" max="4107" width="6" bestFit="1" customWidth="1"/>
    <col min="4108" max="4109" width="6.5703125" bestFit="1" customWidth="1"/>
    <col min="4110" max="4110" width="6" bestFit="1" customWidth="1"/>
    <col min="4111" max="4111" width="9.42578125" bestFit="1" customWidth="1"/>
    <col min="4112" max="4112" width="6" bestFit="1" customWidth="1"/>
    <col min="4113" max="4113" width="5.28515625" bestFit="1" customWidth="1"/>
    <col min="4114" max="4114" width="6.28515625" bestFit="1" customWidth="1"/>
    <col min="4115" max="4115" width="5.28515625" bestFit="1" customWidth="1"/>
    <col min="4116" max="4116" width="15.28515625" bestFit="1" customWidth="1"/>
    <col min="4117" max="4117" width="10.85546875" bestFit="1" customWidth="1"/>
    <col min="4118" max="4118" width="5.42578125" customWidth="1"/>
    <col min="4119" max="4119" width="2.140625" customWidth="1"/>
    <col min="4120" max="4120" width="7" customWidth="1"/>
    <col min="4121" max="4121" width="6.85546875" customWidth="1"/>
    <col min="4122" max="4122" width="31" customWidth="1"/>
    <col min="4123" max="4123" width="41.28515625" bestFit="1" customWidth="1"/>
    <col min="4124" max="4124" width="20.140625" bestFit="1" customWidth="1"/>
    <col min="4356" max="4356" width="16.42578125" customWidth="1"/>
    <col min="4357" max="4358" width="12.7109375" customWidth="1"/>
    <col min="4359" max="4359" width="12.5703125" customWidth="1"/>
    <col min="4360" max="4360" width="12.85546875" customWidth="1"/>
    <col min="4361" max="4361" width="12.5703125" customWidth="1"/>
    <col min="4362" max="4363" width="6" bestFit="1" customWidth="1"/>
    <col min="4364" max="4365" width="6.5703125" bestFit="1" customWidth="1"/>
    <col min="4366" max="4366" width="6" bestFit="1" customWidth="1"/>
    <col min="4367" max="4367" width="9.42578125" bestFit="1" customWidth="1"/>
    <col min="4368" max="4368" width="6" bestFit="1" customWidth="1"/>
    <col min="4369" max="4369" width="5.28515625" bestFit="1" customWidth="1"/>
    <col min="4370" max="4370" width="6.28515625" bestFit="1" customWidth="1"/>
    <col min="4371" max="4371" width="5.28515625" bestFit="1" customWidth="1"/>
    <col min="4372" max="4372" width="15.28515625" bestFit="1" customWidth="1"/>
    <col min="4373" max="4373" width="10.85546875" bestFit="1" customWidth="1"/>
    <col min="4374" max="4374" width="5.42578125" customWidth="1"/>
    <col min="4375" max="4375" width="2.140625" customWidth="1"/>
    <col min="4376" max="4376" width="7" customWidth="1"/>
    <col min="4377" max="4377" width="6.85546875" customWidth="1"/>
    <col min="4378" max="4378" width="31" customWidth="1"/>
    <col min="4379" max="4379" width="41.28515625" bestFit="1" customWidth="1"/>
    <col min="4380" max="4380" width="20.140625" bestFit="1" customWidth="1"/>
    <col min="4612" max="4612" width="16.42578125" customWidth="1"/>
    <col min="4613" max="4614" width="12.7109375" customWidth="1"/>
    <col min="4615" max="4615" width="12.5703125" customWidth="1"/>
    <col min="4616" max="4616" width="12.85546875" customWidth="1"/>
    <col min="4617" max="4617" width="12.5703125" customWidth="1"/>
    <col min="4618" max="4619" width="6" bestFit="1" customWidth="1"/>
    <col min="4620" max="4621" width="6.5703125" bestFit="1" customWidth="1"/>
    <col min="4622" max="4622" width="6" bestFit="1" customWidth="1"/>
    <col min="4623" max="4623" width="9.42578125" bestFit="1" customWidth="1"/>
    <col min="4624" max="4624" width="6" bestFit="1" customWidth="1"/>
    <col min="4625" max="4625" width="5.28515625" bestFit="1" customWidth="1"/>
    <col min="4626" max="4626" width="6.28515625" bestFit="1" customWidth="1"/>
    <col min="4627" max="4627" width="5.28515625" bestFit="1" customWidth="1"/>
    <col min="4628" max="4628" width="15.28515625" bestFit="1" customWidth="1"/>
    <col min="4629" max="4629" width="10.85546875" bestFit="1" customWidth="1"/>
    <col min="4630" max="4630" width="5.42578125" customWidth="1"/>
    <col min="4631" max="4631" width="2.140625" customWidth="1"/>
    <col min="4632" max="4632" width="7" customWidth="1"/>
    <col min="4633" max="4633" width="6.85546875" customWidth="1"/>
    <col min="4634" max="4634" width="31" customWidth="1"/>
    <col min="4635" max="4635" width="41.28515625" bestFit="1" customWidth="1"/>
    <col min="4636" max="4636" width="20.140625" bestFit="1" customWidth="1"/>
    <col min="4868" max="4868" width="16.42578125" customWidth="1"/>
    <col min="4869" max="4870" width="12.7109375" customWidth="1"/>
    <col min="4871" max="4871" width="12.5703125" customWidth="1"/>
    <col min="4872" max="4872" width="12.85546875" customWidth="1"/>
    <col min="4873" max="4873" width="12.5703125" customWidth="1"/>
    <col min="4874" max="4875" width="6" bestFit="1" customWidth="1"/>
    <col min="4876" max="4877" width="6.5703125" bestFit="1" customWidth="1"/>
    <col min="4878" max="4878" width="6" bestFit="1" customWidth="1"/>
    <col min="4879" max="4879" width="9.42578125" bestFit="1" customWidth="1"/>
    <col min="4880" max="4880" width="6" bestFit="1" customWidth="1"/>
    <col min="4881" max="4881" width="5.28515625" bestFit="1" customWidth="1"/>
    <col min="4882" max="4882" width="6.28515625" bestFit="1" customWidth="1"/>
    <col min="4883" max="4883" width="5.28515625" bestFit="1" customWidth="1"/>
    <col min="4884" max="4884" width="15.28515625" bestFit="1" customWidth="1"/>
    <col min="4885" max="4885" width="10.85546875" bestFit="1" customWidth="1"/>
    <col min="4886" max="4886" width="5.42578125" customWidth="1"/>
    <col min="4887" max="4887" width="2.140625" customWidth="1"/>
    <col min="4888" max="4888" width="7" customWidth="1"/>
    <col min="4889" max="4889" width="6.85546875" customWidth="1"/>
    <col min="4890" max="4890" width="31" customWidth="1"/>
    <col min="4891" max="4891" width="41.28515625" bestFit="1" customWidth="1"/>
    <col min="4892" max="4892" width="20.140625" bestFit="1" customWidth="1"/>
    <col min="5124" max="5124" width="16.42578125" customWidth="1"/>
    <col min="5125" max="5126" width="12.7109375" customWidth="1"/>
    <col min="5127" max="5127" width="12.5703125" customWidth="1"/>
    <col min="5128" max="5128" width="12.85546875" customWidth="1"/>
    <col min="5129" max="5129" width="12.5703125" customWidth="1"/>
    <col min="5130" max="5131" width="6" bestFit="1" customWidth="1"/>
    <col min="5132" max="5133" width="6.5703125" bestFit="1" customWidth="1"/>
    <col min="5134" max="5134" width="6" bestFit="1" customWidth="1"/>
    <col min="5135" max="5135" width="9.42578125" bestFit="1" customWidth="1"/>
    <col min="5136" max="5136" width="6" bestFit="1" customWidth="1"/>
    <col min="5137" max="5137" width="5.28515625" bestFit="1" customWidth="1"/>
    <col min="5138" max="5138" width="6.28515625" bestFit="1" customWidth="1"/>
    <col min="5139" max="5139" width="5.28515625" bestFit="1" customWidth="1"/>
    <col min="5140" max="5140" width="15.28515625" bestFit="1" customWidth="1"/>
    <col min="5141" max="5141" width="10.85546875" bestFit="1" customWidth="1"/>
    <col min="5142" max="5142" width="5.42578125" customWidth="1"/>
    <col min="5143" max="5143" width="2.140625" customWidth="1"/>
    <col min="5144" max="5144" width="7" customWidth="1"/>
    <col min="5145" max="5145" width="6.85546875" customWidth="1"/>
    <col min="5146" max="5146" width="31" customWidth="1"/>
    <col min="5147" max="5147" width="41.28515625" bestFit="1" customWidth="1"/>
    <col min="5148" max="5148" width="20.140625" bestFit="1" customWidth="1"/>
    <col min="5380" max="5380" width="16.42578125" customWidth="1"/>
    <col min="5381" max="5382" width="12.7109375" customWidth="1"/>
    <col min="5383" max="5383" width="12.5703125" customWidth="1"/>
    <col min="5384" max="5384" width="12.85546875" customWidth="1"/>
    <col min="5385" max="5385" width="12.5703125" customWidth="1"/>
    <col min="5386" max="5387" width="6" bestFit="1" customWidth="1"/>
    <col min="5388" max="5389" width="6.5703125" bestFit="1" customWidth="1"/>
    <col min="5390" max="5390" width="6" bestFit="1" customWidth="1"/>
    <col min="5391" max="5391" width="9.42578125" bestFit="1" customWidth="1"/>
    <col min="5392" max="5392" width="6" bestFit="1" customWidth="1"/>
    <col min="5393" max="5393" width="5.28515625" bestFit="1" customWidth="1"/>
    <col min="5394" max="5394" width="6.28515625" bestFit="1" customWidth="1"/>
    <col min="5395" max="5395" width="5.28515625" bestFit="1" customWidth="1"/>
    <col min="5396" max="5396" width="15.28515625" bestFit="1" customWidth="1"/>
    <col min="5397" max="5397" width="10.85546875" bestFit="1" customWidth="1"/>
    <col min="5398" max="5398" width="5.42578125" customWidth="1"/>
    <col min="5399" max="5399" width="2.140625" customWidth="1"/>
    <col min="5400" max="5400" width="7" customWidth="1"/>
    <col min="5401" max="5401" width="6.85546875" customWidth="1"/>
    <col min="5402" max="5402" width="31" customWidth="1"/>
    <col min="5403" max="5403" width="41.28515625" bestFit="1" customWidth="1"/>
    <col min="5404" max="5404" width="20.140625" bestFit="1" customWidth="1"/>
    <col min="5636" max="5636" width="16.42578125" customWidth="1"/>
    <col min="5637" max="5638" width="12.7109375" customWidth="1"/>
    <col min="5639" max="5639" width="12.5703125" customWidth="1"/>
    <col min="5640" max="5640" width="12.85546875" customWidth="1"/>
    <col min="5641" max="5641" width="12.5703125" customWidth="1"/>
    <col min="5642" max="5643" width="6" bestFit="1" customWidth="1"/>
    <col min="5644" max="5645" width="6.5703125" bestFit="1" customWidth="1"/>
    <col min="5646" max="5646" width="6" bestFit="1" customWidth="1"/>
    <col min="5647" max="5647" width="9.42578125" bestFit="1" customWidth="1"/>
    <col min="5648" max="5648" width="6" bestFit="1" customWidth="1"/>
    <col min="5649" max="5649" width="5.28515625" bestFit="1" customWidth="1"/>
    <col min="5650" max="5650" width="6.28515625" bestFit="1" customWidth="1"/>
    <col min="5651" max="5651" width="5.28515625" bestFit="1" customWidth="1"/>
    <col min="5652" max="5652" width="15.28515625" bestFit="1" customWidth="1"/>
    <col min="5653" max="5653" width="10.85546875" bestFit="1" customWidth="1"/>
    <col min="5654" max="5654" width="5.42578125" customWidth="1"/>
    <col min="5655" max="5655" width="2.140625" customWidth="1"/>
    <col min="5656" max="5656" width="7" customWidth="1"/>
    <col min="5657" max="5657" width="6.85546875" customWidth="1"/>
    <col min="5658" max="5658" width="31" customWidth="1"/>
    <col min="5659" max="5659" width="41.28515625" bestFit="1" customWidth="1"/>
    <col min="5660" max="5660" width="20.140625" bestFit="1" customWidth="1"/>
    <col min="5892" max="5892" width="16.42578125" customWidth="1"/>
    <col min="5893" max="5894" width="12.7109375" customWidth="1"/>
    <col min="5895" max="5895" width="12.5703125" customWidth="1"/>
    <col min="5896" max="5896" width="12.85546875" customWidth="1"/>
    <col min="5897" max="5897" width="12.5703125" customWidth="1"/>
    <col min="5898" max="5899" width="6" bestFit="1" customWidth="1"/>
    <col min="5900" max="5901" width="6.5703125" bestFit="1" customWidth="1"/>
    <col min="5902" max="5902" width="6" bestFit="1" customWidth="1"/>
    <col min="5903" max="5903" width="9.42578125" bestFit="1" customWidth="1"/>
    <col min="5904" max="5904" width="6" bestFit="1" customWidth="1"/>
    <col min="5905" max="5905" width="5.28515625" bestFit="1" customWidth="1"/>
    <col min="5906" max="5906" width="6.28515625" bestFit="1" customWidth="1"/>
    <col min="5907" max="5907" width="5.28515625" bestFit="1" customWidth="1"/>
    <col min="5908" max="5908" width="15.28515625" bestFit="1" customWidth="1"/>
    <col min="5909" max="5909" width="10.85546875" bestFit="1" customWidth="1"/>
    <col min="5910" max="5910" width="5.42578125" customWidth="1"/>
    <col min="5911" max="5911" width="2.140625" customWidth="1"/>
    <col min="5912" max="5912" width="7" customWidth="1"/>
    <col min="5913" max="5913" width="6.85546875" customWidth="1"/>
    <col min="5914" max="5914" width="31" customWidth="1"/>
    <col min="5915" max="5915" width="41.28515625" bestFit="1" customWidth="1"/>
    <col min="5916" max="5916" width="20.140625" bestFit="1" customWidth="1"/>
    <col min="6148" max="6148" width="16.42578125" customWidth="1"/>
    <col min="6149" max="6150" width="12.7109375" customWidth="1"/>
    <col min="6151" max="6151" width="12.5703125" customWidth="1"/>
    <col min="6152" max="6152" width="12.85546875" customWidth="1"/>
    <col min="6153" max="6153" width="12.5703125" customWidth="1"/>
    <col min="6154" max="6155" width="6" bestFit="1" customWidth="1"/>
    <col min="6156" max="6157" width="6.5703125" bestFit="1" customWidth="1"/>
    <col min="6158" max="6158" width="6" bestFit="1" customWidth="1"/>
    <col min="6159" max="6159" width="9.42578125" bestFit="1" customWidth="1"/>
    <col min="6160" max="6160" width="6" bestFit="1" customWidth="1"/>
    <col min="6161" max="6161" width="5.28515625" bestFit="1" customWidth="1"/>
    <col min="6162" max="6162" width="6.28515625" bestFit="1" customWidth="1"/>
    <col min="6163" max="6163" width="5.28515625" bestFit="1" customWidth="1"/>
    <col min="6164" max="6164" width="15.28515625" bestFit="1" customWidth="1"/>
    <col min="6165" max="6165" width="10.85546875" bestFit="1" customWidth="1"/>
    <col min="6166" max="6166" width="5.42578125" customWidth="1"/>
    <col min="6167" max="6167" width="2.140625" customWidth="1"/>
    <col min="6168" max="6168" width="7" customWidth="1"/>
    <col min="6169" max="6169" width="6.85546875" customWidth="1"/>
    <col min="6170" max="6170" width="31" customWidth="1"/>
    <col min="6171" max="6171" width="41.28515625" bestFit="1" customWidth="1"/>
    <col min="6172" max="6172" width="20.140625" bestFit="1" customWidth="1"/>
    <col min="6404" max="6404" width="16.42578125" customWidth="1"/>
    <col min="6405" max="6406" width="12.7109375" customWidth="1"/>
    <col min="6407" max="6407" width="12.5703125" customWidth="1"/>
    <col min="6408" max="6408" width="12.85546875" customWidth="1"/>
    <col min="6409" max="6409" width="12.5703125" customWidth="1"/>
    <col min="6410" max="6411" width="6" bestFit="1" customWidth="1"/>
    <col min="6412" max="6413" width="6.5703125" bestFit="1" customWidth="1"/>
    <col min="6414" max="6414" width="6" bestFit="1" customWidth="1"/>
    <col min="6415" max="6415" width="9.42578125" bestFit="1" customWidth="1"/>
    <col min="6416" max="6416" width="6" bestFit="1" customWidth="1"/>
    <col min="6417" max="6417" width="5.28515625" bestFit="1" customWidth="1"/>
    <col min="6418" max="6418" width="6.28515625" bestFit="1" customWidth="1"/>
    <col min="6419" max="6419" width="5.28515625" bestFit="1" customWidth="1"/>
    <col min="6420" max="6420" width="15.28515625" bestFit="1" customWidth="1"/>
    <col min="6421" max="6421" width="10.85546875" bestFit="1" customWidth="1"/>
    <col min="6422" max="6422" width="5.42578125" customWidth="1"/>
    <col min="6423" max="6423" width="2.140625" customWidth="1"/>
    <col min="6424" max="6424" width="7" customWidth="1"/>
    <col min="6425" max="6425" width="6.85546875" customWidth="1"/>
    <col min="6426" max="6426" width="31" customWidth="1"/>
    <col min="6427" max="6427" width="41.28515625" bestFit="1" customWidth="1"/>
    <col min="6428" max="6428" width="20.140625" bestFit="1" customWidth="1"/>
    <col min="6660" max="6660" width="16.42578125" customWidth="1"/>
    <col min="6661" max="6662" width="12.7109375" customWidth="1"/>
    <col min="6663" max="6663" width="12.5703125" customWidth="1"/>
    <col min="6664" max="6664" width="12.85546875" customWidth="1"/>
    <col min="6665" max="6665" width="12.5703125" customWidth="1"/>
    <col min="6666" max="6667" width="6" bestFit="1" customWidth="1"/>
    <col min="6668" max="6669" width="6.5703125" bestFit="1" customWidth="1"/>
    <col min="6670" max="6670" width="6" bestFit="1" customWidth="1"/>
    <col min="6671" max="6671" width="9.42578125" bestFit="1" customWidth="1"/>
    <col min="6672" max="6672" width="6" bestFit="1" customWidth="1"/>
    <col min="6673" max="6673" width="5.28515625" bestFit="1" customWidth="1"/>
    <col min="6674" max="6674" width="6.28515625" bestFit="1" customWidth="1"/>
    <col min="6675" max="6675" width="5.28515625" bestFit="1" customWidth="1"/>
    <col min="6676" max="6676" width="15.28515625" bestFit="1" customWidth="1"/>
    <col min="6677" max="6677" width="10.85546875" bestFit="1" customWidth="1"/>
    <col min="6678" max="6678" width="5.42578125" customWidth="1"/>
    <col min="6679" max="6679" width="2.140625" customWidth="1"/>
    <col min="6680" max="6680" width="7" customWidth="1"/>
    <col min="6681" max="6681" width="6.85546875" customWidth="1"/>
    <col min="6682" max="6682" width="31" customWidth="1"/>
    <col min="6683" max="6683" width="41.28515625" bestFit="1" customWidth="1"/>
    <col min="6684" max="6684" width="20.140625" bestFit="1" customWidth="1"/>
    <col min="6916" max="6916" width="16.42578125" customWidth="1"/>
    <col min="6917" max="6918" width="12.7109375" customWidth="1"/>
    <col min="6919" max="6919" width="12.5703125" customWidth="1"/>
    <col min="6920" max="6920" width="12.85546875" customWidth="1"/>
    <col min="6921" max="6921" width="12.5703125" customWidth="1"/>
    <col min="6922" max="6923" width="6" bestFit="1" customWidth="1"/>
    <col min="6924" max="6925" width="6.5703125" bestFit="1" customWidth="1"/>
    <col min="6926" max="6926" width="6" bestFit="1" customWidth="1"/>
    <col min="6927" max="6927" width="9.42578125" bestFit="1" customWidth="1"/>
    <col min="6928" max="6928" width="6" bestFit="1" customWidth="1"/>
    <col min="6929" max="6929" width="5.28515625" bestFit="1" customWidth="1"/>
    <col min="6930" max="6930" width="6.28515625" bestFit="1" customWidth="1"/>
    <col min="6931" max="6931" width="5.28515625" bestFit="1" customWidth="1"/>
    <col min="6932" max="6932" width="15.28515625" bestFit="1" customWidth="1"/>
    <col min="6933" max="6933" width="10.85546875" bestFit="1" customWidth="1"/>
    <col min="6934" max="6934" width="5.42578125" customWidth="1"/>
    <col min="6935" max="6935" width="2.140625" customWidth="1"/>
    <col min="6936" max="6936" width="7" customWidth="1"/>
    <col min="6937" max="6937" width="6.85546875" customWidth="1"/>
    <col min="6938" max="6938" width="31" customWidth="1"/>
    <col min="6939" max="6939" width="41.28515625" bestFit="1" customWidth="1"/>
    <col min="6940" max="6940" width="20.140625" bestFit="1" customWidth="1"/>
    <col min="7172" max="7172" width="16.42578125" customWidth="1"/>
    <col min="7173" max="7174" width="12.7109375" customWidth="1"/>
    <col min="7175" max="7175" width="12.5703125" customWidth="1"/>
    <col min="7176" max="7176" width="12.85546875" customWidth="1"/>
    <col min="7177" max="7177" width="12.5703125" customWidth="1"/>
    <col min="7178" max="7179" width="6" bestFit="1" customWidth="1"/>
    <col min="7180" max="7181" width="6.5703125" bestFit="1" customWidth="1"/>
    <col min="7182" max="7182" width="6" bestFit="1" customWidth="1"/>
    <col min="7183" max="7183" width="9.42578125" bestFit="1" customWidth="1"/>
    <col min="7184" max="7184" width="6" bestFit="1" customWidth="1"/>
    <col min="7185" max="7185" width="5.28515625" bestFit="1" customWidth="1"/>
    <col min="7186" max="7186" width="6.28515625" bestFit="1" customWidth="1"/>
    <col min="7187" max="7187" width="5.28515625" bestFit="1" customWidth="1"/>
    <col min="7188" max="7188" width="15.28515625" bestFit="1" customWidth="1"/>
    <col min="7189" max="7189" width="10.85546875" bestFit="1" customWidth="1"/>
    <col min="7190" max="7190" width="5.42578125" customWidth="1"/>
    <col min="7191" max="7191" width="2.140625" customWidth="1"/>
    <col min="7192" max="7192" width="7" customWidth="1"/>
    <col min="7193" max="7193" width="6.85546875" customWidth="1"/>
    <col min="7194" max="7194" width="31" customWidth="1"/>
    <col min="7195" max="7195" width="41.28515625" bestFit="1" customWidth="1"/>
    <col min="7196" max="7196" width="20.140625" bestFit="1" customWidth="1"/>
    <col min="7428" max="7428" width="16.42578125" customWidth="1"/>
    <col min="7429" max="7430" width="12.7109375" customWidth="1"/>
    <col min="7431" max="7431" width="12.5703125" customWidth="1"/>
    <col min="7432" max="7432" width="12.85546875" customWidth="1"/>
    <col min="7433" max="7433" width="12.5703125" customWidth="1"/>
    <col min="7434" max="7435" width="6" bestFit="1" customWidth="1"/>
    <col min="7436" max="7437" width="6.5703125" bestFit="1" customWidth="1"/>
    <col min="7438" max="7438" width="6" bestFit="1" customWidth="1"/>
    <col min="7439" max="7439" width="9.42578125" bestFit="1" customWidth="1"/>
    <col min="7440" max="7440" width="6" bestFit="1" customWidth="1"/>
    <col min="7441" max="7441" width="5.28515625" bestFit="1" customWidth="1"/>
    <col min="7442" max="7442" width="6.28515625" bestFit="1" customWidth="1"/>
    <col min="7443" max="7443" width="5.28515625" bestFit="1" customWidth="1"/>
    <col min="7444" max="7444" width="15.28515625" bestFit="1" customWidth="1"/>
    <col min="7445" max="7445" width="10.85546875" bestFit="1" customWidth="1"/>
    <col min="7446" max="7446" width="5.42578125" customWidth="1"/>
    <col min="7447" max="7447" width="2.140625" customWidth="1"/>
    <col min="7448" max="7448" width="7" customWidth="1"/>
    <col min="7449" max="7449" width="6.85546875" customWidth="1"/>
    <col min="7450" max="7450" width="31" customWidth="1"/>
    <col min="7451" max="7451" width="41.28515625" bestFit="1" customWidth="1"/>
    <col min="7452" max="7452" width="20.140625" bestFit="1" customWidth="1"/>
    <col min="7684" max="7684" width="16.42578125" customWidth="1"/>
    <col min="7685" max="7686" width="12.7109375" customWidth="1"/>
    <col min="7687" max="7687" width="12.5703125" customWidth="1"/>
    <col min="7688" max="7688" width="12.85546875" customWidth="1"/>
    <col min="7689" max="7689" width="12.5703125" customWidth="1"/>
    <col min="7690" max="7691" width="6" bestFit="1" customWidth="1"/>
    <col min="7692" max="7693" width="6.5703125" bestFit="1" customWidth="1"/>
    <col min="7694" max="7694" width="6" bestFit="1" customWidth="1"/>
    <col min="7695" max="7695" width="9.42578125" bestFit="1" customWidth="1"/>
    <col min="7696" max="7696" width="6" bestFit="1" customWidth="1"/>
    <col min="7697" max="7697" width="5.28515625" bestFit="1" customWidth="1"/>
    <col min="7698" max="7698" width="6.28515625" bestFit="1" customWidth="1"/>
    <col min="7699" max="7699" width="5.28515625" bestFit="1" customWidth="1"/>
    <col min="7700" max="7700" width="15.28515625" bestFit="1" customWidth="1"/>
    <col min="7701" max="7701" width="10.85546875" bestFit="1" customWidth="1"/>
    <col min="7702" max="7702" width="5.42578125" customWidth="1"/>
    <col min="7703" max="7703" width="2.140625" customWidth="1"/>
    <col min="7704" max="7704" width="7" customWidth="1"/>
    <col min="7705" max="7705" width="6.85546875" customWidth="1"/>
    <col min="7706" max="7706" width="31" customWidth="1"/>
    <col min="7707" max="7707" width="41.28515625" bestFit="1" customWidth="1"/>
    <col min="7708" max="7708" width="20.140625" bestFit="1" customWidth="1"/>
    <col min="7940" max="7940" width="16.42578125" customWidth="1"/>
    <col min="7941" max="7942" width="12.7109375" customWidth="1"/>
    <col min="7943" max="7943" width="12.5703125" customWidth="1"/>
    <col min="7944" max="7944" width="12.85546875" customWidth="1"/>
    <col min="7945" max="7945" width="12.5703125" customWidth="1"/>
    <col min="7946" max="7947" width="6" bestFit="1" customWidth="1"/>
    <col min="7948" max="7949" width="6.5703125" bestFit="1" customWidth="1"/>
    <col min="7950" max="7950" width="6" bestFit="1" customWidth="1"/>
    <col min="7951" max="7951" width="9.42578125" bestFit="1" customWidth="1"/>
    <col min="7952" max="7952" width="6" bestFit="1" customWidth="1"/>
    <col min="7953" max="7953" width="5.28515625" bestFit="1" customWidth="1"/>
    <col min="7954" max="7954" width="6.28515625" bestFit="1" customWidth="1"/>
    <col min="7955" max="7955" width="5.28515625" bestFit="1" customWidth="1"/>
    <col min="7956" max="7956" width="15.28515625" bestFit="1" customWidth="1"/>
    <col min="7957" max="7957" width="10.85546875" bestFit="1" customWidth="1"/>
    <col min="7958" max="7958" width="5.42578125" customWidth="1"/>
    <col min="7959" max="7959" width="2.140625" customWidth="1"/>
    <col min="7960" max="7960" width="7" customWidth="1"/>
    <col min="7961" max="7961" width="6.85546875" customWidth="1"/>
    <col min="7962" max="7962" width="31" customWidth="1"/>
    <col min="7963" max="7963" width="41.28515625" bestFit="1" customWidth="1"/>
    <col min="7964" max="7964" width="20.140625" bestFit="1" customWidth="1"/>
    <col min="8196" max="8196" width="16.42578125" customWidth="1"/>
    <col min="8197" max="8198" width="12.7109375" customWidth="1"/>
    <col min="8199" max="8199" width="12.5703125" customWidth="1"/>
    <col min="8200" max="8200" width="12.85546875" customWidth="1"/>
    <col min="8201" max="8201" width="12.5703125" customWidth="1"/>
    <col min="8202" max="8203" width="6" bestFit="1" customWidth="1"/>
    <col min="8204" max="8205" width="6.5703125" bestFit="1" customWidth="1"/>
    <col min="8206" max="8206" width="6" bestFit="1" customWidth="1"/>
    <col min="8207" max="8207" width="9.42578125" bestFit="1" customWidth="1"/>
    <col min="8208" max="8208" width="6" bestFit="1" customWidth="1"/>
    <col min="8209" max="8209" width="5.28515625" bestFit="1" customWidth="1"/>
    <col min="8210" max="8210" width="6.28515625" bestFit="1" customWidth="1"/>
    <col min="8211" max="8211" width="5.28515625" bestFit="1" customWidth="1"/>
    <col min="8212" max="8212" width="15.28515625" bestFit="1" customWidth="1"/>
    <col min="8213" max="8213" width="10.85546875" bestFit="1" customWidth="1"/>
    <col min="8214" max="8214" width="5.42578125" customWidth="1"/>
    <col min="8215" max="8215" width="2.140625" customWidth="1"/>
    <col min="8216" max="8216" width="7" customWidth="1"/>
    <col min="8217" max="8217" width="6.85546875" customWidth="1"/>
    <col min="8218" max="8218" width="31" customWidth="1"/>
    <col min="8219" max="8219" width="41.28515625" bestFit="1" customWidth="1"/>
    <col min="8220" max="8220" width="20.140625" bestFit="1" customWidth="1"/>
    <col min="8452" max="8452" width="16.42578125" customWidth="1"/>
    <col min="8453" max="8454" width="12.7109375" customWidth="1"/>
    <col min="8455" max="8455" width="12.5703125" customWidth="1"/>
    <col min="8456" max="8456" width="12.85546875" customWidth="1"/>
    <col min="8457" max="8457" width="12.5703125" customWidth="1"/>
    <col min="8458" max="8459" width="6" bestFit="1" customWidth="1"/>
    <col min="8460" max="8461" width="6.5703125" bestFit="1" customWidth="1"/>
    <col min="8462" max="8462" width="6" bestFit="1" customWidth="1"/>
    <col min="8463" max="8463" width="9.42578125" bestFit="1" customWidth="1"/>
    <col min="8464" max="8464" width="6" bestFit="1" customWidth="1"/>
    <col min="8465" max="8465" width="5.28515625" bestFit="1" customWidth="1"/>
    <col min="8466" max="8466" width="6.28515625" bestFit="1" customWidth="1"/>
    <col min="8467" max="8467" width="5.28515625" bestFit="1" customWidth="1"/>
    <col min="8468" max="8468" width="15.28515625" bestFit="1" customWidth="1"/>
    <col min="8469" max="8469" width="10.85546875" bestFit="1" customWidth="1"/>
    <col min="8470" max="8470" width="5.42578125" customWidth="1"/>
    <col min="8471" max="8471" width="2.140625" customWidth="1"/>
    <col min="8472" max="8472" width="7" customWidth="1"/>
    <col min="8473" max="8473" width="6.85546875" customWidth="1"/>
    <col min="8474" max="8474" width="31" customWidth="1"/>
    <col min="8475" max="8475" width="41.28515625" bestFit="1" customWidth="1"/>
    <col min="8476" max="8476" width="20.140625" bestFit="1" customWidth="1"/>
    <col min="8708" max="8708" width="16.42578125" customWidth="1"/>
    <col min="8709" max="8710" width="12.7109375" customWidth="1"/>
    <col min="8711" max="8711" width="12.5703125" customWidth="1"/>
    <col min="8712" max="8712" width="12.85546875" customWidth="1"/>
    <col min="8713" max="8713" width="12.5703125" customWidth="1"/>
    <col min="8714" max="8715" width="6" bestFit="1" customWidth="1"/>
    <col min="8716" max="8717" width="6.5703125" bestFit="1" customWidth="1"/>
    <col min="8718" max="8718" width="6" bestFit="1" customWidth="1"/>
    <col min="8719" max="8719" width="9.42578125" bestFit="1" customWidth="1"/>
    <col min="8720" max="8720" width="6" bestFit="1" customWidth="1"/>
    <col min="8721" max="8721" width="5.28515625" bestFit="1" customWidth="1"/>
    <col min="8722" max="8722" width="6.28515625" bestFit="1" customWidth="1"/>
    <col min="8723" max="8723" width="5.28515625" bestFit="1" customWidth="1"/>
    <col min="8724" max="8724" width="15.28515625" bestFit="1" customWidth="1"/>
    <col min="8725" max="8725" width="10.85546875" bestFit="1" customWidth="1"/>
    <col min="8726" max="8726" width="5.42578125" customWidth="1"/>
    <col min="8727" max="8727" width="2.140625" customWidth="1"/>
    <col min="8728" max="8728" width="7" customWidth="1"/>
    <col min="8729" max="8729" width="6.85546875" customWidth="1"/>
    <col min="8730" max="8730" width="31" customWidth="1"/>
    <col min="8731" max="8731" width="41.28515625" bestFit="1" customWidth="1"/>
    <col min="8732" max="8732" width="20.140625" bestFit="1" customWidth="1"/>
    <col min="8964" max="8964" width="16.42578125" customWidth="1"/>
    <col min="8965" max="8966" width="12.7109375" customWidth="1"/>
    <col min="8967" max="8967" width="12.5703125" customWidth="1"/>
    <col min="8968" max="8968" width="12.85546875" customWidth="1"/>
    <col min="8969" max="8969" width="12.5703125" customWidth="1"/>
    <col min="8970" max="8971" width="6" bestFit="1" customWidth="1"/>
    <col min="8972" max="8973" width="6.5703125" bestFit="1" customWidth="1"/>
    <col min="8974" max="8974" width="6" bestFit="1" customWidth="1"/>
    <col min="8975" max="8975" width="9.42578125" bestFit="1" customWidth="1"/>
    <col min="8976" max="8976" width="6" bestFit="1" customWidth="1"/>
    <col min="8977" max="8977" width="5.28515625" bestFit="1" customWidth="1"/>
    <col min="8978" max="8978" width="6.28515625" bestFit="1" customWidth="1"/>
    <col min="8979" max="8979" width="5.28515625" bestFit="1" customWidth="1"/>
    <col min="8980" max="8980" width="15.28515625" bestFit="1" customWidth="1"/>
    <col min="8981" max="8981" width="10.85546875" bestFit="1" customWidth="1"/>
    <col min="8982" max="8982" width="5.42578125" customWidth="1"/>
    <col min="8983" max="8983" width="2.140625" customWidth="1"/>
    <col min="8984" max="8984" width="7" customWidth="1"/>
    <col min="8985" max="8985" width="6.85546875" customWidth="1"/>
    <col min="8986" max="8986" width="31" customWidth="1"/>
    <col min="8987" max="8987" width="41.28515625" bestFit="1" customWidth="1"/>
    <col min="8988" max="8988" width="20.140625" bestFit="1" customWidth="1"/>
    <col min="9220" max="9220" width="16.42578125" customWidth="1"/>
    <col min="9221" max="9222" width="12.7109375" customWidth="1"/>
    <col min="9223" max="9223" width="12.5703125" customWidth="1"/>
    <col min="9224" max="9224" width="12.85546875" customWidth="1"/>
    <col min="9225" max="9225" width="12.5703125" customWidth="1"/>
    <col min="9226" max="9227" width="6" bestFit="1" customWidth="1"/>
    <col min="9228" max="9229" width="6.5703125" bestFit="1" customWidth="1"/>
    <col min="9230" max="9230" width="6" bestFit="1" customWidth="1"/>
    <col min="9231" max="9231" width="9.42578125" bestFit="1" customWidth="1"/>
    <col min="9232" max="9232" width="6" bestFit="1" customWidth="1"/>
    <col min="9233" max="9233" width="5.28515625" bestFit="1" customWidth="1"/>
    <col min="9234" max="9234" width="6.28515625" bestFit="1" customWidth="1"/>
    <col min="9235" max="9235" width="5.28515625" bestFit="1" customWidth="1"/>
    <col min="9236" max="9236" width="15.28515625" bestFit="1" customWidth="1"/>
    <col min="9237" max="9237" width="10.85546875" bestFit="1" customWidth="1"/>
    <col min="9238" max="9238" width="5.42578125" customWidth="1"/>
    <col min="9239" max="9239" width="2.140625" customWidth="1"/>
    <col min="9240" max="9240" width="7" customWidth="1"/>
    <col min="9241" max="9241" width="6.85546875" customWidth="1"/>
    <col min="9242" max="9242" width="31" customWidth="1"/>
    <col min="9243" max="9243" width="41.28515625" bestFit="1" customWidth="1"/>
    <col min="9244" max="9244" width="20.140625" bestFit="1" customWidth="1"/>
    <col min="9476" max="9476" width="16.42578125" customWidth="1"/>
    <col min="9477" max="9478" width="12.7109375" customWidth="1"/>
    <col min="9479" max="9479" width="12.5703125" customWidth="1"/>
    <col min="9480" max="9480" width="12.85546875" customWidth="1"/>
    <col min="9481" max="9481" width="12.5703125" customWidth="1"/>
    <col min="9482" max="9483" width="6" bestFit="1" customWidth="1"/>
    <col min="9484" max="9485" width="6.5703125" bestFit="1" customWidth="1"/>
    <col min="9486" max="9486" width="6" bestFit="1" customWidth="1"/>
    <col min="9487" max="9487" width="9.42578125" bestFit="1" customWidth="1"/>
    <col min="9488" max="9488" width="6" bestFit="1" customWidth="1"/>
    <col min="9489" max="9489" width="5.28515625" bestFit="1" customWidth="1"/>
    <col min="9490" max="9490" width="6.28515625" bestFit="1" customWidth="1"/>
    <col min="9491" max="9491" width="5.28515625" bestFit="1" customWidth="1"/>
    <col min="9492" max="9492" width="15.28515625" bestFit="1" customWidth="1"/>
    <col min="9493" max="9493" width="10.85546875" bestFit="1" customWidth="1"/>
    <col min="9494" max="9494" width="5.42578125" customWidth="1"/>
    <col min="9495" max="9495" width="2.140625" customWidth="1"/>
    <col min="9496" max="9496" width="7" customWidth="1"/>
    <col min="9497" max="9497" width="6.85546875" customWidth="1"/>
    <col min="9498" max="9498" width="31" customWidth="1"/>
    <col min="9499" max="9499" width="41.28515625" bestFit="1" customWidth="1"/>
    <col min="9500" max="9500" width="20.140625" bestFit="1" customWidth="1"/>
    <col min="9732" max="9732" width="16.42578125" customWidth="1"/>
    <col min="9733" max="9734" width="12.7109375" customWidth="1"/>
    <col min="9735" max="9735" width="12.5703125" customWidth="1"/>
    <col min="9736" max="9736" width="12.85546875" customWidth="1"/>
    <col min="9737" max="9737" width="12.5703125" customWidth="1"/>
    <col min="9738" max="9739" width="6" bestFit="1" customWidth="1"/>
    <col min="9740" max="9741" width="6.5703125" bestFit="1" customWidth="1"/>
    <col min="9742" max="9742" width="6" bestFit="1" customWidth="1"/>
    <col min="9743" max="9743" width="9.42578125" bestFit="1" customWidth="1"/>
    <col min="9744" max="9744" width="6" bestFit="1" customWidth="1"/>
    <col min="9745" max="9745" width="5.28515625" bestFit="1" customWidth="1"/>
    <col min="9746" max="9746" width="6.28515625" bestFit="1" customWidth="1"/>
    <col min="9747" max="9747" width="5.28515625" bestFit="1" customWidth="1"/>
    <col min="9748" max="9748" width="15.28515625" bestFit="1" customWidth="1"/>
    <col min="9749" max="9749" width="10.85546875" bestFit="1" customWidth="1"/>
    <col min="9750" max="9750" width="5.42578125" customWidth="1"/>
    <col min="9751" max="9751" width="2.140625" customWidth="1"/>
    <col min="9752" max="9752" width="7" customWidth="1"/>
    <col min="9753" max="9753" width="6.85546875" customWidth="1"/>
    <col min="9754" max="9754" width="31" customWidth="1"/>
    <col min="9755" max="9755" width="41.28515625" bestFit="1" customWidth="1"/>
    <col min="9756" max="9756" width="20.140625" bestFit="1" customWidth="1"/>
    <col min="9988" max="9988" width="16.42578125" customWidth="1"/>
    <col min="9989" max="9990" width="12.7109375" customWidth="1"/>
    <col min="9991" max="9991" width="12.5703125" customWidth="1"/>
    <col min="9992" max="9992" width="12.85546875" customWidth="1"/>
    <col min="9993" max="9993" width="12.5703125" customWidth="1"/>
    <col min="9994" max="9995" width="6" bestFit="1" customWidth="1"/>
    <col min="9996" max="9997" width="6.5703125" bestFit="1" customWidth="1"/>
    <col min="9998" max="9998" width="6" bestFit="1" customWidth="1"/>
    <col min="9999" max="9999" width="9.42578125" bestFit="1" customWidth="1"/>
    <col min="10000" max="10000" width="6" bestFit="1" customWidth="1"/>
    <col min="10001" max="10001" width="5.28515625" bestFit="1" customWidth="1"/>
    <col min="10002" max="10002" width="6.28515625" bestFit="1" customWidth="1"/>
    <col min="10003" max="10003" width="5.28515625" bestFit="1" customWidth="1"/>
    <col min="10004" max="10004" width="15.28515625" bestFit="1" customWidth="1"/>
    <col min="10005" max="10005" width="10.85546875" bestFit="1" customWidth="1"/>
    <col min="10006" max="10006" width="5.42578125" customWidth="1"/>
    <col min="10007" max="10007" width="2.140625" customWidth="1"/>
    <col min="10008" max="10008" width="7" customWidth="1"/>
    <col min="10009" max="10009" width="6.85546875" customWidth="1"/>
    <col min="10010" max="10010" width="31" customWidth="1"/>
    <col min="10011" max="10011" width="41.28515625" bestFit="1" customWidth="1"/>
    <col min="10012" max="10012" width="20.140625" bestFit="1" customWidth="1"/>
    <col min="10244" max="10244" width="16.42578125" customWidth="1"/>
    <col min="10245" max="10246" width="12.7109375" customWidth="1"/>
    <col min="10247" max="10247" width="12.5703125" customWidth="1"/>
    <col min="10248" max="10248" width="12.85546875" customWidth="1"/>
    <col min="10249" max="10249" width="12.5703125" customWidth="1"/>
    <col min="10250" max="10251" width="6" bestFit="1" customWidth="1"/>
    <col min="10252" max="10253" width="6.5703125" bestFit="1" customWidth="1"/>
    <col min="10254" max="10254" width="6" bestFit="1" customWidth="1"/>
    <col min="10255" max="10255" width="9.42578125" bestFit="1" customWidth="1"/>
    <col min="10256" max="10256" width="6" bestFit="1" customWidth="1"/>
    <col min="10257" max="10257" width="5.28515625" bestFit="1" customWidth="1"/>
    <col min="10258" max="10258" width="6.28515625" bestFit="1" customWidth="1"/>
    <col min="10259" max="10259" width="5.28515625" bestFit="1" customWidth="1"/>
    <col min="10260" max="10260" width="15.28515625" bestFit="1" customWidth="1"/>
    <col min="10261" max="10261" width="10.85546875" bestFit="1" customWidth="1"/>
    <col min="10262" max="10262" width="5.42578125" customWidth="1"/>
    <col min="10263" max="10263" width="2.140625" customWidth="1"/>
    <col min="10264" max="10264" width="7" customWidth="1"/>
    <col min="10265" max="10265" width="6.85546875" customWidth="1"/>
    <col min="10266" max="10266" width="31" customWidth="1"/>
    <col min="10267" max="10267" width="41.28515625" bestFit="1" customWidth="1"/>
    <col min="10268" max="10268" width="20.140625" bestFit="1" customWidth="1"/>
    <col min="10500" max="10500" width="16.42578125" customWidth="1"/>
    <col min="10501" max="10502" width="12.7109375" customWidth="1"/>
    <col min="10503" max="10503" width="12.5703125" customWidth="1"/>
    <col min="10504" max="10504" width="12.85546875" customWidth="1"/>
    <col min="10505" max="10505" width="12.5703125" customWidth="1"/>
    <col min="10506" max="10507" width="6" bestFit="1" customWidth="1"/>
    <col min="10508" max="10509" width="6.5703125" bestFit="1" customWidth="1"/>
    <col min="10510" max="10510" width="6" bestFit="1" customWidth="1"/>
    <col min="10511" max="10511" width="9.42578125" bestFit="1" customWidth="1"/>
    <col min="10512" max="10512" width="6" bestFit="1" customWidth="1"/>
    <col min="10513" max="10513" width="5.28515625" bestFit="1" customWidth="1"/>
    <col min="10514" max="10514" width="6.28515625" bestFit="1" customWidth="1"/>
    <col min="10515" max="10515" width="5.28515625" bestFit="1" customWidth="1"/>
    <col min="10516" max="10516" width="15.28515625" bestFit="1" customWidth="1"/>
    <col min="10517" max="10517" width="10.85546875" bestFit="1" customWidth="1"/>
    <col min="10518" max="10518" width="5.42578125" customWidth="1"/>
    <col min="10519" max="10519" width="2.140625" customWidth="1"/>
    <col min="10520" max="10520" width="7" customWidth="1"/>
    <col min="10521" max="10521" width="6.85546875" customWidth="1"/>
    <col min="10522" max="10522" width="31" customWidth="1"/>
    <col min="10523" max="10523" width="41.28515625" bestFit="1" customWidth="1"/>
    <col min="10524" max="10524" width="20.140625" bestFit="1" customWidth="1"/>
    <col min="10756" max="10756" width="16.42578125" customWidth="1"/>
    <col min="10757" max="10758" width="12.7109375" customWidth="1"/>
    <col min="10759" max="10759" width="12.5703125" customWidth="1"/>
    <col min="10760" max="10760" width="12.85546875" customWidth="1"/>
    <col min="10761" max="10761" width="12.5703125" customWidth="1"/>
    <col min="10762" max="10763" width="6" bestFit="1" customWidth="1"/>
    <col min="10764" max="10765" width="6.5703125" bestFit="1" customWidth="1"/>
    <col min="10766" max="10766" width="6" bestFit="1" customWidth="1"/>
    <col min="10767" max="10767" width="9.42578125" bestFit="1" customWidth="1"/>
    <col min="10768" max="10768" width="6" bestFit="1" customWidth="1"/>
    <col min="10769" max="10769" width="5.28515625" bestFit="1" customWidth="1"/>
    <col min="10770" max="10770" width="6.28515625" bestFit="1" customWidth="1"/>
    <col min="10771" max="10771" width="5.28515625" bestFit="1" customWidth="1"/>
    <col min="10772" max="10772" width="15.28515625" bestFit="1" customWidth="1"/>
    <col min="10773" max="10773" width="10.85546875" bestFit="1" customWidth="1"/>
    <col min="10774" max="10774" width="5.42578125" customWidth="1"/>
    <col min="10775" max="10775" width="2.140625" customWidth="1"/>
    <col min="10776" max="10776" width="7" customWidth="1"/>
    <col min="10777" max="10777" width="6.85546875" customWidth="1"/>
    <col min="10778" max="10778" width="31" customWidth="1"/>
    <col min="10779" max="10779" width="41.28515625" bestFit="1" customWidth="1"/>
    <col min="10780" max="10780" width="20.140625" bestFit="1" customWidth="1"/>
    <col min="11012" max="11012" width="16.42578125" customWidth="1"/>
    <col min="11013" max="11014" width="12.7109375" customWidth="1"/>
    <col min="11015" max="11015" width="12.5703125" customWidth="1"/>
    <col min="11016" max="11016" width="12.85546875" customWidth="1"/>
    <col min="11017" max="11017" width="12.5703125" customWidth="1"/>
    <col min="11018" max="11019" width="6" bestFit="1" customWidth="1"/>
    <col min="11020" max="11021" width="6.5703125" bestFit="1" customWidth="1"/>
    <col min="11022" max="11022" width="6" bestFit="1" customWidth="1"/>
    <col min="11023" max="11023" width="9.42578125" bestFit="1" customWidth="1"/>
    <col min="11024" max="11024" width="6" bestFit="1" customWidth="1"/>
    <col min="11025" max="11025" width="5.28515625" bestFit="1" customWidth="1"/>
    <col min="11026" max="11026" width="6.28515625" bestFit="1" customWidth="1"/>
    <col min="11027" max="11027" width="5.28515625" bestFit="1" customWidth="1"/>
    <col min="11028" max="11028" width="15.28515625" bestFit="1" customWidth="1"/>
    <col min="11029" max="11029" width="10.85546875" bestFit="1" customWidth="1"/>
    <col min="11030" max="11030" width="5.42578125" customWidth="1"/>
    <col min="11031" max="11031" width="2.140625" customWidth="1"/>
    <col min="11032" max="11032" width="7" customWidth="1"/>
    <col min="11033" max="11033" width="6.85546875" customWidth="1"/>
    <col min="11034" max="11034" width="31" customWidth="1"/>
    <col min="11035" max="11035" width="41.28515625" bestFit="1" customWidth="1"/>
    <col min="11036" max="11036" width="20.140625" bestFit="1" customWidth="1"/>
    <col min="11268" max="11268" width="16.42578125" customWidth="1"/>
    <col min="11269" max="11270" width="12.7109375" customWidth="1"/>
    <col min="11271" max="11271" width="12.5703125" customWidth="1"/>
    <col min="11272" max="11272" width="12.85546875" customWidth="1"/>
    <col min="11273" max="11273" width="12.5703125" customWidth="1"/>
    <col min="11274" max="11275" width="6" bestFit="1" customWidth="1"/>
    <col min="11276" max="11277" width="6.5703125" bestFit="1" customWidth="1"/>
    <col min="11278" max="11278" width="6" bestFit="1" customWidth="1"/>
    <col min="11279" max="11279" width="9.42578125" bestFit="1" customWidth="1"/>
    <col min="11280" max="11280" width="6" bestFit="1" customWidth="1"/>
    <col min="11281" max="11281" width="5.28515625" bestFit="1" customWidth="1"/>
    <col min="11282" max="11282" width="6.28515625" bestFit="1" customWidth="1"/>
    <col min="11283" max="11283" width="5.28515625" bestFit="1" customWidth="1"/>
    <col min="11284" max="11284" width="15.28515625" bestFit="1" customWidth="1"/>
    <col min="11285" max="11285" width="10.85546875" bestFit="1" customWidth="1"/>
    <col min="11286" max="11286" width="5.42578125" customWidth="1"/>
    <col min="11287" max="11287" width="2.140625" customWidth="1"/>
    <col min="11288" max="11288" width="7" customWidth="1"/>
    <col min="11289" max="11289" width="6.85546875" customWidth="1"/>
    <col min="11290" max="11290" width="31" customWidth="1"/>
    <col min="11291" max="11291" width="41.28515625" bestFit="1" customWidth="1"/>
    <col min="11292" max="11292" width="20.140625" bestFit="1" customWidth="1"/>
    <col min="11524" max="11524" width="16.42578125" customWidth="1"/>
    <col min="11525" max="11526" width="12.7109375" customWidth="1"/>
    <col min="11527" max="11527" width="12.5703125" customWidth="1"/>
    <col min="11528" max="11528" width="12.85546875" customWidth="1"/>
    <col min="11529" max="11529" width="12.5703125" customWidth="1"/>
    <col min="11530" max="11531" width="6" bestFit="1" customWidth="1"/>
    <col min="11532" max="11533" width="6.5703125" bestFit="1" customWidth="1"/>
    <col min="11534" max="11534" width="6" bestFit="1" customWidth="1"/>
    <col min="11535" max="11535" width="9.42578125" bestFit="1" customWidth="1"/>
    <col min="11536" max="11536" width="6" bestFit="1" customWidth="1"/>
    <col min="11537" max="11537" width="5.28515625" bestFit="1" customWidth="1"/>
    <col min="11538" max="11538" width="6.28515625" bestFit="1" customWidth="1"/>
    <col min="11539" max="11539" width="5.28515625" bestFit="1" customWidth="1"/>
    <col min="11540" max="11540" width="15.28515625" bestFit="1" customWidth="1"/>
    <col min="11541" max="11541" width="10.85546875" bestFit="1" customWidth="1"/>
    <col min="11542" max="11542" width="5.42578125" customWidth="1"/>
    <col min="11543" max="11543" width="2.140625" customWidth="1"/>
    <col min="11544" max="11544" width="7" customWidth="1"/>
    <col min="11545" max="11545" width="6.85546875" customWidth="1"/>
    <col min="11546" max="11546" width="31" customWidth="1"/>
    <col min="11547" max="11547" width="41.28515625" bestFit="1" customWidth="1"/>
    <col min="11548" max="11548" width="20.140625" bestFit="1" customWidth="1"/>
    <col min="11780" max="11780" width="16.42578125" customWidth="1"/>
    <col min="11781" max="11782" width="12.7109375" customWidth="1"/>
    <col min="11783" max="11783" width="12.5703125" customWidth="1"/>
    <col min="11784" max="11784" width="12.85546875" customWidth="1"/>
    <col min="11785" max="11785" width="12.5703125" customWidth="1"/>
    <col min="11786" max="11787" width="6" bestFit="1" customWidth="1"/>
    <col min="11788" max="11789" width="6.5703125" bestFit="1" customWidth="1"/>
    <col min="11790" max="11790" width="6" bestFit="1" customWidth="1"/>
    <col min="11791" max="11791" width="9.42578125" bestFit="1" customWidth="1"/>
    <col min="11792" max="11792" width="6" bestFit="1" customWidth="1"/>
    <col min="11793" max="11793" width="5.28515625" bestFit="1" customWidth="1"/>
    <col min="11794" max="11794" width="6.28515625" bestFit="1" customWidth="1"/>
    <col min="11795" max="11795" width="5.28515625" bestFit="1" customWidth="1"/>
    <col min="11796" max="11796" width="15.28515625" bestFit="1" customWidth="1"/>
    <col min="11797" max="11797" width="10.85546875" bestFit="1" customWidth="1"/>
    <col min="11798" max="11798" width="5.42578125" customWidth="1"/>
    <col min="11799" max="11799" width="2.140625" customWidth="1"/>
    <col min="11800" max="11800" width="7" customWidth="1"/>
    <col min="11801" max="11801" width="6.85546875" customWidth="1"/>
    <col min="11802" max="11802" width="31" customWidth="1"/>
    <col min="11803" max="11803" width="41.28515625" bestFit="1" customWidth="1"/>
    <col min="11804" max="11804" width="20.140625" bestFit="1" customWidth="1"/>
    <col min="12036" max="12036" width="16.42578125" customWidth="1"/>
    <col min="12037" max="12038" width="12.7109375" customWidth="1"/>
    <col min="12039" max="12039" width="12.5703125" customWidth="1"/>
    <col min="12040" max="12040" width="12.85546875" customWidth="1"/>
    <col min="12041" max="12041" width="12.5703125" customWidth="1"/>
    <col min="12042" max="12043" width="6" bestFit="1" customWidth="1"/>
    <col min="12044" max="12045" width="6.5703125" bestFit="1" customWidth="1"/>
    <col min="12046" max="12046" width="6" bestFit="1" customWidth="1"/>
    <col min="12047" max="12047" width="9.42578125" bestFit="1" customWidth="1"/>
    <col min="12048" max="12048" width="6" bestFit="1" customWidth="1"/>
    <col min="12049" max="12049" width="5.28515625" bestFit="1" customWidth="1"/>
    <col min="12050" max="12050" width="6.28515625" bestFit="1" customWidth="1"/>
    <col min="12051" max="12051" width="5.28515625" bestFit="1" customWidth="1"/>
    <col min="12052" max="12052" width="15.28515625" bestFit="1" customWidth="1"/>
    <col min="12053" max="12053" width="10.85546875" bestFit="1" customWidth="1"/>
    <col min="12054" max="12054" width="5.42578125" customWidth="1"/>
    <col min="12055" max="12055" width="2.140625" customWidth="1"/>
    <col min="12056" max="12056" width="7" customWidth="1"/>
    <col min="12057" max="12057" width="6.85546875" customWidth="1"/>
    <col min="12058" max="12058" width="31" customWidth="1"/>
    <col min="12059" max="12059" width="41.28515625" bestFit="1" customWidth="1"/>
    <col min="12060" max="12060" width="20.140625" bestFit="1" customWidth="1"/>
    <col min="12292" max="12292" width="16.42578125" customWidth="1"/>
    <col min="12293" max="12294" width="12.7109375" customWidth="1"/>
    <col min="12295" max="12295" width="12.5703125" customWidth="1"/>
    <col min="12296" max="12296" width="12.85546875" customWidth="1"/>
    <col min="12297" max="12297" width="12.5703125" customWidth="1"/>
    <col min="12298" max="12299" width="6" bestFit="1" customWidth="1"/>
    <col min="12300" max="12301" width="6.5703125" bestFit="1" customWidth="1"/>
    <col min="12302" max="12302" width="6" bestFit="1" customWidth="1"/>
    <col min="12303" max="12303" width="9.42578125" bestFit="1" customWidth="1"/>
    <col min="12304" max="12304" width="6" bestFit="1" customWidth="1"/>
    <col min="12305" max="12305" width="5.28515625" bestFit="1" customWidth="1"/>
    <col min="12306" max="12306" width="6.28515625" bestFit="1" customWidth="1"/>
    <col min="12307" max="12307" width="5.28515625" bestFit="1" customWidth="1"/>
    <col min="12308" max="12308" width="15.28515625" bestFit="1" customWidth="1"/>
    <col min="12309" max="12309" width="10.85546875" bestFit="1" customWidth="1"/>
    <col min="12310" max="12310" width="5.42578125" customWidth="1"/>
    <col min="12311" max="12311" width="2.140625" customWidth="1"/>
    <col min="12312" max="12312" width="7" customWidth="1"/>
    <col min="12313" max="12313" width="6.85546875" customWidth="1"/>
    <col min="12314" max="12314" width="31" customWidth="1"/>
    <col min="12315" max="12315" width="41.28515625" bestFit="1" customWidth="1"/>
    <col min="12316" max="12316" width="20.140625" bestFit="1" customWidth="1"/>
    <col min="12548" max="12548" width="16.42578125" customWidth="1"/>
    <col min="12549" max="12550" width="12.7109375" customWidth="1"/>
    <col min="12551" max="12551" width="12.5703125" customWidth="1"/>
    <col min="12552" max="12552" width="12.85546875" customWidth="1"/>
    <col min="12553" max="12553" width="12.5703125" customWidth="1"/>
    <col min="12554" max="12555" width="6" bestFit="1" customWidth="1"/>
    <col min="12556" max="12557" width="6.5703125" bestFit="1" customWidth="1"/>
    <col min="12558" max="12558" width="6" bestFit="1" customWidth="1"/>
    <col min="12559" max="12559" width="9.42578125" bestFit="1" customWidth="1"/>
    <col min="12560" max="12560" width="6" bestFit="1" customWidth="1"/>
    <col min="12561" max="12561" width="5.28515625" bestFit="1" customWidth="1"/>
    <col min="12562" max="12562" width="6.28515625" bestFit="1" customWidth="1"/>
    <col min="12563" max="12563" width="5.28515625" bestFit="1" customWidth="1"/>
    <col min="12564" max="12564" width="15.28515625" bestFit="1" customWidth="1"/>
    <col min="12565" max="12565" width="10.85546875" bestFit="1" customWidth="1"/>
    <col min="12566" max="12566" width="5.42578125" customWidth="1"/>
    <col min="12567" max="12567" width="2.140625" customWidth="1"/>
    <col min="12568" max="12568" width="7" customWidth="1"/>
    <col min="12569" max="12569" width="6.85546875" customWidth="1"/>
    <col min="12570" max="12570" width="31" customWidth="1"/>
    <col min="12571" max="12571" width="41.28515625" bestFit="1" customWidth="1"/>
    <col min="12572" max="12572" width="20.140625" bestFit="1" customWidth="1"/>
    <col min="12804" max="12804" width="16.42578125" customWidth="1"/>
    <col min="12805" max="12806" width="12.7109375" customWidth="1"/>
    <col min="12807" max="12807" width="12.5703125" customWidth="1"/>
    <col min="12808" max="12808" width="12.85546875" customWidth="1"/>
    <col min="12809" max="12809" width="12.5703125" customWidth="1"/>
    <col min="12810" max="12811" width="6" bestFit="1" customWidth="1"/>
    <col min="12812" max="12813" width="6.5703125" bestFit="1" customWidth="1"/>
    <col min="12814" max="12814" width="6" bestFit="1" customWidth="1"/>
    <col min="12815" max="12815" width="9.42578125" bestFit="1" customWidth="1"/>
    <col min="12816" max="12816" width="6" bestFit="1" customWidth="1"/>
    <col min="12817" max="12817" width="5.28515625" bestFit="1" customWidth="1"/>
    <col min="12818" max="12818" width="6.28515625" bestFit="1" customWidth="1"/>
    <col min="12819" max="12819" width="5.28515625" bestFit="1" customWidth="1"/>
    <col min="12820" max="12820" width="15.28515625" bestFit="1" customWidth="1"/>
    <col min="12821" max="12821" width="10.85546875" bestFit="1" customWidth="1"/>
    <col min="12822" max="12822" width="5.42578125" customWidth="1"/>
    <col min="12823" max="12823" width="2.140625" customWidth="1"/>
    <col min="12824" max="12824" width="7" customWidth="1"/>
    <col min="12825" max="12825" width="6.85546875" customWidth="1"/>
    <col min="12826" max="12826" width="31" customWidth="1"/>
    <col min="12827" max="12827" width="41.28515625" bestFit="1" customWidth="1"/>
    <col min="12828" max="12828" width="20.140625" bestFit="1" customWidth="1"/>
    <col min="13060" max="13060" width="16.42578125" customWidth="1"/>
    <col min="13061" max="13062" width="12.7109375" customWidth="1"/>
    <col min="13063" max="13063" width="12.5703125" customWidth="1"/>
    <col min="13064" max="13064" width="12.85546875" customWidth="1"/>
    <col min="13065" max="13065" width="12.5703125" customWidth="1"/>
    <col min="13066" max="13067" width="6" bestFit="1" customWidth="1"/>
    <col min="13068" max="13069" width="6.5703125" bestFit="1" customWidth="1"/>
    <col min="13070" max="13070" width="6" bestFit="1" customWidth="1"/>
    <col min="13071" max="13071" width="9.42578125" bestFit="1" customWidth="1"/>
    <col min="13072" max="13072" width="6" bestFit="1" customWidth="1"/>
    <col min="13073" max="13073" width="5.28515625" bestFit="1" customWidth="1"/>
    <col min="13074" max="13074" width="6.28515625" bestFit="1" customWidth="1"/>
    <col min="13075" max="13075" width="5.28515625" bestFit="1" customWidth="1"/>
    <col min="13076" max="13076" width="15.28515625" bestFit="1" customWidth="1"/>
    <col min="13077" max="13077" width="10.85546875" bestFit="1" customWidth="1"/>
    <col min="13078" max="13078" width="5.42578125" customWidth="1"/>
    <col min="13079" max="13079" width="2.140625" customWidth="1"/>
    <col min="13080" max="13080" width="7" customWidth="1"/>
    <col min="13081" max="13081" width="6.85546875" customWidth="1"/>
    <col min="13082" max="13082" width="31" customWidth="1"/>
    <col min="13083" max="13083" width="41.28515625" bestFit="1" customWidth="1"/>
    <col min="13084" max="13084" width="20.140625" bestFit="1" customWidth="1"/>
    <col min="13316" max="13316" width="16.42578125" customWidth="1"/>
    <col min="13317" max="13318" width="12.7109375" customWidth="1"/>
    <col min="13319" max="13319" width="12.5703125" customWidth="1"/>
    <col min="13320" max="13320" width="12.85546875" customWidth="1"/>
    <col min="13321" max="13321" width="12.5703125" customWidth="1"/>
    <col min="13322" max="13323" width="6" bestFit="1" customWidth="1"/>
    <col min="13324" max="13325" width="6.5703125" bestFit="1" customWidth="1"/>
    <col min="13326" max="13326" width="6" bestFit="1" customWidth="1"/>
    <col min="13327" max="13327" width="9.42578125" bestFit="1" customWidth="1"/>
    <col min="13328" max="13328" width="6" bestFit="1" customWidth="1"/>
    <col min="13329" max="13329" width="5.28515625" bestFit="1" customWidth="1"/>
    <col min="13330" max="13330" width="6.28515625" bestFit="1" customWidth="1"/>
    <col min="13331" max="13331" width="5.28515625" bestFit="1" customWidth="1"/>
    <col min="13332" max="13332" width="15.28515625" bestFit="1" customWidth="1"/>
    <col min="13333" max="13333" width="10.85546875" bestFit="1" customWidth="1"/>
    <col min="13334" max="13334" width="5.42578125" customWidth="1"/>
    <col min="13335" max="13335" width="2.140625" customWidth="1"/>
    <col min="13336" max="13336" width="7" customWidth="1"/>
    <col min="13337" max="13337" width="6.85546875" customWidth="1"/>
    <col min="13338" max="13338" width="31" customWidth="1"/>
    <col min="13339" max="13339" width="41.28515625" bestFit="1" customWidth="1"/>
    <col min="13340" max="13340" width="20.140625" bestFit="1" customWidth="1"/>
    <col min="13572" max="13572" width="16.42578125" customWidth="1"/>
    <col min="13573" max="13574" width="12.7109375" customWidth="1"/>
    <col min="13575" max="13575" width="12.5703125" customWidth="1"/>
    <col min="13576" max="13576" width="12.85546875" customWidth="1"/>
    <col min="13577" max="13577" width="12.5703125" customWidth="1"/>
    <col min="13578" max="13579" width="6" bestFit="1" customWidth="1"/>
    <col min="13580" max="13581" width="6.5703125" bestFit="1" customWidth="1"/>
    <col min="13582" max="13582" width="6" bestFit="1" customWidth="1"/>
    <col min="13583" max="13583" width="9.42578125" bestFit="1" customWidth="1"/>
    <col min="13584" max="13584" width="6" bestFit="1" customWidth="1"/>
    <col min="13585" max="13585" width="5.28515625" bestFit="1" customWidth="1"/>
    <col min="13586" max="13586" width="6.28515625" bestFit="1" customWidth="1"/>
    <col min="13587" max="13587" width="5.28515625" bestFit="1" customWidth="1"/>
    <col min="13588" max="13588" width="15.28515625" bestFit="1" customWidth="1"/>
    <col min="13589" max="13589" width="10.85546875" bestFit="1" customWidth="1"/>
    <col min="13590" max="13590" width="5.42578125" customWidth="1"/>
    <col min="13591" max="13591" width="2.140625" customWidth="1"/>
    <col min="13592" max="13592" width="7" customWidth="1"/>
    <col min="13593" max="13593" width="6.85546875" customWidth="1"/>
    <col min="13594" max="13594" width="31" customWidth="1"/>
    <col min="13595" max="13595" width="41.28515625" bestFit="1" customWidth="1"/>
    <col min="13596" max="13596" width="20.140625" bestFit="1" customWidth="1"/>
    <col min="13828" max="13828" width="16.42578125" customWidth="1"/>
    <col min="13829" max="13830" width="12.7109375" customWidth="1"/>
    <col min="13831" max="13831" width="12.5703125" customWidth="1"/>
    <col min="13832" max="13832" width="12.85546875" customWidth="1"/>
    <col min="13833" max="13833" width="12.5703125" customWidth="1"/>
    <col min="13834" max="13835" width="6" bestFit="1" customWidth="1"/>
    <col min="13836" max="13837" width="6.5703125" bestFit="1" customWidth="1"/>
    <col min="13838" max="13838" width="6" bestFit="1" customWidth="1"/>
    <col min="13839" max="13839" width="9.42578125" bestFit="1" customWidth="1"/>
    <col min="13840" max="13840" width="6" bestFit="1" customWidth="1"/>
    <col min="13841" max="13841" width="5.28515625" bestFit="1" customWidth="1"/>
    <col min="13842" max="13842" width="6.28515625" bestFit="1" customWidth="1"/>
    <col min="13843" max="13843" width="5.28515625" bestFit="1" customWidth="1"/>
    <col min="13844" max="13844" width="15.28515625" bestFit="1" customWidth="1"/>
    <col min="13845" max="13845" width="10.85546875" bestFit="1" customWidth="1"/>
    <col min="13846" max="13846" width="5.42578125" customWidth="1"/>
    <col min="13847" max="13847" width="2.140625" customWidth="1"/>
    <col min="13848" max="13848" width="7" customWidth="1"/>
    <col min="13849" max="13849" width="6.85546875" customWidth="1"/>
    <col min="13850" max="13850" width="31" customWidth="1"/>
    <col min="13851" max="13851" width="41.28515625" bestFit="1" customWidth="1"/>
    <col min="13852" max="13852" width="20.140625" bestFit="1" customWidth="1"/>
    <col min="14084" max="14084" width="16.42578125" customWidth="1"/>
    <col min="14085" max="14086" width="12.7109375" customWidth="1"/>
    <col min="14087" max="14087" width="12.5703125" customWidth="1"/>
    <col min="14088" max="14088" width="12.85546875" customWidth="1"/>
    <col min="14089" max="14089" width="12.5703125" customWidth="1"/>
    <col min="14090" max="14091" width="6" bestFit="1" customWidth="1"/>
    <col min="14092" max="14093" width="6.5703125" bestFit="1" customWidth="1"/>
    <col min="14094" max="14094" width="6" bestFit="1" customWidth="1"/>
    <col min="14095" max="14095" width="9.42578125" bestFit="1" customWidth="1"/>
    <col min="14096" max="14096" width="6" bestFit="1" customWidth="1"/>
    <col min="14097" max="14097" width="5.28515625" bestFit="1" customWidth="1"/>
    <col min="14098" max="14098" width="6.28515625" bestFit="1" customWidth="1"/>
    <col min="14099" max="14099" width="5.28515625" bestFit="1" customWidth="1"/>
    <col min="14100" max="14100" width="15.28515625" bestFit="1" customWidth="1"/>
    <col min="14101" max="14101" width="10.85546875" bestFit="1" customWidth="1"/>
    <col min="14102" max="14102" width="5.42578125" customWidth="1"/>
    <col min="14103" max="14103" width="2.140625" customWidth="1"/>
    <col min="14104" max="14104" width="7" customWidth="1"/>
    <col min="14105" max="14105" width="6.85546875" customWidth="1"/>
    <col min="14106" max="14106" width="31" customWidth="1"/>
    <col min="14107" max="14107" width="41.28515625" bestFit="1" customWidth="1"/>
    <col min="14108" max="14108" width="20.140625" bestFit="1" customWidth="1"/>
    <col min="14340" max="14340" width="16.42578125" customWidth="1"/>
    <col min="14341" max="14342" width="12.7109375" customWidth="1"/>
    <col min="14343" max="14343" width="12.5703125" customWidth="1"/>
    <col min="14344" max="14344" width="12.85546875" customWidth="1"/>
    <col min="14345" max="14345" width="12.5703125" customWidth="1"/>
    <col min="14346" max="14347" width="6" bestFit="1" customWidth="1"/>
    <col min="14348" max="14349" width="6.5703125" bestFit="1" customWidth="1"/>
    <col min="14350" max="14350" width="6" bestFit="1" customWidth="1"/>
    <col min="14351" max="14351" width="9.42578125" bestFit="1" customWidth="1"/>
    <col min="14352" max="14352" width="6" bestFit="1" customWidth="1"/>
    <col min="14353" max="14353" width="5.28515625" bestFit="1" customWidth="1"/>
    <col min="14354" max="14354" width="6.28515625" bestFit="1" customWidth="1"/>
    <col min="14355" max="14355" width="5.28515625" bestFit="1" customWidth="1"/>
    <col min="14356" max="14356" width="15.28515625" bestFit="1" customWidth="1"/>
    <col min="14357" max="14357" width="10.85546875" bestFit="1" customWidth="1"/>
    <col min="14358" max="14358" width="5.42578125" customWidth="1"/>
    <col min="14359" max="14359" width="2.140625" customWidth="1"/>
    <col min="14360" max="14360" width="7" customWidth="1"/>
    <col min="14361" max="14361" width="6.85546875" customWidth="1"/>
    <col min="14362" max="14362" width="31" customWidth="1"/>
    <col min="14363" max="14363" width="41.28515625" bestFit="1" customWidth="1"/>
    <col min="14364" max="14364" width="20.140625" bestFit="1" customWidth="1"/>
    <col min="14596" max="14596" width="16.42578125" customWidth="1"/>
    <col min="14597" max="14598" width="12.7109375" customWidth="1"/>
    <col min="14599" max="14599" width="12.5703125" customWidth="1"/>
    <col min="14600" max="14600" width="12.85546875" customWidth="1"/>
    <col min="14601" max="14601" width="12.5703125" customWidth="1"/>
    <col min="14602" max="14603" width="6" bestFit="1" customWidth="1"/>
    <col min="14604" max="14605" width="6.5703125" bestFit="1" customWidth="1"/>
    <col min="14606" max="14606" width="6" bestFit="1" customWidth="1"/>
    <col min="14607" max="14607" width="9.42578125" bestFit="1" customWidth="1"/>
    <col min="14608" max="14608" width="6" bestFit="1" customWidth="1"/>
    <col min="14609" max="14609" width="5.28515625" bestFit="1" customWidth="1"/>
    <col min="14610" max="14610" width="6.28515625" bestFit="1" customWidth="1"/>
    <col min="14611" max="14611" width="5.28515625" bestFit="1" customWidth="1"/>
    <col min="14612" max="14612" width="15.28515625" bestFit="1" customWidth="1"/>
    <col min="14613" max="14613" width="10.85546875" bestFit="1" customWidth="1"/>
    <col min="14614" max="14614" width="5.42578125" customWidth="1"/>
    <col min="14615" max="14615" width="2.140625" customWidth="1"/>
    <col min="14616" max="14616" width="7" customWidth="1"/>
    <col min="14617" max="14617" width="6.85546875" customWidth="1"/>
    <col min="14618" max="14618" width="31" customWidth="1"/>
    <col min="14619" max="14619" width="41.28515625" bestFit="1" customWidth="1"/>
    <col min="14620" max="14620" width="20.140625" bestFit="1" customWidth="1"/>
    <col min="14852" max="14852" width="16.42578125" customWidth="1"/>
    <col min="14853" max="14854" width="12.7109375" customWidth="1"/>
    <col min="14855" max="14855" width="12.5703125" customWidth="1"/>
    <col min="14856" max="14856" width="12.85546875" customWidth="1"/>
    <col min="14857" max="14857" width="12.5703125" customWidth="1"/>
    <col min="14858" max="14859" width="6" bestFit="1" customWidth="1"/>
    <col min="14860" max="14861" width="6.5703125" bestFit="1" customWidth="1"/>
    <col min="14862" max="14862" width="6" bestFit="1" customWidth="1"/>
    <col min="14863" max="14863" width="9.42578125" bestFit="1" customWidth="1"/>
    <col min="14864" max="14864" width="6" bestFit="1" customWidth="1"/>
    <col min="14865" max="14865" width="5.28515625" bestFit="1" customWidth="1"/>
    <col min="14866" max="14866" width="6.28515625" bestFit="1" customWidth="1"/>
    <col min="14867" max="14867" width="5.28515625" bestFit="1" customWidth="1"/>
    <col min="14868" max="14868" width="15.28515625" bestFit="1" customWidth="1"/>
    <col min="14869" max="14869" width="10.85546875" bestFit="1" customWidth="1"/>
    <col min="14870" max="14870" width="5.42578125" customWidth="1"/>
    <col min="14871" max="14871" width="2.140625" customWidth="1"/>
    <col min="14872" max="14872" width="7" customWidth="1"/>
    <col min="14873" max="14873" width="6.85546875" customWidth="1"/>
    <col min="14874" max="14874" width="31" customWidth="1"/>
    <col min="14875" max="14875" width="41.28515625" bestFit="1" customWidth="1"/>
    <col min="14876" max="14876" width="20.140625" bestFit="1" customWidth="1"/>
    <col min="15108" max="15108" width="16.42578125" customWidth="1"/>
    <col min="15109" max="15110" width="12.7109375" customWidth="1"/>
    <col min="15111" max="15111" width="12.5703125" customWidth="1"/>
    <col min="15112" max="15112" width="12.85546875" customWidth="1"/>
    <col min="15113" max="15113" width="12.5703125" customWidth="1"/>
    <col min="15114" max="15115" width="6" bestFit="1" customWidth="1"/>
    <col min="15116" max="15117" width="6.5703125" bestFit="1" customWidth="1"/>
    <col min="15118" max="15118" width="6" bestFit="1" customWidth="1"/>
    <col min="15119" max="15119" width="9.42578125" bestFit="1" customWidth="1"/>
    <col min="15120" max="15120" width="6" bestFit="1" customWidth="1"/>
    <col min="15121" max="15121" width="5.28515625" bestFit="1" customWidth="1"/>
    <col min="15122" max="15122" width="6.28515625" bestFit="1" customWidth="1"/>
    <col min="15123" max="15123" width="5.28515625" bestFit="1" customWidth="1"/>
    <col min="15124" max="15124" width="15.28515625" bestFit="1" customWidth="1"/>
    <col min="15125" max="15125" width="10.85546875" bestFit="1" customWidth="1"/>
    <col min="15126" max="15126" width="5.42578125" customWidth="1"/>
    <col min="15127" max="15127" width="2.140625" customWidth="1"/>
    <col min="15128" max="15128" width="7" customWidth="1"/>
    <col min="15129" max="15129" width="6.85546875" customWidth="1"/>
    <col min="15130" max="15130" width="31" customWidth="1"/>
    <col min="15131" max="15131" width="41.28515625" bestFit="1" customWidth="1"/>
    <col min="15132" max="15132" width="20.140625" bestFit="1" customWidth="1"/>
    <col min="15364" max="15364" width="16.42578125" customWidth="1"/>
    <col min="15365" max="15366" width="12.7109375" customWidth="1"/>
    <col min="15367" max="15367" width="12.5703125" customWidth="1"/>
    <col min="15368" max="15368" width="12.85546875" customWidth="1"/>
    <col min="15369" max="15369" width="12.5703125" customWidth="1"/>
    <col min="15370" max="15371" width="6" bestFit="1" customWidth="1"/>
    <col min="15372" max="15373" width="6.5703125" bestFit="1" customWidth="1"/>
    <col min="15374" max="15374" width="6" bestFit="1" customWidth="1"/>
    <col min="15375" max="15375" width="9.42578125" bestFit="1" customWidth="1"/>
    <col min="15376" max="15376" width="6" bestFit="1" customWidth="1"/>
    <col min="15377" max="15377" width="5.28515625" bestFit="1" customWidth="1"/>
    <col min="15378" max="15378" width="6.28515625" bestFit="1" customWidth="1"/>
    <col min="15379" max="15379" width="5.28515625" bestFit="1" customWidth="1"/>
    <col min="15380" max="15380" width="15.28515625" bestFit="1" customWidth="1"/>
    <col min="15381" max="15381" width="10.85546875" bestFit="1" customWidth="1"/>
    <col min="15382" max="15382" width="5.42578125" customWidth="1"/>
    <col min="15383" max="15383" width="2.140625" customWidth="1"/>
    <col min="15384" max="15384" width="7" customWidth="1"/>
    <col min="15385" max="15385" width="6.85546875" customWidth="1"/>
    <col min="15386" max="15386" width="31" customWidth="1"/>
    <col min="15387" max="15387" width="41.28515625" bestFit="1" customWidth="1"/>
    <col min="15388" max="15388" width="20.140625" bestFit="1" customWidth="1"/>
    <col min="15620" max="15620" width="16.42578125" customWidth="1"/>
    <col min="15621" max="15622" width="12.7109375" customWidth="1"/>
    <col min="15623" max="15623" width="12.5703125" customWidth="1"/>
    <col min="15624" max="15624" width="12.85546875" customWidth="1"/>
    <col min="15625" max="15625" width="12.5703125" customWidth="1"/>
    <col min="15626" max="15627" width="6" bestFit="1" customWidth="1"/>
    <col min="15628" max="15629" width="6.5703125" bestFit="1" customWidth="1"/>
    <col min="15630" max="15630" width="6" bestFit="1" customWidth="1"/>
    <col min="15631" max="15631" width="9.42578125" bestFit="1" customWidth="1"/>
    <col min="15632" max="15632" width="6" bestFit="1" customWidth="1"/>
    <col min="15633" max="15633" width="5.28515625" bestFit="1" customWidth="1"/>
    <col min="15634" max="15634" width="6.28515625" bestFit="1" customWidth="1"/>
    <col min="15635" max="15635" width="5.28515625" bestFit="1" customWidth="1"/>
    <col min="15636" max="15636" width="15.28515625" bestFit="1" customWidth="1"/>
    <col min="15637" max="15637" width="10.85546875" bestFit="1" customWidth="1"/>
    <col min="15638" max="15638" width="5.42578125" customWidth="1"/>
    <col min="15639" max="15639" width="2.140625" customWidth="1"/>
    <col min="15640" max="15640" width="7" customWidth="1"/>
    <col min="15641" max="15641" width="6.85546875" customWidth="1"/>
    <col min="15642" max="15642" width="31" customWidth="1"/>
    <col min="15643" max="15643" width="41.28515625" bestFit="1" customWidth="1"/>
    <col min="15644" max="15644" width="20.140625" bestFit="1" customWidth="1"/>
    <col min="15876" max="15876" width="16.42578125" customWidth="1"/>
    <col min="15877" max="15878" width="12.7109375" customWidth="1"/>
    <col min="15879" max="15879" width="12.5703125" customWidth="1"/>
    <col min="15880" max="15880" width="12.85546875" customWidth="1"/>
    <col min="15881" max="15881" width="12.5703125" customWidth="1"/>
    <col min="15882" max="15883" width="6" bestFit="1" customWidth="1"/>
    <col min="15884" max="15885" width="6.5703125" bestFit="1" customWidth="1"/>
    <col min="15886" max="15886" width="6" bestFit="1" customWidth="1"/>
    <col min="15887" max="15887" width="9.42578125" bestFit="1" customWidth="1"/>
    <col min="15888" max="15888" width="6" bestFit="1" customWidth="1"/>
    <col min="15889" max="15889" width="5.28515625" bestFit="1" customWidth="1"/>
    <col min="15890" max="15890" width="6.28515625" bestFit="1" customWidth="1"/>
    <col min="15891" max="15891" width="5.28515625" bestFit="1" customWidth="1"/>
    <col min="15892" max="15892" width="15.28515625" bestFit="1" customWidth="1"/>
    <col min="15893" max="15893" width="10.85546875" bestFit="1" customWidth="1"/>
    <col min="15894" max="15894" width="5.42578125" customWidth="1"/>
    <col min="15895" max="15895" width="2.140625" customWidth="1"/>
    <col min="15896" max="15896" width="7" customWidth="1"/>
    <col min="15897" max="15897" width="6.85546875" customWidth="1"/>
    <col min="15898" max="15898" width="31" customWidth="1"/>
    <col min="15899" max="15899" width="41.28515625" bestFit="1" customWidth="1"/>
    <col min="15900" max="15900" width="20.140625" bestFit="1" customWidth="1"/>
    <col min="16132" max="16132" width="16.42578125" customWidth="1"/>
    <col min="16133" max="16134" width="12.7109375" customWidth="1"/>
    <col min="16135" max="16135" width="12.5703125" customWidth="1"/>
    <col min="16136" max="16136" width="12.85546875" customWidth="1"/>
    <col min="16137" max="16137" width="12.5703125" customWidth="1"/>
    <col min="16138" max="16139" width="6" bestFit="1" customWidth="1"/>
    <col min="16140" max="16141" width="6.5703125" bestFit="1" customWidth="1"/>
    <col min="16142" max="16142" width="6" bestFit="1" customWidth="1"/>
    <col min="16143" max="16143" width="9.42578125" bestFit="1" customWidth="1"/>
    <col min="16144" max="16144" width="6" bestFit="1" customWidth="1"/>
    <col min="16145" max="16145" width="5.28515625" bestFit="1" customWidth="1"/>
    <col min="16146" max="16146" width="6.28515625" bestFit="1" customWidth="1"/>
    <col min="16147" max="16147" width="5.28515625" bestFit="1" customWidth="1"/>
    <col min="16148" max="16148" width="15.28515625" bestFit="1" customWidth="1"/>
    <col min="16149" max="16149" width="10.85546875" bestFit="1" customWidth="1"/>
    <col min="16150" max="16150" width="5.42578125" customWidth="1"/>
    <col min="16151" max="16151" width="2.140625" customWidth="1"/>
    <col min="16152" max="16152" width="7" customWidth="1"/>
    <col min="16153" max="16153" width="6.85546875" customWidth="1"/>
    <col min="16154" max="16154" width="31" customWidth="1"/>
    <col min="16155" max="16155" width="41.28515625" bestFit="1" customWidth="1"/>
    <col min="16156" max="16156" width="20.140625" bestFit="1" customWidth="1"/>
  </cols>
  <sheetData>
    <row r="2" spans="1:25" ht="18.75" x14ac:dyDescent="0.25">
      <c r="A2" s="3" t="s">
        <v>4</v>
      </c>
      <c r="B2" s="4" t="s">
        <v>23</v>
      </c>
      <c r="C2" s="4"/>
      <c r="D2" s="4"/>
      <c r="E2" s="4"/>
      <c r="F2" s="4"/>
      <c r="G2" s="4"/>
      <c r="H2" s="4"/>
      <c r="I2" s="4"/>
      <c r="J2" s="4"/>
      <c r="L2" s="5"/>
      <c r="N2" s="5"/>
      <c r="O2" s="5"/>
      <c r="Q2" s="6"/>
      <c r="R2" s="7"/>
      <c r="T2" s="6"/>
      <c r="V2" s="7"/>
      <c r="W2" s="7"/>
      <c r="X2" s="7"/>
      <c r="Y2" s="7"/>
    </row>
    <row r="3" spans="1:25" x14ac:dyDescent="0.25">
      <c r="A3" s="3"/>
      <c r="B3" s="8" t="s">
        <v>3</v>
      </c>
      <c r="C3" s="8" t="s">
        <v>6</v>
      </c>
      <c r="D3" s="8" t="s">
        <v>7</v>
      </c>
      <c r="E3" s="8" t="s">
        <v>22</v>
      </c>
      <c r="F3" s="8" t="s">
        <v>9</v>
      </c>
      <c r="G3" s="9" t="s">
        <v>11</v>
      </c>
      <c r="H3" s="9" t="s">
        <v>12</v>
      </c>
      <c r="I3" s="10" t="s">
        <v>13</v>
      </c>
      <c r="J3" s="9" t="s">
        <v>14</v>
      </c>
    </row>
    <row r="4" spans="1:25" x14ac:dyDescent="0.25">
      <c r="A4" s="8" t="s">
        <v>0</v>
      </c>
      <c r="B4" s="11" t="s">
        <v>15</v>
      </c>
      <c r="C4" s="12" t="s">
        <v>16</v>
      </c>
      <c r="D4" s="12" t="s">
        <v>1</v>
      </c>
      <c r="E4" s="12" t="s">
        <v>1</v>
      </c>
      <c r="F4" s="12" t="s">
        <v>1</v>
      </c>
      <c r="G4" s="13" t="s">
        <v>1</v>
      </c>
      <c r="H4" s="13" t="s">
        <v>1</v>
      </c>
      <c r="I4" s="12" t="s">
        <v>1</v>
      </c>
      <c r="J4" s="13" t="s">
        <v>1</v>
      </c>
      <c r="K4"/>
    </row>
    <row r="5" spans="1:25" x14ac:dyDescent="0.25">
      <c r="A5" s="11" t="s">
        <v>17</v>
      </c>
      <c r="B5" s="14"/>
      <c r="C5" s="14"/>
      <c r="D5" s="14"/>
      <c r="E5" s="14"/>
      <c r="F5" s="14"/>
      <c r="G5" s="14"/>
      <c r="H5" s="14"/>
      <c r="I5" s="14"/>
      <c r="J5" s="14"/>
      <c r="K5"/>
    </row>
    <row r="6" spans="1:25" x14ac:dyDescent="0.25">
      <c r="A6" s="15">
        <v>45559</v>
      </c>
      <c r="B6" s="16">
        <v>6.87</v>
      </c>
      <c r="C6" s="17">
        <v>19.8</v>
      </c>
      <c r="D6" s="16">
        <v>0.25</v>
      </c>
      <c r="E6" s="12">
        <v>25</v>
      </c>
      <c r="F6" s="12">
        <v>4</v>
      </c>
      <c r="G6" s="17">
        <v>3.8</v>
      </c>
      <c r="H6" s="17">
        <v>0.06</v>
      </c>
      <c r="I6" s="16">
        <v>0.3</v>
      </c>
      <c r="J6" s="12">
        <v>205</v>
      </c>
      <c r="K6"/>
    </row>
    <row r="7" spans="1:25" x14ac:dyDescent="0.25">
      <c r="A7" s="15">
        <v>45672</v>
      </c>
      <c r="B7" s="16">
        <v>6.75</v>
      </c>
      <c r="C7" s="17">
        <v>0.6</v>
      </c>
      <c r="D7" s="16" t="s">
        <v>15</v>
      </c>
      <c r="E7" s="12">
        <v>11</v>
      </c>
      <c r="F7" s="12">
        <v>5</v>
      </c>
      <c r="G7" s="17">
        <v>36.200000000000003</v>
      </c>
      <c r="H7" s="17">
        <v>0.6</v>
      </c>
      <c r="I7" s="16">
        <v>0.3</v>
      </c>
      <c r="J7" s="12">
        <v>225</v>
      </c>
      <c r="K7"/>
    </row>
    <row r="8" spans="1:25" x14ac:dyDescent="0.25">
      <c r="A8" s="15">
        <v>45763</v>
      </c>
      <c r="B8" s="16" t="s">
        <v>15</v>
      </c>
      <c r="C8" s="17" t="s">
        <v>15</v>
      </c>
      <c r="D8" s="16" t="s">
        <v>15</v>
      </c>
      <c r="E8" s="12">
        <v>5</v>
      </c>
      <c r="F8" s="12">
        <v>18</v>
      </c>
      <c r="G8" s="17">
        <v>4.3</v>
      </c>
      <c r="H8" s="17">
        <v>0.6</v>
      </c>
      <c r="I8" s="16">
        <v>0.3</v>
      </c>
      <c r="J8" s="12">
        <v>182</v>
      </c>
      <c r="K8"/>
    </row>
    <row r="9" spans="1:25" x14ac:dyDescent="0.25">
      <c r="A9" s="15">
        <v>45859</v>
      </c>
      <c r="B9" s="16" t="s">
        <v>2</v>
      </c>
      <c r="C9" s="17"/>
      <c r="D9" s="16"/>
      <c r="E9" s="12">
        <v>42</v>
      </c>
      <c r="F9" s="12">
        <v>14</v>
      </c>
      <c r="G9" s="17">
        <v>4.4000000000000004</v>
      </c>
      <c r="H9" s="17">
        <v>0.06</v>
      </c>
      <c r="I9" s="16">
        <v>0.3</v>
      </c>
      <c r="J9" s="12">
        <v>196</v>
      </c>
      <c r="K9"/>
    </row>
    <row r="10" spans="1:25" x14ac:dyDescent="0.25">
      <c r="A10" s="18" t="s">
        <v>18</v>
      </c>
      <c r="B10" s="19">
        <f ca="1">IFERROR(AVERAGE(OFFSET(B4,2,0):OFFSET(B10,-1,0)),"-")</f>
        <v>6.8100000000000005</v>
      </c>
      <c r="C10" s="20">
        <f ca="1">IFERROR(AVERAGE(OFFSET(C4,2,0):OFFSET(C10,-1,0)),"-")</f>
        <v>10.200000000000001</v>
      </c>
      <c r="D10" s="19">
        <f ca="1">IFERROR(AVERAGE(OFFSET(D4,2,0):OFFSET(D10,-1,0)),"-")</f>
        <v>0.25</v>
      </c>
      <c r="E10" s="21">
        <f ca="1">IFERROR(AVERAGE(OFFSET(E4,2,0):OFFSET(E10,-1,0)),"-")</f>
        <v>20.75</v>
      </c>
      <c r="F10" s="21">
        <f ca="1">IFERROR(AVERAGE(OFFSET(F4,2,0):OFFSET(F10,-1,0)),"-")</f>
        <v>10.25</v>
      </c>
      <c r="G10" s="20">
        <f ca="1">IFERROR(AVERAGE(OFFSET(G4,2,0):OFFSET(G10,-1,0)),"-")</f>
        <v>12.174999999999999</v>
      </c>
      <c r="H10" s="20">
        <f ca="1">IFERROR(AVERAGE(OFFSET(H4,2,0):OFFSET(H10,-1,0)),"-")</f>
        <v>0.32999999999999996</v>
      </c>
      <c r="I10" s="19">
        <f ca="1">IFERROR(AVERAGE(OFFSET(I4,2,0):OFFSET(I10,-1,0)),"-")</f>
        <v>0.3</v>
      </c>
      <c r="J10" s="21">
        <f ca="1">IFERROR(AVERAGE(OFFSET(J4,2,0):OFFSET(J10,-1,0)),"-")</f>
        <v>202</v>
      </c>
      <c r="K10"/>
    </row>
    <row r="11" spans="1:25" x14ac:dyDescent="0.25">
      <c r="A11" s="18" t="s">
        <v>19</v>
      </c>
      <c r="B11" s="19">
        <f ca="1">IFERROR(MEDIAN(OFFSET(B4,2,0):OFFSET(B11,-2,0)),"-")</f>
        <v>6.8100000000000005</v>
      </c>
      <c r="C11" s="20">
        <f ca="1">IFERROR(MEDIAN(OFFSET(C4,2,0):OFFSET(C11,-2,0)),"-")</f>
        <v>10.199999999999999</v>
      </c>
      <c r="D11" s="19">
        <f ca="1">IFERROR(MEDIAN(OFFSET(D4,2,0):OFFSET(D11,-2,0)),"-")</f>
        <v>0.25</v>
      </c>
      <c r="E11" s="21">
        <f ca="1">IFERROR(MEDIAN(OFFSET(E4,2,0):OFFSET(E11,-2,0)),"-")</f>
        <v>18</v>
      </c>
      <c r="F11" s="21">
        <f ca="1">IFERROR(MEDIAN(OFFSET(F4,2,0):OFFSET(F11,-2,0)),"-")</f>
        <v>9.5</v>
      </c>
      <c r="G11" s="20">
        <f ca="1">IFERROR(MEDIAN(OFFSET(G4,2,0):OFFSET(G11,-2,0)),"-")</f>
        <v>4.3499999999999996</v>
      </c>
      <c r="H11" s="20">
        <f ca="1">IFERROR(MEDIAN(OFFSET(H4,2,0):OFFSET(H11,-2,0)),"-")</f>
        <v>0.33</v>
      </c>
      <c r="I11" s="19">
        <f ca="1">IFERROR(MEDIAN(OFFSET(I4,2,0):OFFSET(I11,-2,0)),"-")</f>
        <v>0.3</v>
      </c>
      <c r="J11" s="21">
        <f ca="1">IFERROR(MEDIAN(OFFSET(J4,2,0):OFFSET(J11,-2,0)),"-")</f>
        <v>200.5</v>
      </c>
      <c r="K11"/>
    </row>
    <row r="12" spans="1:25" ht="15.75" x14ac:dyDescent="0.3">
      <c r="A12" s="22"/>
      <c r="J12"/>
    </row>
    <row r="13" spans="1:25" x14ac:dyDescent="0.25">
      <c r="K13" s="23"/>
      <c r="L13" s="24"/>
      <c r="M13" s="24"/>
      <c r="N13" s="24"/>
      <c r="O13" s="24"/>
      <c r="P13" s="24"/>
    </row>
    <row r="14" spans="1:25" x14ac:dyDescent="0.25">
      <c r="A14" s="25"/>
      <c r="B14" s="24"/>
      <c r="C14" s="24"/>
      <c r="D14" s="24"/>
      <c r="E14" s="24"/>
      <c r="F14" s="24"/>
      <c r="G14" s="24"/>
      <c r="H14" s="24"/>
      <c r="I14" s="24"/>
      <c r="J14" s="23"/>
    </row>
  </sheetData>
  <mergeCells count="3">
    <mergeCell ref="A2:A3"/>
    <mergeCell ref="B2:J2"/>
    <mergeCell ref="B5:J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2F40-4DB7-4DB6-9AFA-6B23EBC3C89A}">
  <dimension ref="A1:X36"/>
  <sheetViews>
    <sheetView workbookViewId="0">
      <selection sqref="A1:D36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May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45047</v>
      </c>
      <c r="B3" s="43">
        <v>971</v>
      </c>
      <c r="C3" s="43">
        <v>893</v>
      </c>
      <c r="D3" s="43">
        <v>1864</v>
      </c>
    </row>
    <row r="4" spans="1:4" x14ac:dyDescent="0.3">
      <c r="A4" s="42">
        <v>45048</v>
      </c>
      <c r="B4" s="43">
        <v>163</v>
      </c>
      <c r="C4" s="43">
        <v>1022</v>
      </c>
      <c r="D4" s="43">
        <v>1185</v>
      </c>
    </row>
    <row r="5" spans="1:4" x14ac:dyDescent="0.3">
      <c r="A5" s="42">
        <v>45049</v>
      </c>
      <c r="B5" s="43">
        <v>2667</v>
      </c>
      <c r="C5" s="43">
        <v>949</v>
      </c>
      <c r="D5" s="43">
        <v>3616</v>
      </c>
    </row>
    <row r="6" spans="1:4" x14ac:dyDescent="0.3">
      <c r="A6" s="42">
        <v>45050</v>
      </c>
      <c r="B6" s="43">
        <v>1942</v>
      </c>
      <c r="C6" s="43">
        <v>1015</v>
      </c>
      <c r="D6" s="43">
        <v>2957</v>
      </c>
    </row>
    <row r="7" spans="1:4" x14ac:dyDescent="0.3">
      <c r="A7" s="42">
        <v>45051</v>
      </c>
      <c r="B7" s="43">
        <v>935</v>
      </c>
      <c r="C7" s="43">
        <v>1957</v>
      </c>
      <c r="D7" s="43">
        <v>2892</v>
      </c>
    </row>
    <row r="8" spans="1:4" x14ac:dyDescent="0.3">
      <c r="A8" s="42">
        <v>45052</v>
      </c>
      <c r="B8" s="43">
        <v>965</v>
      </c>
      <c r="C8" s="43">
        <v>0</v>
      </c>
      <c r="D8" s="43">
        <v>965</v>
      </c>
    </row>
    <row r="9" spans="1:4" x14ac:dyDescent="0.3">
      <c r="A9" s="42">
        <v>45053</v>
      </c>
      <c r="B9" s="43">
        <v>983</v>
      </c>
      <c r="C9" s="43">
        <v>999</v>
      </c>
      <c r="D9" s="43">
        <v>1982</v>
      </c>
    </row>
    <row r="10" spans="1:4" x14ac:dyDescent="0.3">
      <c r="A10" s="42">
        <v>45054</v>
      </c>
      <c r="B10" s="43">
        <v>964</v>
      </c>
      <c r="C10" s="43">
        <v>1010</v>
      </c>
      <c r="D10" s="43">
        <v>1974</v>
      </c>
    </row>
    <row r="11" spans="1:4" x14ac:dyDescent="0.3">
      <c r="A11" s="42">
        <v>45055</v>
      </c>
      <c r="B11" s="43">
        <v>960</v>
      </c>
      <c r="C11" s="43">
        <v>1988</v>
      </c>
      <c r="D11" s="43">
        <v>2948</v>
      </c>
    </row>
    <row r="12" spans="1:4" x14ac:dyDescent="0.3">
      <c r="A12" s="42">
        <v>45056</v>
      </c>
      <c r="B12" s="43">
        <v>957</v>
      </c>
      <c r="C12" s="43">
        <v>983</v>
      </c>
      <c r="D12" s="43">
        <v>1940</v>
      </c>
    </row>
    <row r="13" spans="1:4" x14ac:dyDescent="0.3">
      <c r="A13" s="42">
        <v>45057</v>
      </c>
      <c r="B13" s="43">
        <v>1876</v>
      </c>
      <c r="C13" s="43">
        <v>1002</v>
      </c>
      <c r="D13" s="43">
        <v>2878</v>
      </c>
    </row>
    <row r="14" spans="1:4" x14ac:dyDescent="0.3">
      <c r="A14" s="42">
        <v>45058</v>
      </c>
      <c r="B14" s="43">
        <v>1846</v>
      </c>
      <c r="C14" s="43">
        <v>1950</v>
      </c>
      <c r="D14" s="43">
        <v>3796</v>
      </c>
    </row>
    <row r="15" spans="1:4" x14ac:dyDescent="0.3">
      <c r="A15" s="42">
        <v>45059</v>
      </c>
      <c r="B15" s="43">
        <v>1904</v>
      </c>
      <c r="C15" s="43">
        <v>1841</v>
      </c>
      <c r="D15" s="43">
        <v>3745</v>
      </c>
    </row>
    <row r="16" spans="1:4" x14ac:dyDescent="0.3">
      <c r="A16" s="42">
        <v>45060</v>
      </c>
      <c r="B16" s="43">
        <v>947</v>
      </c>
      <c r="C16" s="43">
        <v>1978</v>
      </c>
      <c r="D16" s="43">
        <v>2925</v>
      </c>
    </row>
    <row r="17" spans="1:4" x14ac:dyDescent="0.3">
      <c r="A17" s="42">
        <v>45061</v>
      </c>
      <c r="B17" s="43">
        <v>1895</v>
      </c>
      <c r="C17" s="43">
        <v>997</v>
      </c>
      <c r="D17" s="43">
        <v>2892</v>
      </c>
    </row>
    <row r="18" spans="1:4" x14ac:dyDescent="0.3">
      <c r="A18" s="42">
        <v>45062</v>
      </c>
      <c r="B18" s="43">
        <v>947</v>
      </c>
      <c r="C18" s="43">
        <v>1980</v>
      </c>
      <c r="D18" s="43">
        <v>2927</v>
      </c>
    </row>
    <row r="19" spans="1:4" x14ac:dyDescent="0.3">
      <c r="A19" s="42">
        <v>45063</v>
      </c>
      <c r="B19" s="43">
        <v>1879</v>
      </c>
      <c r="C19" s="43">
        <v>1002</v>
      </c>
      <c r="D19" s="43">
        <v>2881</v>
      </c>
    </row>
    <row r="20" spans="1:4" x14ac:dyDescent="0.3">
      <c r="A20" s="42">
        <v>45064</v>
      </c>
      <c r="B20" s="43">
        <v>938</v>
      </c>
      <c r="C20" s="43">
        <v>1986</v>
      </c>
      <c r="D20" s="43">
        <v>2924</v>
      </c>
    </row>
    <row r="21" spans="1:4" x14ac:dyDescent="0.3">
      <c r="A21" s="42">
        <v>45065</v>
      </c>
      <c r="B21" s="43">
        <v>948</v>
      </c>
      <c r="C21" s="43">
        <v>926</v>
      </c>
      <c r="D21" s="43">
        <v>1874</v>
      </c>
    </row>
    <row r="22" spans="1:4" x14ac:dyDescent="0.3">
      <c r="A22" s="42">
        <v>45066</v>
      </c>
      <c r="B22" s="43">
        <v>1889</v>
      </c>
      <c r="C22" s="43">
        <v>1006</v>
      </c>
      <c r="D22" s="43">
        <v>2895</v>
      </c>
    </row>
    <row r="23" spans="1:4" x14ac:dyDescent="0.3">
      <c r="A23" s="42">
        <v>45067</v>
      </c>
      <c r="B23" s="43">
        <v>954</v>
      </c>
      <c r="C23" s="43">
        <v>956</v>
      </c>
      <c r="D23" s="43">
        <v>1910</v>
      </c>
    </row>
    <row r="24" spans="1:4" x14ac:dyDescent="0.3">
      <c r="A24" s="42">
        <v>45068</v>
      </c>
      <c r="B24" s="43">
        <v>954</v>
      </c>
      <c r="C24" s="43">
        <v>963</v>
      </c>
      <c r="D24" s="43">
        <v>1917</v>
      </c>
    </row>
    <row r="25" spans="1:4" x14ac:dyDescent="0.3">
      <c r="A25" s="42">
        <v>45069</v>
      </c>
      <c r="B25" s="43">
        <v>952</v>
      </c>
      <c r="C25" s="43">
        <v>1928</v>
      </c>
      <c r="D25" s="43">
        <v>2880</v>
      </c>
    </row>
    <row r="26" spans="1:4" x14ac:dyDescent="0.3">
      <c r="A26" s="42">
        <v>45070</v>
      </c>
      <c r="B26" s="43">
        <v>1832</v>
      </c>
      <c r="C26" s="43">
        <v>1939</v>
      </c>
      <c r="D26" s="43">
        <v>3771</v>
      </c>
    </row>
    <row r="27" spans="1:4" x14ac:dyDescent="0.3">
      <c r="A27" s="42">
        <v>45071</v>
      </c>
      <c r="B27" s="43">
        <v>1913</v>
      </c>
      <c r="C27" s="43">
        <v>2023</v>
      </c>
      <c r="D27" s="43">
        <v>3936</v>
      </c>
    </row>
    <row r="28" spans="1:4" x14ac:dyDescent="0.3">
      <c r="A28" s="42">
        <v>45072</v>
      </c>
      <c r="B28" s="43">
        <v>1776</v>
      </c>
      <c r="C28" s="43">
        <v>945</v>
      </c>
      <c r="D28" s="43">
        <v>2721</v>
      </c>
    </row>
    <row r="29" spans="1:4" x14ac:dyDescent="0.3">
      <c r="A29" s="42">
        <v>45073</v>
      </c>
      <c r="B29" s="43">
        <v>0</v>
      </c>
      <c r="C29" s="43">
        <v>1000</v>
      </c>
      <c r="D29" s="43">
        <v>1000</v>
      </c>
    </row>
    <row r="30" spans="1:4" x14ac:dyDescent="0.3">
      <c r="A30" s="42">
        <v>45074</v>
      </c>
      <c r="B30" s="43">
        <v>971</v>
      </c>
      <c r="C30" s="43">
        <v>0</v>
      </c>
      <c r="D30" s="43">
        <v>971</v>
      </c>
    </row>
    <row r="31" spans="1:4" x14ac:dyDescent="0.3">
      <c r="A31" s="42">
        <v>45075</v>
      </c>
      <c r="B31" s="43">
        <v>0</v>
      </c>
      <c r="C31" s="43">
        <v>1008</v>
      </c>
      <c r="D31" s="43">
        <v>1008</v>
      </c>
    </row>
    <row r="32" spans="1:4" x14ac:dyDescent="0.3">
      <c r="A32" s="42">
        <v>45076</v>
      </c>
      <c r="B32" s="43">
        <v>964</v>
      </c>
      <c r="C32" s="43">
        <v>0</v>
      </c>
      <c r="D32" s="43">
        <v>964</v>
      </c>
    </row>
    <row r="33" spans="1:4" x14ac:dyDescent="0.3">
      <c r="A33" s="42">
        <v>45077</v>
      </c>
      <c r="B33" s="43">
        <v>0</v>
      </c>
      <c r="C33" s="43">
        <v>1003</v>
      </c>
      <c r="D33" s="43">
        <v>1003</v>
      </c>
    </row>
    <row r="34" spans="1:4" x14ac:dyDescent="0.3">
      <c r="A34" s="44" t="s">
        <v>38</v>
      </c>
      <c r="B34" s="38"/>
      <c r="C34" s="38"/>
      <c r="D34" s="45">
        <f>SUM(D3:D33)</f>
        <v>74141</v>
      </c>
    </row>
    <row r="35" spans="1:4" x14ac:dyDescent="0.3">
      <c r="A35" s="44" t="s">
        <v>39</v>
      </c>
      <c r="B35" s="38"/>
      <c r="C35" s="38"/>
      <c r="D35" s="45">
        <f>ROUND(AVERAGE(D3:D33),0)</f>
        <v>2392</v>
      </c>
    </row>
    <row r="36" spans="1:4" x14ac:dyDescent="0.3">
      <c r="A36" s="44" t="s">
        <v>40</v>
      </c>
      <c r="B36" s="38"/>
      <c r="C36" s="38"/>
      <c r="D36" s="45">
        <f>IFERROR(ROUND(AVERAGEIF(D3:D33,"&gt;0"),0),0)</f>
        <v>2392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294D-0BF7-4CA3-96AF-0E1F707D132D}">
  <dimension ref="A1:X35"/>
  <sheetViews>
    <sheetView workbookViewId="0">
      <selection sqref="A1:D35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April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45017</v>
      </c>
      <c r="B3" s="43">
        <v>3885</v>
      </c>
      <c r="C3" s="43">
        <v>3898</v>
      </c>
      <c r="D3" s="43">
        <v>7783</v>
      </c>
    </row>
    <row r="4" spans="1:4" x14ac:dyDescent="0.3">
      <c r="A4" s="42">
        <v>45018</v>
      </c>
      <c r="B4" s="43">
        <v>1914</v>
      </c>
      <c r="C4" s="43">
        <v>1024</v>
      </c>
      <c r="D4" s="43">
        <v>2938</v>
      </c>
    </row>
    <row r="5" spans="1:4" x14ac:dyDescent="0.3">
      <c r="A5" s="42">
        <v>45019</v>
      </c>
      <c r="B5" s="43">
        <v>976</v>
      </c>
      <c r="C5" s="43">
        <v>1022</v>
      </c>
      <c r="D5" s="43">
        <v>1998</v>
      </c>
    </row>
    <row r="6" spans="1:4" x14ac:dyDescent="0.3">
      <c r="A6" s="42">
        <v>45020</v>
      </c>
      <c r="B6" s="43">
        <v>981</v>
      </c>
      <c r="C6" s="43">
        <v>1036</v>
      </c>
      <c r="D6" s="43">
        <v>2017</v>
      </c>
    </row>
    <row r="7" spans="1:4" x14ac:dyDescent="0.3">
      <c r="A7" s="42">
        <v>45021</v>
      </c>
      <c r="B7" s="43">
        <v>943</v>
      </c>
      <c r="C7" s="43">
        <v>1034</v>
      </c>
      <c r="D7" s="43">
        <v>1977</v>
      </c>
    </row>
    <row r="8" spans="1:4" x14ac:dyDescent="0.3">
      <c r="A8" s="42">
        <v>45022</v>
      </c>
      <c r="B8" s="43">
        <v>1991</v>
      </c>
      <c r="C8" s="43">
        <v>3110</v>
      </c>
      <c r="D8" s="43">
        <v>5101</v>
      </c>
    </row>
    <row r="9" spans="1:4" x14ac:dyDescent="0.3">
      <c r="A9" s="42">
        <v>45023</v>
      </c>
      <c r="B9" s="43">
        <v>996</v>
      </c>
      <c r="C9" s="43">
        <v>0</v>
      </c>
      <c r="D9" s="43">
        <v>996</v>
      </c>
    </row>
    <row r="10" spans="1:4" x14ac:dyDescent="0.3">
      <c r="A10" s="42">
        <v>45024</v>
      </c>
      <c r="B10" s="43">
        <v>0</v>
      </c>
      <c r="C10" s="43">
        <v>1024</v>
      </c>
      <c r="D10" s="43">
        <v>1024</v>
      </c>
    </row>
    <row r="11" spans="1:4" x14ac:dyDescent="0.3">
      <c r="A11" s="42">
        <v>45025</v>
      </c>
      <c r="B11" s="43">
        <v>0</v>
      </c>
      <c r="C11" s="43">
        <v>0</v>
      </c>
      <c r="D11" s="43">
        <v>0</v>
      </c>
    </row>
    <row r="12" spans="1:4" x14ac:dyDescent="0.3">
      <c r="A12" s="42">
        <v>45026</v>
      </c>
      <c r="B12" s="43">
        <v>971</v>
      </c>
      <c r="C12" s="43">
        <v>0</v>
      </c>
      <c r="D12" s="43">
        <v>971</v>
      </c>
    </row>
    <row r="13" spans="1:4" x14ac:dyDescent="0.3">
      <c r="A13" s="42">
        <v>45027</v>
      </c>
      <c r="B13" s="43">
        <v>1001</v>
      </c>
      <c r="C13" s="43">
        <v>1046</v>
      </c>
      <c r="D13" s="43">
        <v>2047</v>
      </c>
    </row>
    <row r="14" spans="1:4" x14ac:dyDescent="0.3">
      <c r="A14" s="42">
        <v>45028</v>
      </c>
      <c r="B14" s="43">
        <v>0</v>
      </c>
      <c r="C14" s="43">
        <v>993</v>
      </c>
      <c r="D14" s="43">
        <v>993</v>
      </c>
    </row>
    <row r="15" spans="1:4" x14ac:dyDescent="0.3">
      <c r="A15" s="42">
        <v>45029</v>
      </c>
      <c r="B15" s="43">
        <v>978</v>
      </c>
      <c r="C15" s="43">
        <v>1049</v>
      </c>
      <c r="D15" s="43">
        <v>2027</v>
      </c>
    </row>
    <row r="16" spans="1:4" x14ac:dyDescent="0.3">
      <c r="A16" s="42">
        <v>45030</v>
      </c>
      <c r="B16" s="43">
        <v>914</v>
      </c>
      <c r="C16" s="43">
        <v>1029</v>
      </c>
      <c r="D16" s="43">
        <v>1943</v>
      </c>
    </row>
    <row r="17" spans="1:4" x14ac:dyDescent="0.3">
      <c r="A17" s="42">
        <v>45031</v>
      </c>
      <c r="B17" s="43">
        <v>978</v>
      </c>
      <c r="C17" s="43">
        <v>0</v>
      </c>
      <c r="D17" s="43">
        <v>978</v>
      </c>
    </row>
    <row r="18" spans="1:4" x14ac:dyDescent="0.3">
      <c r="A18" s="42">
        <v>45032</v>
      </c>
      <c r="B18" s="43">
        <v>0</v>
      </c>
      <c r="C18" s="43">
        <v>1021</v>
      </c>
      <c r="D18" s="43">
        <v>1021</v>
      </c>
    </row>
    <row r="19" spans="1:4" x14ac:dyDescent="0.3">
      <c r="A19" s="42">
        <v>45033</v>
      </c>
      <c r="B19" s="43">
        <v>987</v>
      </c>
      <c r="C19" s="43">
        <v>0</v>
      </c>
      <c r="D19" s="43">
        <v>987</v>
      </c>
    </row>
    <row r="20" spans="1:4" x14ac:dyDescent="0.3">
      <c r="A20" s="42">
        <v>45034</v>
      </c>
      <c r="B20" s="43">
        <v>988</v>
      </c>
      <c r="C20" s="43">
        <v>1022</v>
      </c>
      <c r="D20" s="43">
        <v>2010</v>
      </c>
    </row>
    <row r="21" spans="1:4" x14ac:dyDescent="0.3">
      <c r="A21" s="42">
        <v>45035</v>
      </c>
      <c r="B21" s="43">
        <v>983</v>
      </c>
      <c r="C21" s="43">
        <v>2007</v>
      </c>
      <c r="D21" s="43">
        <v>2990</v>
      </c>
    </row>
    <row r="22" spans="1:4" x14ac:dyDescent="0.3">
      <c r="A22" s="42">
        <v>45036</v>
      </c>
      <c r="B22" s="43">
        <v>958</v>
      </c>
      <c r="C22" s="43">
        <v>0</v>
      </c>
      <c r="D22" s="43">
        <v>958</v>
      </c>
    </row>
    <row r="23" spans="1:4" x14ac:dyDescent="0.3">
      <c r="A23" s="42">
        <v>45037</v>
      </c>
      <c r="B23" s="43">
        <v>859</v>
      </c>
      <c r="C23" s="43">
        <v>1033</v>
      </c>
      <c r="D23" s="43">
        <v>1892</v>
      </c>
    </row>
    <row r="24" spans="1:4" x14ac:dyDescent="0.3">
      <c r="A24" s="42">
        <v>45038</v>
      </c>
      <c r="B24" s="43">
        <v>915</v>
      </c>
      <c r="C24" s="43">
        <v>2047</v>
      </c>
      <c r="D24" s="43">
        <v>2962</v>
      </c>
    </row>
    <row r="25" spans="1:4" x14ac:dyDescent="0.3">
      <c r="A25" s="42">
        <v>45039</v>
      </c>
      <c r="B25" s="43">
        <v>967</v>
      </c>
      <c r="C25" s="43">
        <v>979</v>
      </c>
      <c r="D25" s="43">
        <v>1946</v>
      </c>
    </row>
    <row r="26" spans="1:4" x14ac:dyDescent="0.3">
      <c r="A26" s="42">
        <v>45040</v>
      </c>
      <c r="B26" s="43">
        <v>1839</v>
      </c>
      <c r="C26" s="43">
        <v>964</v>
      </c>
      <c r="D26" s="43">
        <v>2803</v>
      </c>
    </row>
    <row r="27" spans="1:4" x14ac:dyDescent="0.3">
      <c r="A27" s="42">
        <v>45041</v>
      </c>
      <c r="B27" s="43">
        <v>1960</v>
      </c>
      <c r="C27" s="43">
        <v>978</v>
      </c>
      <c r="D27" s="43">
        <v>2938</v>
      </c>
    </row>
    <row r="28" spans="1:4" x14ac:dyDescent="0.3">
      <c r="A28" s="42">
        <v>45042</v>
      </c>
      <c r="B28" s="43">
        <v>0</v>
      </c>
      <c r="C28" s="43">
        <v>922</v>
      </c>
      <c r="D28" s="43">
        <v>922</v>
      </c>
    </row>
    <row r="29" spans="1:4" x14ac:dyDescent="0.3">
      <c r="A29" s="42">
        <v>45043</v>
      </c>
      <c r="B29" s="43">
        <v>980</v>
      </c>
      <c r="C29" s="43">
        <v>0</v>
      </c>
      <c r="D29" s="43">
        <v>980</v>
      </c>
    </row>
    <row r="30" spans="1:4" x14ac:dyDescent="0.3">
      <c r="A30" s="42">
        <v>45044</v>
      </c>
      <c r="B30" s="43">
        <v>0</v>
      </c>
      <c r="C30" s="43">
        <v>1008</v>
      </c>
      <c r="D30" s="43">
        <v>1008</v>
      </c>
    </row>
    <row r="31" spans="1:4" x14ac:dyDescent="0.3">
      <c r="A31" s="42">
        <v>45045</v>
      </c>
      <c r="B31" s="43">
        <v>994</v>
      </c>
      <c r="C31" s="43">
        <v>1008</v>
      </c>
      <c r="D31" s="43">
        <v>2002</v>
      </c>
    </row>
    <row r="32" spans="1:4" x14ac:dyDescent="0.3">
      <c r="A32" s="42">
        <v>45046</v>
      </c>
      <c r="B32" s="43">
        <v>969</v>
      </c>
      <c r="C32" s="43">
        <v>0</v>
      </c>
      <c r="D32" s="43">
        <v>969</v>
      </c>
    </row>
    <row r="33" spans="1:4" x14ac:dyDescent="0.3">
      <c r="A33" s="44" t="s">
        <v>38</v>
      </c>
      <c r="B33" s="38"/>
      <c r="C33" s="38"/>
      <c r="D33" s="45">
        <f>SUM(D3:D32)</f>
        <v>59181</v>
      </c>
    </row>
    <row r="34" spans="1:4" x14ac:dyDescent="0.3">
      <c r="A34" s="44" t="s">
        <v>39</v>
      </c>
      <c r="B34" s="38"/>
      <c r="C34" s="38"/>
      <c r="D34" s="45">
        <f>ROUND(AVERAGE(D3:D32),0)</f>
        <v>1973</v>
      </c>
    </row>
    <row r="35" spans="1:4" x14ac:dyDescent="0.3">
      <c r="A35" s="44" t="s">
        <v>40</v>
      </c>
      <c r="B35" s="38"/>
      <c r="C35" s="38"/>
      <c r="D35" s="45">
        <f>IFERROR(ROUND(AVERAGEIF(D3:D32,"&gt;0"),0),0)</f>
        <v>2041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EB67-D312-467A-9C4B-8592F38CC1A6}">
  <dimension ref="A1:X36"/>
  <sheetViews>
    <sheetView workbookViewId="0">
      <selection sqref="A1:D36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March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44986</v>
      </c>
      <c r="B3" s="43">
        <v>993</v>
      </c>
      <c r="C3" s="43">
        <v>0</v>
      </c>
      <c r="D3" s="43">
        <v>993</v>
      </c>
    </row>
    <row r="4" spans="1:4" x14ac:dyDescent="0.3">
      <c r="A4" s="42">
        <v>44987</v>
      </c>
      <c r="B4" s="43">
        <v>918</v>
      </c>
      <c r="C4" s="43">
        <v>1025</v>
      </c>
      <c r="D4" s="43">
        <v>1943</v>
      </c>
    </row>
    <row r="5" spans="1:4" x14ac:dyDescent="0.3">
      <c r="A5" s="42">
        <v>44988</v>
      </c>
      <c r="B5" s="43">
        <v>1045</v>
      </c>
      <c r="C5" s="43">
        <v>0</v>
      </c>
      <c r="D5" s="43">
        <v>1045</v>
      </c>
    </row>
    <row r="6" spans="1:4" x14ac:dyDescent="0.3">
      <c r="A6" s="42">
        <v>44989</v>
      </c>
      <c r="B6" s="43">
        <v>1918</v>
      </c>
      <c r="C6" s="43">
        <v>1940</v>
      </c>
      <c r="D6" s="43">
        <v>3858</v>
      </c>
    </row>
    <row r="7" spans="1:4" x14ac:dyDescent="0.3">
      <c r="A7" s="42">
        <v>44990</v>
      </c>
      <c r="B7" s="43">
        <v>981</v>
      </c>
      <c r="C7" s="43">
        <v>1002</v>
      </c>
      <c r="D7" s="43">
        <v>1983</v>
      </c>
    </row>
    <row r="8" spans="1:4" x14ac:dyDescent="0.3">
      <c r="A8" s="42">
        <v>44991</v>
      </c>
      <c r="B8" s="43">
        <v>959</v>
      </c>
      <c r="C8" s="43">
        <v>968</v>
      </c>
      <c r="D8" s="43">
        <v>1927</v>
      </c>
    </row>
    <row r="9" spans="1:4" x14ac:dyDescent="0.3">
      <c r="A9" s="42">
        <v>44992</v>
      </c>
      <c r="B9" s="43">
        <v>0</v>
      </c>
      <c r="C9" s="43">
        <v>966</v>
      </c>
      <c r="D9" s="43">
        <v>966</v>
      </c>
    </row>
    <row r="10" spans="1:4" x14ac:dyDescent="0.3">
      <c r="A10" s="42">
        <v>44993</v>
      </c>
      <c r="B10" s="43">
        <v>960</v>
      </c>
      <c r="C10" s="43">
        <v>1003</v>
      </c>
      <c r="D10" s="43">
        <v>1963</v>
      </c>
    </row>
    <row r="11" spans="1:4" x14ac:dyDescent="0.3">
      <c r="A11" s="42">
        <v>44994</v>
      </c>
      <c r="B11" s="43">
        <v>955</v>
      </c>
      <c r="C11" s="43">
        <v>992</v>
      </c>
      <c r="D11" s="43">
        <v>1947</v>
      </c>
    </row>
    <row r="12" spans="1:4" x14ac:dyDescent="0.3">
      <c r="A12" s="42">
        <v>44995</v>
      </c>
      <c r="B12" s="43">
        <v>1904</v>
      </c>
      <c r="C12" s="43">
        <v>997</v>
      </c>
      <c r="D12" s="43">
        <v>2901</v>
      </c>
    </row>
    <row r="13" spans="1:4" x14ac:dyDescent="0.3">
      <c r="A13" s="42">
        <v>44996</v>
      </c>
      <c r="B13" s="43">
        <v>951</v>
      </c>
      <c r="C13" s="43">
        <v>1010</v>
      </c>
      <c r="D13" s="43">
        <v>1961</v>
      </c>
    </row>
    <row r="14" spans="1:4" x14ac:dyDescent="0.3">
      <c r="A14" s="42">
        <v>44997</v>
      </c>
      <c r="B14" s="43">
        <v>0</v>
      </c>
      <c r="C14" s="43">
        <v>985</v>
      </c>
      <c r="D14" s="43">
        <v>985</v>
      </c>
    </row>
    <row r="15" spans="1:4" x14ac:dyDescent="0.3">
      <c r="A15" s="42">
        <v>44998</v>
      </c>
      <c r="B15" s="43">
        <v>952</v>
      </c>
      <c r="C15" s="43">
        <v>0</v>
      </c>
      <c r="D15" s="43">
        <v>952</v>
      </c>
    </row>
    <row r="16" spans="1:4" x14ac:dyDescent="0.3">
      <c r="A16" s="42">
        <v>44999</v>
      </c>
      <c r="B16" s="43">
        <v>960</v>
      </c>
      <c r="C16" s="43">
        <v>999</v>
      </c>
      <c r="D16" s="43">
        <v>1959</v>
      </c>
    </row>
    <row r="17" spans="1:4" x14ac:dyDescent="0.3">
      <c r="A17" s="42">
        <v>45000</v>
      </c>
      <c r="B17" s="43">
        <v>0</v>
      </c>
      <c r="C17" s="43">
        <v>962</v>
      </c>
      <c r="D17" s="43">
        <v>962</v>
      </c>
    </row>
    <row r="18" spans="1:4" x14ac:dyDescent="0.3">
      <c r="A18" s="42">
        <v>45001</v>
      </c>
      <c r="B18" s="43">
        <v>939</v>
      </c>
      <c r="C18" s="43">
        <v>983</v>
      </c>
      <c r="D18" s="43">
        <v>1922</v>
      </c>
    </row>
    <row r="19" spans="1:4" x14ac:dyDescent="0.3">
      <c r="A19" s="42">
        <v>45002</v>
      </c>
      <c r="B19" s="43">
        <v>2910</v>
      </c>
      <c r="C19" s="43">
        <v>2086</v>
      </c>
      <c r="D19" s="43">
        <v>4996</v>
      </c>
    </row>
    <row r="20" spans="1:4" x14ac:dyDescent="0.3">
      <c r="A20" s="42">
        <v>45003</v>
      </c>
      <c r="B20" s="43">
        <v>0</v>
      </c>
      <c r="C20" s="43">
        <v>0</v>
      </c>
      <c r="D20" s="43">
        <v>0</v>
      </c>
    </row>
    <row r="21" spans="1:4" x14ac:dyDescent="0.3">
      <c r="A21" s="42">
        <v>45004</v>
      </c>
      <c r="B21" s="43">
        <v>0</v>
      </c>
      <c r="C21" s="43">
        <v>0</v>
      </c>
      <c r="D21" s="43">
        <v>0</v>
      </c>
    </row>
    <row r="22" spans="1:4" x14ac:dyDescent="0.3">
      <c r="A22" s="42">
        <v>45005</v>
      </c>
      <c r="B22" s="43">
        <v>0</v>
      </c>
      <c r="C22" s="43">
        <v>0</v>
      </c>
      <c r="D22" s="43">
        <v>0</v>
      </c>
    </row>
    <row r="23" spans="1:4" x14ac:dyDescent="0.3">
      <c r="A23" s="42">
        <v>45006</v>
      </c>
      <c r="B23" s="43">
        <v>0</v>
      </c>
      <c r="C23" s="43">
        <v>987</v>
      </c>
      <c r="D23" s="43">
        <v>987</v>
      </c>
    </row>
    <row r="24" spans="1:4" x14ac:dyDescent="0.3">
      <c r="A24" s="42">
        <v>45007</v>
      </c>
      <c r="B24" s="43">
        <v>0</v>
      </c>
      <c r="C24" s="43">
        <v>0</v>
      </c>
      <c r="D24" s="43">
        <v>0</v>
      </c>
    </row>
    <row r="25" spans="1:4" x14ac:dyDescent="0.3">
      <c r="A25" s="42">
        <v>45008</v>
      </c>
      <c r="B25" s="43">
        <v>0</v>
      </c>
      <c r="C25" s="43">
        <v>0</v>
      </c>
      <c r="D25" s="43">
        <v>0</v>
      </c>
    </row>
    <row r="26" spans="1:4" x14ac:dyDescent="0.3">
      <c r="A26" s="42">
        <v>45009</v>
      </c>
      <c r="B26" s="43">
        <v>0</v>
      </c>
      <c r="C26" s="43">
        <v>0</v>
      </c>
      <c r="D26" s="43">
        <v>0</v>
      </c>
    </row>
    <row r="27" spans="1:4" x14ac:dyDescent="0.3">
      <c r="A27" s="42">
        <v>45010</v>
      </c>
      <c r="B27" s="43">
        <v>959</v>
      </c>
      <c r="C27" s="43">
        <v>998</v>
      </c>
      <c r="D27" s="43">
        <v>1957</v>
      </c>
    </row>
    <row r="28" spans="1:4" x14ac:dyDescent="0.3">
      <c r="A28" s="42">
        <v>45011</v>
      </c>
      <c r="B28" s="43">
        <v>0</v>
      </c>
      <c r="C28" s="43">
        <v>0</v>
      </c>
      <c r="D28" s="43">
        <v>0</v>
      </c>
    </row>
    <row r="29" spans="1:4" x14ac:dyDescent="0.3">
      <c r="A29" s="42">
        <v>45012</v>
      </c>
      <c r="B29" s="43">
        <v>0</v>
      </c>
      <c r="C29" s="43">
        <v>0</v>
      </c>
      <c r="D29" s="43">
        <v>0</v>
      </c>
    </row>
    <row r="30" spans="1:4" x14ac:dyDescent="0.3">
      <c r="A30" s="42">
        <v>45013</v>
      </c>
      <c r="B30" s="43">
        <v>954</v>
      </c>
      <c r="C30" s="43">
        <v>0</v>
      </c>
      <c r="D30" s="43">
        <v>954</v>
      </c>
    </row>
    <row r="31" spans="1:4" x14ac:dyDescent="0.3">
      <c r="A31" s="42">
        <v>45014</v>
      </c>
      <c r="B31" s="43">
        <v>975</v>
      </c>
      <c r="C31" s="43">
        <v>1986</v>
      </c>
      <c r="D31" s="43">
        <v>2961</v>
      </c>
    </row>
    <row r="32" spans="1:4" x14ac:dyDescent="0.3">
      <c r="A32" s="42">
        <v>45015</v>
      </c>
      <c r="B32" s="43">
        <v>908</v>
      </c>
      <c r="C32" s="43">
        <v>0</v>
      </c>
      <c r="D32" s="43">
        <v>908</v>
      </c>
    </row>
    <row r="33" spans="1:4" x14ac:dyDescent="0.3">
      <c r="A33" s="42">
        <v>45016</v>
      </c>
      <c r="B33" s="43">
        <v>4408</v>
      </c>
      <c r="C33" s="43">
        <v>3105</v>
      </c>
      <c r="D33" s="43">
        <v>7513</v>
      </c>
    </row>
    <row r="34" spans="1:4" x14ac:dyDescent="0.3">
      <c r="A34" s="44" t="s">
        <v>38</v>
      </c>
      <c r="B34" s="38"/>
      <c r="C34" s="38"/>
      <c r="D34" s="45">
        <f>SUM(D3:D33)</f>
        <v>48543</v>
      </c>
    </row>
    <row r="35" spans="1:4" x14ac:dyDescent="0.3">
      <c r="A35" s="44" t="s">
        <v>39</v>
      </c>
      <c r="B35" s="38"/>
      <c r="C35" s="38"/>
      <c r="D35" s="45">
        <f>ROUND(AVERAGE(D3:D33),0)</f>
        <v>1566</v>
      </c>
    </row>
    <row r="36" spans="1:4" x14ac:dyDescent="0.3">
      <c r="A36" s="44" t="s">
        <v>40</v>
      </c>
      <c r="B36" s="38"/>
      <c r="C36" s="38"/>
      <c r="D36" s="45">
        <f>IFERROR(ROUND(AVERAGEIF(D3:D33,"&gt;0"),0),0)</f>
        <v>2111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08DE-C13A-42BE-B78A-C5AFEBDB1E6F}">
  <dimension ref="A1:X33"/>
  <sheetViews>
    <sheetView workbookViewId="0">
      <selection sqref="A1:D33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February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44958</v>
      </c>
      <c r="B3" s="43">
        <v>2027</v>
      </c>
      <c r="C3" s="43">
        <v>1010</v>
      </c>
      <c r="D3" s="43">
        <v>3037</v>
      </c>
    </row>
    <row r="4" spans="1:4" x14ac:dyDescent="0.3">
      <c r="A4" s="42">
        <v>44959</v>
      </c>
      <c r="B4" s="43">
        <v>1951</v>
      </c>
      <c r="C4" s="43">
        <v>0</v>
      </c>
      <c r="D4" s="43">
        <v>1951</v>
      </c>
    </row>
    <row r="5" spans="1:4" x14ac:dyDescent="0.3">
      <c r="A5" s="42">
        <v>44960</v>
      </c>
      <c r="B5" s="43">
        <v>944</v>
      </c>
      <c r="C5" s="43">
        <v>1974</v>
      </c>
      <c r="D5" s="43">
        <v>2918</v>
      </c>
    </row>
    <row r="6" spans="1:4" x14ac:dyDescent="0.3">
      <c r="A6" s="42">
        <v>44961</v>
      </c>
      <c r="B6" s="43">
        <v>1970</v>
      </c>
      <c r="C6" s="43">
        <v>1265</v>
      </c>
      <c r="D6" s="43">
        <v>3235</v>
      </c>
    </row>
    <row r="7" spans="1:4" x14ac:dyDescent="0.3">
      <c r="A7" s="42">
        <v>44962</v>
      </c>
      <c r="B7" s="43">
        <v>947</v>
      </c>
      <c r="C7" s="43">
        <v>1005</v>
      </c>
      <c r="D7" s="43">
        <v>1952</v>
      </c>
    </row>
    <row r="8" spans="1:4" x14ac:dyDescent="0.3">
      <c r="A8" s="42">
        <v>44963</v>
      </c>
      <c r="B8" s="43">
        <v>945</v>
      </c>
      <c r="C8" s="43">
        <v>2003</v>
      </c>
      <c r="D8" s="43">
        <v>2948</v>
      </c>
    </row>
    <row r="9" spans="1:4" x14ac:dyDescent="0.3">
      <c r="A9" s="42">
        <v>44964</v>
      </c>
      <c r="B9" s="43">
        <v>1010</v>
      </c>
      <c r="C9" s="43">
        <v>958</v>
      </c>
      <c r="D9" s="43">
        <v>1968</v>
      </c>
    </row>
    <row r="10" spans="1:4" x14ac:dyDescent="0.3">
      <c r="A10" s="42">
        <v>44965</v>
      </c>
      <c r="B10" s="43">
        <v>1873</v>
      </c>
      <c r="C10" s="43">
        <v>1932</v>
      </c>
      <c r="D10" s="43">
        <v>3805</v>
      </c>
    </row>
    <row r="11" spans="1:4" x14ac:dyDescent="0.3">
      <c r="A11" s="42">
        <v>44966</v>
      </c>
      <c r="B11" s="43">
        <v>1974</v>
      </c>
      <c r="C11" s="43">
        <v>1884</v>
      </c>
      <c r="D11" s="43">
        <v>3858</v>
      </c>
    </row>
    <row r="12" spans="1:4" x14ac:dyDescent="0.3">
      <c r="A12" s="42">
        <v>44967</v>
      </c>
      <c r="B12" s="43">
        <v>4881</v>
      </c>
      <c r="C12" s="43">
        <v>3053</v>
      </c>
      <c r="D12" s="43">
        <v>7934</v>
      </c>
    </row>
    <row r="13" spans="1:4" x14ac:dyDescent="0.3">
      <c r="A13" s="42">
        <v>44968</v>
      </c>
      <c r="B13" s="43">
        <v>1899</v>
      </c>
      <c r="C13" s="43">
        <v>1978</v>
      </c>
      <c r="D13" s="43">
        <v>3877</v>
      </c>
    </row>
    <row r="14" spans="1:4" x14ac:dyDescent="0.3">
      <c r="A14" s="42">
        <v>44969</v>
      </c>
      <c r="B14" s="43">
        <v>945</v>
      </c>
      <c r="C14" s="43">
        <v>930</v>
      </c>
      <c r="D14" s="43">
        <v>1875</v>
      </c>
    </row>
    <row r="15" spans="1:4" x14ac:dyDescent="0.3">
      <c r="A15" s="42">
        <v>44970</v>
      </c>
      <c r="B15" s="43">
        <v>1884</v>
      </c>
      <c r="C15" s="43">
        <v>1044</v>
      </c>
      <c r="D15" s="43">
        <v>2928</v>
      </c>
    </row>
    <row r="16" spans="1:4" x14ac:dyDescent="0.3">
      <c r="A16" s="42">
        <v>44971</v>
      </c>
      <c r="B16" s="43">
        <v>948</v>
      </c>
      <c r="C16" s="43">
        <v>2028</v>
      </c>
      <c r="D16" s="43">
        <v>2976</v>
      </c>
    </row>
    <row r="17" spans="1:4" x14ac:dyDescent="0.3">
      <c r="A17" s="42">
        <v>44972</v>
      </c>
      <c r="B17" s="43">
        <v>996</v>
      </c>
      <c r="C17" s="43">
        <v>993</v>
      </c>
      <c r="D17" s="43">
        <v>1989</v>
      </c>
    </row>
    <row r="18" spans="1:4" x14ac:dyDescent="0.3">
      <c r="A18" s="42">
        <v>44973</v>
      </c>
      <c r="B18" s="43">
        <v>944</v>
      </c>
      <c r="C18" s="43">
        <v>945</v>
      </c>
      <c r="D18" s="43">
        <v>1889</v>
      </c>
    </row>
    <row r="19" spans="1:4" x14ac:dyDescent="0.3">
      <c r="A19" s="42">
        <v>44974</v>
      </c>
      <c r="B19" s="43">
        <v>1883</v>
      </c>
      <c r="C19" s="43">
        <v>947</v>
      </c>
      <c r="D19" s="43">
        <v>2830</v>
      </c>
    </row>
    <row r="20" spans="1:4" x14ac:dyDescent="0.3">
      <c r="A20" s="42">
        <v>44975</v>
      </c>
      <c r="B20" s="43">
        <v>0</v>
      </c>
      <c r="C20" s="43">
        <v>997</v>
      </c>
      <c r="D20" s="43">
        <v>997</v>
      </c>
    </row>
    <row r="21" spans="1:4" x14ac:dyDescent="0.3">
      <c r="A21" s="42">
        <v>44976</v>
      </c>
      <c r="B21" s="43">
        <v>1920</v>
      </c>
      <c r="C21" s="43">
        <v>950</v>
      </c>
      <c r="D21" s="43">
        <v>2870</v>
      </c>
    </row>
    <row r="22" spans="1:4" x14ac:dyDescent="0.3">
      <c r="A22" s="42">
        <v>44977</v>
      </c>
      <c r="B22" s="43">
        <v>0</v>
      </c>
      <c r="C22" s="43">
        <v>1028</v>
      </c>
      <c r="D22" s="43">
        <v>1028</v>
      </c>
    </row>
    <row r="23" spans="1:4" x14ac:dyDescent="0.3">
      <c r="A23" s="42">
        <v>44978</v>
      </c>
      <c r="B23" s="43">
        <v>1895</v>
      </c>
      <c r="C23" s="43">
        <v>994</v>
      </c>
      <c r="D23" s="43">
        <v>2889</v>
      </c>
    </row>
    <row r="24" spans="1:4" x14ac:dyDescent="0.3">
      <c r="A24" s="42">
        <v>44979</v>
      </c>
      <c r="B24" s="43">
        <v>954</v>
      </c>
      <c r="C24" s="43">
        <v>1020</v>
      </c>
      <c r="D24" s="43">
        <v>1974</v>
      </c>
    </row>
    <row r="25" spans="1:4" x14ac:dyDescent="0.3">
      <c r="A25" s="42">
        <v>44980</v>
      </c>
      <c r="B25" s="43">
        <v>2965</v>
      </c>
      <c r="C25" s="43">
        <v>3760</v>
      </c>
      <c r="D25" s="43">
        <v>6725</v>
      </c>
    </row>
    <row r="26" spans="1:4" x14ac:dyDescent="0.3">
      <c r="A26" s="42">
        <v>44981</v>
      </c>
      <c r="B26" s="43">
        <v>967</v>
      </c>
      <c r="C26" s="43">
        <v>407</v>
      </c>
      <c r="D26" s="43">
        <v>1374</v>
      </c>
    </row>
    <row r="27" spans="1:4" x14ac:dyDescent="0.3">
      <c r="A27" s="42">
        <v>44982</v>
      </c>
      <c r="B27" s="43">
        <v>0</v>
      </c>
      <c r="C27" s="43">
        <v>1012</v>
      </c>
      <c r="D27" s="43">
        <v>1012</v>
      </c>
    </row>
    <row r="28" spans="1:4" x14ac:dyDescent="0.3">
      <c r="A28" s="42">
        <v>44983</v>
      </c>
      <c r="B28" s="43">
        <v>1139</v>
      </c>
      <c r="C28" s="43">
        <v>0</v>
      </c>
      <c r="D28" s="43">
        <v>1139</v>
      </c>
    </row>
    <row r="29" spans="1:4" x14ac:dyDescent="0.3">
      <c r="A29" s="42">
        <v>44984</v>
      </c>
      <c r="B29" s="43">
        <v>0</v>
      </c>
      <c r="C29" s="43">
        <v>989</v>
      </c>
      <c r="D29" s="43">
        <v>989</v>
      </c>
    </row>
    <row r="30" spans="1:4" x14ac:dyDescent="0.3">
      <c r="A30" s="42">
        <v>44985</v>
      </c>
      <c r="B30" s="43">
        <v>1768</v>
      </c>
      <c r="C30" s="43">
        <v>1978</v>
      </c>
      <c r="D30" s="43">
        <v>3746</v>
      </c>
    </row>
    <row r="31" spans="1:4" x14ac:dyDescent="0.3">
      <c r="A31" s="44" t="s">
        <v>38</v>
      </c>
      <c r="B31" s="38"/>
      <c r="C31" s="38"/>
      <c r="D31" s="45">
        <f>SUM(D3:D30)</f>
        <v>76713</v>
      </c>
    </row>
    <row r="32" spans="1:4" x14ac:dyDescent="0.3">
      <c r="A32" s="44" t="s">
        <v>39</v>
      </c>
      <c r="B32" s="38"/>
      <c r="C32" s="38"/>
      <c r="D32" s="45">
        <f>ROUND(AVERAGE(D3:D30),0)</f>
        <v>2740</v>
      </c>
    </row>
    <row r="33" spans="1:4" x14ac:dyDescent="0.3">
      <c r="A33" s="44" t="s">
        <v>40</v>
      </c>
      <c r="B33" s="38"/>
      <c r="C33" s="38"/>
      <c r="D33" s="45">
        <f>IFERROR(ROUND(AVERAGEIF(D3:D30,"&gt;0"),0),0)</f>
        <v>2740</v>
      </c>
    </row>
  </sheetData>
  <mergeCells count="4">
    <mergeCell ref="A1:D1"/>
    <mergeCell ref="A31:C31"/>
    <mergeCell ref="A32:C32"/>
    <mergeCell ref="A33:C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7316-42D2-44ED-9DF3-2F1F8FBF5307}">
  <dimension ref="A1:X32"/>
  <sheetViews>
    <sheetView workbookViewId="0">
      <selection sqref="A1:D32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January 2023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44931</v>
      </c>
      <c r="B3" s="43">
        <v>0</v>
      </c>
      <c r="C3" s="43">
        <v>0</v>
      </c>
      <c r="D3" s="43">
        <v>0</v>
      </c>
    </row>
    <row r="4" spans="1:4" x14ac:dyDescent="0.3">
      <c r="A4" s="42">
        <v>44932</v>
      </c>
      <c r="B4" s="43">
        <v>0</v>
      </c>
      <c r="C4" s="43">
        <v>0</v>
      </c>
      <c r="D4" s="43">
        <v>0</v>
      </c>
    </row>
    <row r="5" spans="1:4" x14ac:dyDescent="0.3">
      <c r="A5" s="42">
        <v>44933</v>
      </c>
      <c r="B5" s="43">
        <v>971</v>
      </c>
      <c r="C5" s="43">
        <v>0</v>
      </c>
      <c r="D5" s="43">
        <v>971</v>
      </c>
    </row>
    <row r="6" spans="1:4" x14ac:dyDescent="0.3">
      <c r="A6" s="42">
        <v>44934</v>
      </c>
      <c r="B6" s="43">
        <v>0</v>
      </c>
      <c r="C6" s="43">
        <v>0</v>
      </c>
      <c r="D6" s="43">
        <v>0</v>
      </c>
    </row>
    <row r="7" spans="1:4" x14ac:dyDescent="0.3">
      <c r="A7" s="42">
        <v>44935</v>
      </c>
      <c r="B7" s="43">
        <v>0</v>
      </c>
      <c r="C7" s="43">
        <v>0</v>
      </c>
      <c r="D7" s="43">
        <v>0</v>
      </c>
    </row>
    <row r="8" spans="1:4" x14ac:dyDescent="0.3">
      <c r="A8" s="42">
        <v>44936</v>
      </c>
      <c r="B8" s="43">
        <v>0</v>
      </c>
      <c r="C8" s="43">
        <v>972</v>
      </c>
      <c r="D8" s="43">
        <v>972</v>
      </c>
    </row>
    <row r="9" spans="1:4" x14ac:dyDescent="0.3">
      <c r="A9" s="42">
        <v>44937</v>
      </c>
      <c r="B9" s="43">
        <v>972</v>
      </c>
      <c r="C9" s="43">
        <v>1018</v>
      </c>
      <c r="D9" s="43">
        <v>1990</v>
      </c>
    </row>
    <row r="10" spans="1:4" x14ac:dyDescent="0.3">
      <c r="A10" s="42">
        <v>44938</v>
      </c>
      <c r="B10" s="43">
        <v>942</v>
      </c>
      <c r="C10" s="43">
        <v>0</v>
      </c>
      <c r="D10" s="43">
        <v>942</v>
      </c>
    </row>
    <row r="11" spans="1:4" x14ac:dyDescent="0.3">
      <c r="A11" s="42">
        <v>44939</v>
      </c>
      <c r="B11" s="43">
        <v>0</v>
      </c>
      <c r="C11" s="43">
        <v>1037</v>
      </c>
      <c r="D11" s="43">
        <v>1037</v>
      </c>
    </row>
    <row r="12" spans="1:4" x14ac:dyDescent="0.3">
      <c r="A12" s="42">
        <v>44940</v>
      </c>
      <c r="B12" s="43">
        <v>967</v>
      </c>
      <c r="C12" s="43">
        <v>0</v>
      </c>
      <c r="D12" s="43">
        <v>967</v>
      </c>
    </row>
    <row r="13" spans="1:4" x14ac:dyDescent="0.3">
      <c r="A13" s="42">
        <v>44941</v>
      </c>
      <c r="B13" s="43">
        <v>861</v>
      </c>
      <c r="C13" s="43">
        <v>2020</v>
      </c>
      <c r="D13" s="43">
        <v>2881</v>
      </c>
    </row>
    <row r="14" spans="1:4" x14ac:dyDescent="0.3">
      <c r="A14" s="42">
        <v>44942</v>
      </c>
      <c r="B14" s="43">
        <v>1931</v>
      </c>
      <c r="C14" s="43">
        <v>11</v>
      </c>
      <c r="D14" s="43">
        <v>1942</v>
      </c>
    </row>
    <row r="15" spans="1:4" x14ac:dyDescent="0.3">
      <c r="A15" s="42">
        <v>44943</v>
      </c>
      <c r="B15" s="43">
        <v>950</v>
      </c>
      <c r="C15" s="43">
        <v>1980</v>
      </c>
      <c r="D15" s="43">
        <v>2930</v>
      </c>
    </row>
    <row r="16" spans="1:4" x14ac:dyDescent="0.3">
      <c r="A16" s="42">
        <v>44944</v>
      </c>
      <c r="B16" s="43">
        <v>1863</v>
      </c>
      <c r="C16" s="43">
        <v>1129</v>
      </c>
      <c r="D16" s="43">
        <v>2992</v>
      </c>
    </row>
    <row r="17" spans="1:4" x14ac:dyDescent="0.3">
      <c r="A17" s="42">
        <v>44945</v>
      </c>
      <c r="B17" s="43">
        <v>1908</v>
      </c>
      <c r="C17" s="43">
        <v>2059</v>
      </c>
      <c r="D17" s="43">
        <v>3967</v>
      </c>
    </row>
    <row r="18" spans="1:4" x14ac:dyDescent="0.3">
      <c r="A18" s="42">
        <v>44946</v>
      </c>
      <c r="B18" s="43">
        <v>885</v>
      </c>
      <c r="C18" s="43">
        <v>2031</v>
      </c>
      <c r="D18" s="43">
        <v>2916</v>
      </c>
    </row>
    <row r="19" spans="1:4" x14ac:dyDescent="0.3">
      <c r="A19" s="42">
        <v>44947</v>
      </c>
      <c r="B19" s="43">
        <v>963</v>
      </c>
      <c r="C19" s="43">
        <v>959</v>
      </c>
      <c r="D19" s="43">
        <v>1922</v>
      </c>
    </row>
    <row r="20" spans="1:4" x14ac:dyDescent="0.3">
      <c r="A20" s="42">
        <v>44948</v>
      </c>
      <c r="B20" s="43">
        <v>1955</v>
      </c>
      <c r="C20" s="43">
        <v>985</v>
      </c>
      <c r="D20" s="43">
        <v>2940</v>
      </c>
    </row>
    <row r="21" spans="1:4" x14ac:dyDescent="0.3">
      <c r="A21" s="42">
        <v>44949</v>
      </c>
      <c r="B21" s="43">
        <v>1074</v>
      </c>
      <c r="C21" s="43">
        <v>1989</v>
      </c>
      <c r="D21" s="43">
        <v>3063</v>
      </c>
    </row>
    <row r="22" spans="1:4" x14ac:dyDescent="0.3">
      <c r="A22" s="42">
        <v>44950</v>
      </c>
      <c r="B22" s="43">
        <v>1901</v>
      </c>
      <c r="C22" s="43">
        <v>999</v>
      </c>
      <c r="D22" s="43">
        <v>2900</v>
      </c>
    </row>
    <row r="23" spans="1:4" x14ac:dyDescent="0.3">
      <c r="A23" s="42">
        <v>44951</v>
      </c>
      <c r="B23" s="43">
        <v>918</v>
      </c>
      <c r="C23" s="43">
        <v>985</v>
      </c>
      <c r="D23" s="43">
        <v>1903</v>
      </c>
    </row>
    <row r="24" spans="1:4" x14ac:dyDescent="0.3">
      <c r="A24" s="42">
        <v>44952</v>
      </c>
      <c r="B24" s="43">
        <v>1929</v>
      </c>
      <c r="C24" s="43">
        <v>2998</v>
      </c>
      <c r="D24" s="43">
        <v>4927</v>
      </c>
    </row>
    <row r="25" spans="1:4" x14ac:dyDescent="0.3">
      <c r="A25" s="42">
        <v>44953</v>
      </c>
      <c r="B25" s="43">
        <v>1818</v>
      </c>
      <c r="C25" s="43">
        <v>1976</v>
      </c>
      <c r="D25" s="43">
        <v>3794</v>
      </c>
    </row>
    <row r="26" spans="1:4" x14ac:dyDescent="0.3">
      <c r="A26" s="42">
        <v>44954</v>
      </c>
      <c r="B26" s="43">
        <v>1912</v>
      </c>
      <c r="C26" s="43">
        <v>1995</v>
      </c>
      <c r="D26" s="43">
        <v>3907</v>
      </c>
    </row>
    <row r="27" spans="1:4" x14ac:dyDescent="0.3">
      <c r="A27" s="42">
        <v>44955</v>
      </c>
      <c r="B27" s="43">
        <v>1907</v>
      </c>
      <c r="C27" s="43">
        <v>959</v>
      </c>
      <c r="D27" s="43">
        <v>2866</v>
      </c>
    </row>
    <row r="28" spans="1:4" x14ac:dyDescent="0.3">
      <c r="A28" s="42">
        <v>44956</v>
      </c>
      <c r="B28" s="43">
        <v>961</v>
      </c>
      <c r="C28" s="43">
        <v>2014</v>
      </c>
      <c r="D28" s="43">
        <v>2975</v>
      </c>
    </row>
    <row r="29" spans="1:4" x14ac:dyDescent="0.3">
      <c r="A29" s="42">
        <v>44957</v>
      </c>
      <c r="B29" s="43">
        <v>972</v>
      </c>
      <c r="C29" s="43">
        <v>1008</v>
      </c>
      <c r="D29" s="43">
        <v>1980</v>
      </c>
    </row>
    <row r="30" spans="1:4" x14ac:dyDescent="0.3">
      <c r="A30" s="44" t="s">
        <v>38</v>
      </c>
      <c r="B30" s="38"/>
      <c r="C30" s="38"/>
      <c r="D30" s="45">
        <f>SUM(D3:D29)</f>
        <v>57684</v>
      </c>
    </row>
    <row r="31" spans="1:4" x14ac:dyDescent="0.3">
      <c r="A31" s="44" t="s">
        <v>39</v>
      </c>
      <c r="B31" s="38"/>
      <c r="C31" s="38"/>
      <c r="D31" s="45">
        <f>ROUND(AVERAGE(D3:D29),0)</f>
        <v>2136</v>
      </c>
    </row>
    <row r="32" spans="1:4" x14ac:dyDescent="0.3">
      <c r="A32" s="44" t="s">
        <v>40</v>
      </c>
      <c r="B32" s="38"/>
      <c r="C32" s="38"/>
      <c r="D32" s="45">
        <f>IFERROR(ROUND(AVERAGEIF(D3:D29,"&gt;0"),0),0)</f>
        <v>2508</v>
      </c>
    </row>
  </sheetData>
  <mergeCells count="4">
    <mergeCell ref="A1:D1"/>
    <mergeCell ref="A30:C30"/>
    <mergeCell ref="A31:C31"/>
    <mergeCell ref="A32:C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5E61-FC65-4382-9938-7BCBB438E880}">
  <dimension ref="A2:J31"/>
  <sheetViews>
    <sheetView workbookViewId="0">
      <selection activeCell="H33" sqref="H33"/>
    </sheetView>
  </sheetViews>
  <sheetFormatPr defaultRowHeight="15" x14ac:dyDescent="0.25"/>
  <cols>
    <col min="1" max="1" width="16.7109375" style="2" customWidth="1"/>
    <col min="2" max="10" width="7.7109375" customWidth="1"/>
    <col min="11" max="11" width="6" bestFit="1" customWidth="1"/>
    <col min="13" max="13" width="5.28515625" customWidth="1"/>
    <col min="14" max="14" width="7.42578125" customWidth="1"/>
    <col min="15" max="15" width="7.5703125" customWidth="1"/>
    <col min="16" max="16" width="5.28515625" bestFit="1" customWidth="1"/>
    <col min="17" max="17" width="10.7109375" customWidth="1"/>
    <col min="18" max="18" width="10.28515625" customWidth="1"/>
    <col min="19" max="19" width="4.7109375" bestFit="1" customWidth="1"/>
    <col min="20" max="20" width="8.28515625" customWidth="1"/>
    <col min="21" max="21" width="6.42578125" customWidth="1"/>
    <col min="22" max="22" width="7.140625" bestFit="1" customWidth="1"/>
    <col min="23" max="23" width="8.28515625" customWidth="1"/>
    <col min="24" max="24" width="10" customWidth="1"/>
    <col min="257" max="257" width="19.85546875" customWidth="1"/>
    <col min="258" max="258" width="12.7109375" customWidth="1"/>
    <col min="259" max="259" width="12.85546875" customWidth="1"/>
    <col min="260" max="260" width="12.7109375" customWidth="1"/>
    <col min="261" max="261" width="13" customWidth="1"/>
    <col min="262" max="262" width="12.7109375" customWidth="1"/>
    <col min="263" max="263" width="5.5703125" bestFit="1" customWidth="1"/>
    <col min="264" max="264" width="6.140625" customWidth="1"/>
    <col min="265" max="265" width="7.85546875" customWidth="1"/>
    <col min="266" max="266" width="7.140625" bestFit="1" customWidth="1"/>
    <col min="267" max="267" width="6" bestFit="1" customWidth="1"/>
    <col min="269" max="269" width="5.28515625" customWidth="1"/>
    <col min="270" max="270" width="7.42578125" customWidth="1"/>
    <col min="271" max="271" width="7.5703125" customWidth="1"/>
    <col min="272" max="272" width="5.28515625" bestFit="1" customWidth="1"/>
    <col min="273" max="273" width="10.7109375" customWidth="1"/>
    <col min="274" max="274" width="10.28515625" customWidth="1"/>
    <col min="275" max="275" width="4.7109375" bestFit="1" customWidth="1"/>
    <col min="276" max="276" width="8.28515625" customWidth="1"/>
    <col min="277" max="277" width="6.42578125" customWidth="1"/>
    <col min="278" max="278" width="7.140625" bestFit="1" customWidth="1"/>
    <col min="279" max="279" width="8.28515625" customWidth="1"/>
    <col min="280" max="280" width="10" customWidth="1"/>
    <col min="513" max="513" width="19.85546875" customWidth="1"/>
    <col min="514" max="514" width="12.7109375" customWidth="1"/>
    <col min="515" max="515" width="12.85546875" customWidth="1"/>
    <col min="516" max="516" width="12.7109375" customWidth="1"/>
    <col min="517" max="517" width="13" customWidth="1"/>
    <col min="518" max="518" width="12.7109375" customWidth="1"/>
    <col min="519" max="519" width="5.5703125" bestFit="1" customWidth="1"/>
    <col min="520" max="520" width="6.140625" customWidth="1"/>
    <col min="521" max="521" width="7.85546875" customWidth="1"/>
    <col min="522" max="522" width="7.140625" bestFit="1" customWidth="1"/>
    <col min="523" max="523" width="6" bestFit="1" customWidth="1"/>
    <col min="525" max="525" width="5.28515625" customWidth="1"/>
    <col min="526" max="526" width="7.42578125" customWidth="1"/>
    <col min="527" max="527" width="7.5703125" customWidth="1"/>
    <col min="528" max="528" width="5.28515625" bestFit="1" customWidth="1"/>
    <col min="529" max="529" width="10.7109375" customWidth="1"/>
    <col min="530" max="530" width="10.28515625" customWidth="1"/>
    <col min="531" max="531" width="4.7109375" bestFit="1" customWidth="1"/>
    <col min="532" max="532" width="8.28515625" customWidth="1"/>
    <col min="533" max="533" width="6.42578125" customWidth="1"/>
    <col min="534" max="534" width="7.140625" bestFit="1" customWidth="1"/>
    <col min="535" max="535" width="8.28515625" customWidth="1"/>
    <col min="536" max="536" width="10" customWidth="1"/>
    <col min="769" max="769" width="19.85546875" customWidth="1"/>
    <col min="770" max="770" width="12.7109375" customWidth="1"/>
    <col min="771" max="771" width="12.85546875" customWidth="1"/>
    <col min="772" max="772" width="12.7109375" customWidth="1"/>
    <col min="773" max="773" width="13" customWidth="1"/>
    <col min="774" max="774" width="12.7109375" customWidth="1"/>
    <col min="775" max="775" width="5.5703125" bestFit="1" customWidth="1"/>
    <col min="776" max="776" width="6.140625" customWidth="1"/>
    <col min="777" max="777" width="7.85546875" customWidth="1"/>
    <col min="778" max="778" width="7.140625" bestFit="1" customWidth="1"/>
    <col min="779" max="779" width="6" bestFit="1" customWidth="1"/>
    <col min="781" max="781" width="5.28515625" customWidth="1"/>
    <col min="782" max="782" width="7.42578125" customWidth="1"/>
    <col min="783" max="783" width="7.5703125" customWidth="1"/>
    <col min="784" max="784" width="5.28515625" bestFit="1" customWidth="1"/>
    <col min="785" max="785" width="10.7109375" customWidth="1"/>
    <col min="786" max="786" width="10.28515625" customWidth="1"/>
    <col min="787" max="787" width="4.7109375" bestFit="1" customWidth="1"/>
    <col min="788" max="788" width="8.28515625" customWidth="1"/>
    <col min="789" max="789" width="6.42578125" customWidth="1"/>
    <col min="790" max="790" width="7.140625" bestFit="1" customWidth="1"/>
    <col min="791" max="791" width="8.28515625" customWidth="1"/>
    <col min="792" max="792" width="10" customWidth="1"/>
    <col min="1025" max="1025" width="19.85546875" customWidth="1"/>
    <col min="1026" max="1026" width="12.7109375" customWidth="1"/>
    <col min="1027" max="1027" width="12.85546875" customWidth="1"/>
    <col min="1028" max="1028" width="12.7109375" customWidth="1"/>
    <col min="1029" max="1029" width="13" customWidth="1"/>
    <col min="1030" max="1030" width="12.7109375" customWidth="1"/>
    <col min="1031" max="1031" width="5.5703125" bestFit="1" customWidth="1"/>
    <col min="1032" max="1032" width="6.140625" customWidth="1"/>
    <col min="1033" max="1033" width="7.85546875" customWidth="1"/>
    <col min="1034" max="1034" width="7.140625" bestFit="1" customWidth="1"/>
    <col min="1035" max="1035" width="6" bestFit="1" customWidth="1"/>
    <col min="1037" max="1037" width="5.28515625" customWidth="1"/>
    <col min="1038" max="1038" width="7.42578125" customWidth="1"/>
    <col min="1039" max="1039" width="7.5703125" customWidth="1"/>
    <col min="1040" max="1040" width="5.28515625" bestFit="1" customWidth="1"/>
    <col min="1041" max="1041" width="10.7109375" customWidth="1"/>
    <col min="1042" max="1042" width="10.28515625" customWidth="1"/>
    <col min="1043" max="1043" width="4.7109375" bestFit="1" customWidth="1"/>
    <col min="1044" max="1044" width="8.28515625" customWidth="1"/>
    <col min="1045" max="1045" width="6.42578125" customWidth="1"/>
    <col min="1046" max="1046" width="7.140625" bestFit="1" customWidth="1"/>
    <col min="1047" max="1047" width="8.28515625" customWidth="1"/>
    <col min="1048" max="1048" width="10" customWidth="1"/>
    <col min="1281" max="1281" width="19.85546875" customWidth="1"/>
    <col min="1282" max="1282" width="12.7109375" customWidth="1"/>
    <col min="1283" max="1283" width="12.85546875" customWidth="1"/>
    <col min="1284" max="1284" width="12.7109375" customWidth="1"/>
    <col min="1285" max="1285" width="13" customWidth="1"/>
    <col min="1286" max="1286" width="12.7109375" customWidth="1"/>
    <col min="1287" max="1287" width="5.5703125" bestFit="1" customWidth="1"/>
    <col min="1288" max="1288" width="6.140625" customWidth="1"/>
    <col min="1289" max="1289" width="7.85546875" customWidth="1"/>
    <col min="1290" max="1290" width="7.140625" bestFit="1" customWidth="1"/>
    <col min="1291" max="1291" width="6" bestFit="1" customWidth="1"/>
    <col min="1293" max="1293" width="5.28515625" customWidth="1"/>
    <col min="1294" max="1294" width="7.42578125" customWidth="1"/>
    <col min="1295" max="1295" width="7.5703125" customWidth="1"/>
    <col min="1296" max="1296" width="5.28515625" bestFit="1" customWidth="1"/>
    <col min="1297" max="1297" width="10.7109375" customWidth="1"/>
    <col min="1298" max="1298" width="10.28515625" customWidth="1"/>
    <col min="1299" max="1299" width="4.7109375" bestFit="1" customWidth="1"/>
    <col min="1300" max="1300" width="8.28515625" customWidth="1"/>
    <col min="1301" max="1301" width="6.42578125" customWidth="1"/>
    <col min="1302" max="1302" width="7.140625" bestFit="1" customWidth="1"/>
    <col min="1303" max="1303" width="8.28515625" customWidth="1"/>
    <col min="1304" max="1304" width="10" customWidth="1"/>
    <col min="1537" max="1537" width="19.85546875" customWidth="1"/>
    <col min="1538" max="1538" width="12.7109375" customWidth="1"/>
    <col min="1539" max="1539" width="12.85546875" customWidth="1"/>
    <col min="1540" max="1540" width="12.7109375" customWidth="1"/>
    <col min="1541" max="1541" width="13" customWidth="1"/>
    <col min="1542" max="1542" width="12.7109375" customWidth="1"/>
    <col min="1543" max="1543" width="5.5703125" bestFit="1" customWidth="1"/>
    <col min="1544" max="1544" width="6.140625" customWidth="1"/>
    <col min="1545" max="1545" width="7.85546875" customWidth="1"/>
    <col min="1546" max="1546" width="7.140625" bestFit="1" customWidth="1"/>
    <col min="1547" max="1547" width="6" bestFit="1" customWidth="1"/>
    <col min="1549" max="1549" width="5.28515625" customWidth="1"/>
    <col min="1550" max="1550" width="7.42578125" customWidth="1"/>
    <col min="1551" max="1551" width="7.5703125" customWidth="1"/>
    <col min="1552" max="1552" width="5.28515625" bestFit="1" customWidth="1"/>
    <col min="1553" max="1553" width="10.7109375" customWidth="1"/>
    <col min="1554" max="1554" width="10.28515625" customWidth="1"/>
    <col min="1555" max="1555" width="4.7109375" bestFit="1" customWidth="1"/>
    <col min="1556" max="1556" width="8.28515625" customWidth="1"/>
    <col min="1557" max="1557" width="6.42578125" customWidth="1"/>
    <col min="1558" max="1558" width="7.140625" bestFit="1" customWidth="1"/>
    <col min="1559" max="1559" width="8.28515625" customWidth="1"/>
    <col min="1560" max="1560" width="10" customWidth="1"/>
    <col min="1793" max="1793" width="19.85546875" customWidth="1"/>
    <col min="1794" max="1794" width="12.7109375" customWidth="1"/>
    <col min="1795" max="1795" width="12.85546875" customWidth="1"/>
    <col min="1796" max="1796" width="12.7109375" customWidth="1"/>
    <col min="1797" max="1797" width="13" customWidth="1"/>
    <col min="1798" max="1798" width="12.7109375" customWidth="1"/>
    <col min="1799" max="1799" width="5.5703125" bestFit="1" customWidth="1"/>
    <col min="1800" max="1800" width="6.140625" customWidth="1"/>
    <col min="1801" max="1801" width="7.85546875" customWidth="1"/>
    <col min="1802" max="1802" width="7.140625" bestFit="1" customWidth="1"/>
    <col min="1803" max="1803" width="6" bestFit="1" customWidth="1"/>
    <col min="1805" max="1805" width="5.28515625" customWidth="1"/>
    <col min="1806" max="1806" width="7.42578125" customWidth="1"/>
    <col min="1807" max="1807" width="7.5703125" customWidth="1"/>
    <col min="1808" max="1808" width="5.28515625" bestFit="1" customWidth="1"/>
    <col min="1809" max="1809" width="10.7109375" customWidth="1"/>
    <col min="1810" max="1810" width="10.28515625" customWidth="1"/>
    <col min="1811" max="1811" width="4.7109375" bestFit="1" customWidth="1"/>
    <col min="1812" max="1812" width="8.28515625" customWidth="1"/>
    <col min="1813" max="1813" width="6.42578125" customWidth="1"/>
    <col min="1814" max="1814" width="7.140625" bestFit="1" customWidth="1"/>
    <col min="1815" max="1815" width="8.28515625" customWidth="1"/>
    <col min="1816" max="1816" width="10" customWidth="1"/>
    <col min="2049" max="2049" width="19.85546875" customWidth="1"/>
    <col min="2050" max="2050" width="12.7109375" customWidth="1"/>
    <col min="2051" max="2051" width="12.85546875" customWidth="1"/>
    <col min="2052" max="2052" width="12.7109375" customWidth="1"/>
    <col min="2053" max="2053" width="13" customWidth="1"/>
    <col min="2054" max="2054" width="12.7109375" customWidth="1"/>
    <col min="2055" max="2055" width="5.5703125" bestFit="1" customWidth="1"/>
    <col min="2056" max="2056" width="6.140625" customWidth="1"/>
    <col min="2057" max="2057" width="7.85546875" customWidth="1"/>
    <col min="2058" max="2058" width="7.140625" bestFit="1" customWidth="1"/>
    <col min="2059" max="2059" width="6" bestFit="1" customWidth="1"/>
    <col min="2061" max="2061" width="5.28515625" customWidth="1"/>
    <col min="2062" max="2062" width="7.42578125" customWidth="1"/>
    <col min="2063" max="2063" width="7.5703125" customWidth="1"/>
    <col min="2064" max="2064" width="5.28515625" bestFit="1" customWidth="1"/>
    <col min="2065" max="2065" width="10.7109375" customWidth="1"/>
    <col min="2066" max="2066" width="10.28515625" customWidth="1"/>
    <col min="2067" max="2067" width="4.7109375" bestFit="1" customWidth="1"/>
    <col min="2068" max="2068" width="8.28515625" customWidth="1"/>
    <col min="2069" max="2069" width="6.42578125" customWidth="1"/>
    <col min="2070" max="2070" width="7.140625" bestFit="1" customWidth="1"/>
    <col min="2071" max="2071" width="8.28515625" customWidth="1"/>
    <col min="2072" max="2072" width="10" customWidth="1"/>
    <col min="2305" max="2305" width="19.85546875" customWidth="1"/>
    <col min="2306" max="2306" width="12.7109375" customWidth="1"/>
    <col min="2307" max="2307" width="12.85546875" customWidth="1"/>
    <col min="2308" max="2308" width="12.7109375" customWidth="1"/>
    <col min="2309" max="2309" width="13" customWidth="1"/>
    <col min="2310" max="2310" width="12.7109375" customWidth="1"/>
    <col min="2311" max="2311" width="5.5703125" bestFit="1" customWidth="1"/>
    <col min="2312" max="2312" width="6.140625" customWidth="1"/>
    <col min="2313" max="2313" width="7.85546875" customWidth="1"/>
    <col min="2314" max="2314" width="7.140625" bestFit="1" customWidth="1"/>
    <col min="2315" max="2315" width="6" bestFit="1" customWidth="1"/>
    <col min="2317" max="2317" width="5.28515625" customWidth="1"/>
    <col min="2318" max="2318" width="7.42578125" customWidth="1"/>
    <col min="2319" max="2319" width="7.5703125" customWidth="1"/>
    <col min="2320" max="2320" width="5.28515625" bestFit="1" customWidth="1"/>
    <col min="2321" max="2321" width="10.7109375" customWidth="1"/>
    <col min="2322" max="2322" width="10.28515625" customWidth="1"/>
    <col min="2323" max="2323" width="4.7109375" bestFit="1" customWidth="1"/>
    <col min="2324" max="2324" width="8.28515625" customWidth="1"/>
    <col min="2325" max="2325" width="6.42578125" customWidth="1"/>
    <col min="2326" max="2326" width="7.140625" bestFit="1" customWidth="1"/>
    <col min="2327" max="2327" width="8.28515625" customWidth="1"/>
    <col min="2328" max="2328" width="10" customWidth="1"/>
    <col min="2561" max="2561" width="19.85546875" customWidth="1"/>
    <col min="2562" max="2562" width="12.7109375" customWidth="1"/>
    <col min="2563" max="2563" width="12.85546875" customWidth="1"/>
    <col min="2564" max="2564" width="12.7109375" customWidth="1"/>
    <col min="2565" max="2565" width="13" customWidth="1"/>
    <col min="2566" max="2566" width="12.7109375" customWidth="1"/>
    <col min="2567" max="2567" width="5.5703125" bestFit="1" customWidth="1"/>
    <col min="2568" max="2568" width="6.140625" customWidth="1"/>
    <col min="2569" max="2569" width="7.85546875" customWidth="1"/>
    <col min="2570" max="2570" width="7.140625" bestFit="1" customWidth="1"/>
    <col min="2571" max="2571" width="6" bestFit="1" customWidth="1"/>
    <col min="2573" max="2573" width="5.28515625" customWidth="1"/>
    <col min="2574" max="2574" width="7.42578125" customWidth="1"/>
    <col min="2575" max="2575" width="7.5703125" customWidth="1"/>
    <col min="2576" max="2576" width="5.28515625" bestFit="1" customWidth="1"/>
    <col min="2577" max="2577" width="10.7109375" customWidth="1"/>
    <col min="2578" max="2578" width="10.28515625" customWidth="1"/>
    <col min="2579" max="2579" width="4.7109375" bestFit="1" customWidth="1"/>
    <col min="2580" max="2580" width="8.28515625" customWidth="1"/>
    <col min="2581" max="2581" width="6.42578125" customWidth="1"/>
    <col min="2582" max="2582" width="7.140625" bestFit="1" customWidth="1"/>
    <col min="2583" max="2583" width="8.28515625" customWidth="1"/>
    <col min="2584" max="2584" width="10" customWidth="1"/>
    <col min="2817" max="2817" width="19.85546875" customWidth="1"/>
    <col min="2818" max="2818" width="12.7109375" customWidth="1"/>
    <col min="2819" max="2819" width="12.85546875" customWidth="1"/>
    <col min="2820" max="2820" width="12.7109375" customWidth="1"/>
    <col min="2821" max="2821" width="13" customWidth="1"/>
    <col min="2822" max="2822" width="12.7109375" customWidth="1"/>
    <col min="2823" max="2823" width="5.5703125" bestFit="1" customWidth="1"/>
    <col min="2824" max="2824" width="6.140625" customWidth="1"/>
    <col min="2825" max="2825" width="7.85546875" customWidth="1"/>
    <col min="2826" max="2826" width="7.140625" bestFit="1" customWidth="1"/>
    <col min="2827" max="2827" width="6" bestFit="1" customWidth="1"/>
    <col min="2829" max="2829" width="5.28515625" customWidth="1"/>
    <col min="2830" max="2830" width="7.42578125" customWidth="1"/>
    <col min="2831" max="2831" width="7.5703125" customWidth="1"/>
    <col min="2832" max="2832" width="5.28515625" bestFit="1" customWidth="1"/>
    <col min="2833" max="2833" width="10.7109375" customWidth="1"/>
    <col min="2834" max="2834" width="10.28515625" customWidth="1"/>
    <col min="2835" max="2835" width="4.7109375" bestFit="1" customWidth="1"/>
    <col min="2836" max="2836" width="8.28515625" customWidth="1"/>
    <col min="2837" max="2837" width="6.42578125" customWidth="1"/>
    <col min="2838" max="2838" width="7.140625" bestFit="1" customWidth="1"/>
    <col min="2839" max="2839" width="8.28515625" customWidth="1"/>
    <col min="2840" max="2840" width="10" customWidth="1"/>
    <col min="3073" max="3073" width="19.85546875" customWidth="1"/>
    <col min="3074" max="3074" width="12.7109375" customWidth="1"/>
    <col min="3075" max="3075" width="12.85546875" customWidth="1"/>
    <col min="3076" max="3076" width="12.7109375" customWidth="1"/>
    <col min="3077" max="3077" width="13" customWidth="1"/>
    <col min="3078" max="3078" width="12.7109375" customWidth="1"/>
    <col min="3079" max="3079" width="5.5703125" bestFit="1" customWidth="1"/>
    <col min="3080" max="3080" width="6.140625" customWidth="1"/>
    <col min="3081" max="3081" width="7.85546875" customWidth="1"/>
    <col min="3082" max="3082" width="7.140625" bestFit="1" customWidth="1"/>
    <col min="3083" max="3083" width="6" bestFit="1" customWidth="1"/>
    <col min="3085" max="3085" width="5.28515625" customWidth="1"/>
    <col min="3086" max="3086" width="7.42578125" customWidth="1"/>
    <col min="3087" max="3087" width="7.5703125" customWidth="1"/>
    <col min="3088" max="3088" width="5.28515625" bestFit="1" customWidth="1"/>
    <col min="3089" max="3089" width="10.7109375" customWidth="1"/>
    <col min="3090" max="3090" width="10.28515625" customWidth="1"/>
    <col min="3091" max="3091" width="4.7109375" bestFit="1" customWidth="1"/>
    <col min="3092" max="3092" width="8.28515625" customWidth="1"/>
    <col min="3093" max="3093" width="6.42578125" customWidth="1"/>
    <col min="3094" max="3094" width="7.140625" bestFit="1" customWidth="1"/>
    <col min="3095" max="3095" width="8.28515625" customWidth="1"/>
    <col min="3096" max="3096" width="10" customWidth="1"/>
    <col min="3329" max="3329" width="19.85546875" customWidth="1"/>
    <col min="3330" max="3330" width="12.7109375" customWidth="1"/>
    <col min="3331" max="3331" width="12.85546875" customWidth="1"/>
    <col min="3332" max="3332" width="12.7109375" customWidth="1"/>
    <col min="3333" max="3333" width="13" customWidth="1"/>
    <col min="3334" max="3334" width="12.7109375" customWidth="1"/>
    <col min="3335" max="3335" width="5.5703125" bestFit="1" customWidth="1"/>
    <col min="3336" max="3336" width="6.140625" customWidth="1"/>
    <col min="3337" max="3337" width="7.85546875" customWidth="1"/>
    <col min="3338" max="3338" width="7.140625" bestFit="1" customWidth="1"/>
    <col min="3339" max="3339" width="6" bestFit="1" customWidth="1"/>
    <col min="3341" max="3341" width="5.28515625" customWidth="1"/>
    <col min="3342" max="3342" width="7.42578125" customWidth="1"/>
    <col min="3343" max="3343" width="7.5703125" customWidth="1"/>
    <col min="3344" max="3344" width="5.28515625" bestFit="1" customWidth="1"/>
    <col min="3345" max="3345" width="10.7109375" customWidth="1"/>
    <col min="3346" max="3346" width="10.28515625" customWidth="1"/>
    <col min="3347" max="3347" width="4.7109375" bestFit="1" customWidth="1"/>
    <col min="3348" max="3348" width="8.28515625" customWidth="1"/>
    <col min="3349" max="3349" width="6.42578125" customWidth="1"/>
    <col min="3350" max="3350" width="7.140625" bestFit="1" customWidth="1"/>
    <col min="3351" max="3351" width="8.28515625" customWidth="1"/>
    <col min="3352" max="3352" width="10" customWidth="1"/>
    <col min="3585" max="3585" width="19.85546875" customWidth="1"/>
    <col min="3586" max="3586" width="12.7109375" customWidth="1"/>
    <col min="3587" max="3587" width="12.85546875" customWidth="1"/>
    <col min="3588" max="3588" width="12.7109375" customWidth="1"/>
    <col min="3589" max="3589" width="13" customWidth="1"/>
    <col min="3590" max="3590" width="12.7109375" customWidth="1"/>
    <col min="3591" max="3591" width="5.5703125" bestFit="1" customWidth="1"/>
    <col min="3592" max="3592" width="6.140625" customWidth="1"/>
    <col min="3593" max="3593" width="7.85546875" customWidth="1"/>
    <col min="3594" max="3594" width="7.140625" bestFit="1" customWidth="1"/>
    <col min="3595" max="3595" width="6" bestFit="1" customWidth="1"/>
    <col min="3597" max="3597" width="5.28515625" customWidth="1"/>
    <col min="3598" max="3598" width="7.42578125" customWidth="1"/>
    <col min="3599" max="3599" width="7.5703125" customWidth="1"/>
    <col min="3600" max="3600" width="5.28515625" bestFit="1" customWidth="1"/>
    <col min="3601" max="3601" width="10.7109375" customWidth="1"/>
    <col min="3602" max="3602" width="10.28515625" customWidth="1"/>
    <col min="3603" max="3603" width="4.7109375" bestFit="1" customWidth="1"/>
    <col min="3604" max="3604" width="8.28515625" customWidth="1"/>
    <col min="3605" max="3605" width="6.42578125" customWidth="1"/>
    <col min="3606" max="3606" width="7.140625" bestFit="1" customWidth="1"/>
    <col min="3607" max="3607" width="8.28515625" customWidth="1"/>
    <col min="3608" max="3608" width="10" customWidth="1"/>
    <col min="3841" max="3841" width="19.85546875" customWidth="1"/>
    <col min="3842" max="3842" width="12.7109375" customWidth="1"/>
    <col min="3843" max="3843" width="12.85546875" customWidth="1"/>
    <col min="3844" max="3844" width="12.7109375" customWidth="1"/>
    <col min="3845" max="3845" width="13" customWidth="1"/>
    <col min="3846" max="3846" width="12.7109375" customWidth="1"/>
    <col min="3847" max="3847" width="5.5703125" bestFit="1" customWidth="1"/>
    <col min="3848" max="3848" width="6.140625" customWidth="1"/>
    <col min="3849" max="3849" width="7.85546875" customWidth="1"/>
    <col min="3850" max="3850" width="7.140625" bestFit="1" customWidth="1"/>
    <col min="3851" max="3851" width="6" bestFit="1" customWidth="1"/>
    <col min="3853" max="3853" width="5.28515625" customWidth="1"/>
    <col min="3854" max="3854" width="7.42578125" customWidth="1"/>
    <col min="3855" max="3855" width="7.5703125" customWidth="1"/>
    <col min="3856" max="3856" width="5.28515625" bestFit="1" customWidth="1"/>
    <col min="3857" max="3857" width="10.7109375" customWidth="1"/>
    <col min="3858" max="3858" width="10.28515625" customWidth="1"/>
    <col min="3859" max="3859" width="4.7109375" bestFit="1" customWidth="1"/>
    <col min="3860" max="3860" width="8.28515625" customWidth="1"/>
    <col min="3861" max="3861" width="6.42578125" customWidth="1"/>
    <col min="3862" max="3862" width="7.140625" bestFit="1" customWidth="1"/>
    <col min="3863" max="3863" width="8.28515625" customWidth="1"/>
    <col min="3864" max="3864" width="10" customWidth="1"/>
    <col min="4097" max="4097" width="19.85546875" customWidth="1"/>
    <col min="4098" max="4098" width="12.7109375" customWidth="1"/>
    <col min="4099" max="4099" width="12.85546875" customWidth="1"/>
    <col min="4100" max="4100" width="12.7109375" customWidth="1"/>
    <col min="4101" max="4101" width="13" customWidth="1"/>
    <col min="4102" max="4102" width="12.7109375" customWidth="1"/>
    <col min="4103" max="4103" width="5.5703125" bestFit="1" customWidth="1"/>
    <col min="4104" max="4104" width="6.140625" customWidth="1"/>
    <col min="4105" max="4105" width="7.85546875" customWidth="1"/>
    <col min="4106" max="4106" width="7.140625" bestFit="1" customWidth="1"/>
    <col min="4107" max="4107" width="6" bestFit="1" customWidth="1"/>
    <col min="4109" max="4109" width="5.28515625" customWidth="1"/>
    <col min="4110" max="4110" width="7.42578125" customWidth="1"/>
    <col min="4111" max="4111" width="7.5703125" customWidth="1"/>
    <col min="4112" max="4112" width="5.28515625" bestFit="1" customWidth="1"/>
    <col min="4113" max="4113" width="10.7109375" customWidth="1"/>
    <col min="4114" max="4114" width="10.28515625" customWidth="1"/>
    <col min="4115" max="4115" width="4.7109375" bestFit="1" customWidth="1"/>
    <col min="4116" max="4116" width="8.28515625" customWidth="1"/>
    <col min="4117" max="4117" width="6.42578125" customWidth="1"/>
    <col min="4118" max="4118" width="7.140625" bestFit="1" customWidth="1"/>
    <col min="4119" max="4119" width="8.28515625" customWidth="1"/>
    <col min="4120" max="4120" width="10" customWidth="1"/>
    <col min="4353" max="4353" width="19.85546875" customWidth="1"/>
    <col min="4354" max="4354" width="12.7109375" customWidth="1"/>
    <col min="4355" max="4355" width="12.85546875" customWidth="1"/>
    <col min="4356" max="4356" width="12.7109375" customWidth="1"/>
    <col min="4357" max="4357" width="13" customWidth="1"/>
    <col min="4358" max="4358" width="12.7109375" customWidth="1"/>
    <col min="4359" max="4359" width="5.5703125" bestFit="1" customWidth="1"/>
    <col min="4360" max="4360" width="6.140625" customWidth="1"/>
    <col min="4361" max="4361" width="7.85546875" customWidth="1"/>
    <col min="4362" max="4362" width="7.140625" bestFit="1" customWidth="1"/>
    <col min="4363" max="4363" width="6" bestFit="1" customWidth="1"/>
    <col min="4365" max="4365" width="5.28515625" customWidth="1"/>
    <col min="4366" max="4366" width="7.42578125" customWidth="1"/>
    <col min="4367" max="4367" width="7.5703125" customWidth="1"/>
    <col min="4368" max="4368" width="5.28515625" bestFit="1" customWidth="1"/>
    <col min="4369" max="4369" width="10.7109375" customWidth="1"/>
    <col min="4370" max="4370" width="10.28515625" customWidth="1"/>
    <col min="4371" max="4371" width="4.7109375" bestFit="1" customWidth="1"/>
    <col min="4372" max="4372" width="8.28515625" customWidth="1"/>
    <col min="4373" max="4373" width="6.42578125" customWidth="1"/>
    <col min="4374" max="4374" width="7.140625" bestFit="1" customWidth="1"/>
    <col min="4375" max="4375" width="8.28515625" customWidth="1"/>
    <col min="4376" max="4376" width="10" customWidth="1"/>
    <col min="4609" max="4609" width="19.85546875" customWidth="1"/>
    <col min="4610" max="4610" width="12.7109375" customWidth="1"/>
    <col min="4611" max="4611" width="12.85546875" customWidth="1"/>
    <col min="4612" max="4612" width="12.7109375" customWidth="1"/>
    <col min="4613" max="4613" width="13" customWidth="1"/>
    <col min="4614" max="4614" width="12.7109375" customWidth="1"/>
    <col min="4615" max="4615" width="5.5703125" bestFit="1" customWidth="1"/>
    <col min="4616" max="4616" width="6.140625" customWidth="1"/>
    <col min="4617" max="4617" width="7.85546875" customWidth="1"/>
    <col min="4618" max="4618" width="7.140625" bestFit="1" customWidth="1"/>
    <col min="4619" max="4619" width="6" bestFit="1" customWidth="1"/>
    <col min="4621" max="4621" width="5.28515625" customWidth="1"/>
    <col min="4622" max="4622" width="7.42578125" customWidth="1"/>
    <col min="4623" max="4623" width="7.5703125" customWidth="1"/>
    <col min="4624" max="4624" width="5.28515625" bestFit="1" customWidth="1"/>
    <col min="4625" max="4625" width="10.7109375" customWidth="1"/>
    <col min="4626" max="4626" width="10.28515625" customWidth="1"/>
    <col min="4627" max="4627" width="4.7109375" bestFit="1" customWidth="1"/>
    <col min="4628" max="4628" width="8.28515625" customWidth="1"/>
    <col min="4629" max="4629" width="6.42578125" customWidth="1"/>
    <col min="4630" max="4630" width="7.140625" bestFit="1" customWidth="1"/>
    <col min="4631" max="4631" width="8.28515625" customWidth="1"/>
    <col min="4632" max="4632" width="10" customWidth="1"/>
    <col min="4865" max="4865" width="19.85546875" customWidth="1"/>
    <col min="4866" max="4866" width="12.7109375" customWidth="1"/>
    <col min="4867" max="4867" width="12.85546875" customWidth="1"/>
    <col min="4868" max="4868" width="12.7109375" customWidth="1"/>
    <col min="4869" max="4869" width="13" customWidth="1"/>
    <col min="4870" max="4870" width="12.7109375" customWidth="1"/>
    <col min="4871" max="4871" width="5.5703125" bestFit="1" customWidth="1"/>
    <col min="4872" max="4872" width="6.140625" customWidth="1"/>
    <col min="4873" max="4873" width="7.85546875" customWidth="1"/>
    <col min="4874" max="4874" width="7.140625" bestFit="1" customWidth="1"/>
    <col min="4875" max="4875" width="6" bestFit="1" customWidth="1"/>
    <col min="4877" max="4877" width="5.28515625" customWidth="1"/>
    <col min="4878" max="4878" width="7.42578125" customWidth="1"/>
    <col min="4879" max="4879" width="7.5703125" customWidth="1"/>
    <col min="4880" max="4880" width="5.28515625" bestFit="1" customWidth="1"/>
    <col min="4881" max="4881" width="10.7109375" customWidth="1"/>
    <col min="4882" max="4882" width="10.28515625" customWidth="1"/>
    <col min="4883" max="4883" width="4.7109375" bestFit="1" customWidth="1"/>
    <col min="4884" max="4884" width="8.28515625" customWidth="1"/>
    <col min="4885" max="4885" width="6.42578125" customWidth="1"/>
    <col min="4886" max="4886" width="7.140625" bestFit="1" customWidth="1"/>
    <col min="4887" max="4887" width="8.28515625" customWidth="1"/>
    <col min="4888" max="4888" width="10" customWidth="1"/>
    <col min="5121" max="5121" width="19.85546875" customWidth="1"/>
    <col min="5122" max="5122" width="12.7109375" customWidth="1"/>
    <col min="5123" max="5123" width="12.85546875" customWidth="1"/>
    <col min="5124" max="5124" width="12.7109375" customWidth="1"/>
    <col min="5125" max="5125" width="13" customWidth="1"/>
    <col min="5126" max="5126" width="12.7109375" customWidth="1"/>
    <col min="5127" max="5127" width="5.5703125" bestFit="1" customWidth="1"/>
    <col min="5128" max="5128" width="6.140625" customWidth="1"/>
    <col min="5129" max="5129" width="7.85546875" customWidth="1"/>
    <col min="5130" max="5130" width="7.140625" bestFit="1" customWidth="1"/>
    <col min="5131" max="5131" width="6" bestFit="1" customWidth="1"/>
    <col min="5133" max="5133" width="5.28515625" customWidth="1"/>
    <col min="5134" max="5134" width="7.42578125" customWidth="1"/>
    <col min="5135" max="5135" width="7.5703125" customWidth="1"/>
    <col min="5136" max="5136" width="5.28515625" bestFit="1" customWidth="1"/>
    <col min="5137" max="5137" width="10.7109375" customWidth="1"/>
    <col min="5138" max="5138" width="10.28515625" customWidth="1"/>
    <col min="5139" max="5139" width="4.7109375" bestFit="1" customWidth="1"/>
    <col min="5140" max="5140" width="8.28515625" customWidth="1"/>
    <col min="5141" max="5141" width="6.42578125" customWidth="1"/>
    <col min="5142" max="5142" width="7.140625" bestFit="1" customWidth="1"/>
    <col min="5143" max="5143" width="8.28515625" customWidth="1"/>
    <col min="5144" max="5144" width="10" customWidth="1"/>
    <col min="5377" max="5377" width="19.85546875" customWidth="1"/>
    <col min="5378" max="5378" width="12.7109375" customWidth="1"/>
    <col min="5379" max="5379" width="12.85546875" customWidth="1"/>
    <col min="5380" max="5380" width="12.7109375" customWidth="1"/>
    <col min="5381" max="5381" width="13" customWidth="1"/>
    <col min="5382" max="5382" width="12.7109375" customWidth="1"/>
    <col min="5383" max="5383" width="5.5703125" bestFit="1" customWidth="1"/>
    <col min="5384" max="5384" width="6.140625" customWidth="1"/>
    <col min="5385" max="5385" width="7.85546875" customWidth="1"/>
    <col min="5386" max="5386" width="7.140625" bestFit="1" customWidth="1"/>
    <col min="5387" max="5387" width="6" bestFit="1" customWidth="1"/>
    <col min="5389" max="5389" width="5.28515625" customWidth="1"/>
    <col min="5390" max="5390" width="7.42578125" customWidth="1"/>
    <col min="5391" max="5391" width="7.5703125" customWidth="1"/>
    <col min="5392" max="5392" width="5.28515625" bestFit="1" customWidth="1"/>
    <col min="5393" max="5393" width="10.7109375" customWidth="1"/>
    <col min="5394" max="5394" width="10.28515625" customWidth="1"/>
    <col min="5395" max="5395" width="4.7109375" bestFit="1" customWidth="1"/>
    <col min="5396" max="5396" width="8.28515625" customWidth="1"/>
    <col min="5397" max="5397" width="6.42578125" customWidth="1"/>
    <col min="5398" max="5398" width="7.140625" bestFit="1" customWidth="1"/>
    <col min="5399" max="5399" width="8.28515625" customWidth="1"/>
    <col min="5400" max="5400" width="10" customWidth="1"/>
    <col min="5633" max="5633" width="19.85546875" customWidth="1"/>
    <col min="5634" max="5634" width="12.7109375" customWidth="1"/>
    <col min="5635" max="5635" width="12.85546875" customWidth="1"/>
    <col min="5636" max="5636" width="12.7109375" customWidth="1"/>
    <col min="5637" max="5637" width="13" customWidth="1"/>
    <col min="5638" max="5638" width="12.7109375" customWidth="1"/>
    <col min="5639" max="5639" width="5.5703125" bestFit="1" customWidth="1"/>
    <col min="5640" max="5640" width="6.140625" customWidth="1"/>
    <col min="5641" max="5641" width="7.85546875" customWidth="1"/>
    <col min="5642" max="5642" width="7.140625" bestFit="1" customWidth="1"/>
    <col min="5643" max="5643" width="6" bestFit="1" customWidth="1"/>
    <col min="5645" max="5645" width="5.28515625" customWidth="1"/>
    <col min="5646" max="5646" width="7.42578125" customWidth="1"/>
    <col min="5647" max="5647" width="7.5703125" customWidth="1"/>
    <col min="5648" max="5648" width="5.28515625" bestFit="1" customWidth="1"/>
    <col min="5649" max="5649" width="10.7109375" customWidth="1"/>
    <col min="5650" max="5650" width="10.28515625" customWidth="1"/>
    <col min="5651" max="5651" width="4.7109375" bestFit="1" customWidth="1"/>
    <col min="5652" max="5652" width="8.28515625" customWidth="1"/>
    <col min="5653" max="5653" width="6.42578125" customWidth="1"/>
    <col min="5654" max="5654" width="7.140625" bestFit="1" customWidth="1"/>
    <col min="5655" max="5655" width="8.28515625" customWidth="1"/>
    <col min="5656" max="5656" width="10" customWidth="1"/>
    <col min="5889" max="5889" width="19.85546875" customWidth="1"/>
    <col min="5890" max="5890" width="12.7109375" customWidth="1"/>
    <col min="5891" max="5891" width="12.85546875" customWidth="1"/>
    <col min="5892" max="5892" width="12.7109375" customWidth="1"/>
    <col min="5893" max="5893" width="13" customWidth="1"/>
    <col min="5894" max="5894" width="12.7109375" customWidth="1"/>
    <col min="5895" max="5895" width="5.5703125" bestFit="1" customWidth="1"/>
    <col min="5896" max="5896" width="6.140625" customWidth="1"/>
    <col min="5897" max="5897" width="7.85546875" customWidth="1"/>
    <col min="5898" max="5898" width="7.140625" bestFit="1" customWidth="1"/>
    <col min="5899" max="5899" width="6" bestFit="1" customWidth="1"/>
    <col min="5901" max="5901" width="5.28515625" customWidth="1"/>
    <col min="5902" max="5902" width="7.42578125" customWidth="1"/>
    <col min="5903" max="5903" width="7.5703125" customWidth="1"/>
    <col min="5904" max="5904" width="5.28515625" bestFit="1" customWidth="1"/>
    <col min="5905" max="5905" width="10.7109375" customWidth="1"/>
    <col min="5906" max="5906" width="10.28515625" customWidth="1"/>
    <col min="5907" max="5907" width="4.7109375" bestFit="1" customWidth="1"/>
    <col min="5908" max="5908" width="8.28515625" customWidth="1"/>
    <col min="5909" max="5909" width="6.42578125" customWidth="1"/>
    <col min="5910" max="5910" width="7.140625" bestFit="1" customWidth="1"/>
    <col min="5911" max="5911" width="8.28515625" customWidth="1"/>
    <col min="5912" max="5912" width="10" customWidth="1"/>
    <col min="6145" max="6145" width="19.85546875" customWidth="1"/>
    <col min="6146" max="6146" width="12.7109375" customWidth="1"/>
    <col min="6147" max="6147" width="12.85546875" customWidth="1"/>
    <col min="6148" max="6148" width="12.7109375" customWidth="1"/>
    <col min="6149" max="6149" width="13" customWidth="1"/>
    <col min="6150" max="6150" width="12.7109375" customWidth="1"/>
    <col min="6151" max="6151" width="5.5703125" bestFit="1" customWidth="1"/>
    <col min="6152" max="6152" width="6.140625" customWidth="1"/>
    <col min="6153" max="6153" width="7.85546875" customWidth="1"/>
    <col min="6154" max="6154" width="7.140625" bestFit="1" customWidth="1"/>
    <col min="6155" max="6155" width="6" bestFit="1" customWidth="1"/>
    <col min="6157" max="6157" width="5.28515625" customWidth="1"/>
    <col min="6158" max="6158" width="7.42578125" customWidth="1"/>
    <col min="6159" max="6159" width="7.5703125" customWidth="1"/>
    <col min="6160" max="6160" width="5.28515625" bestFit="1" customWidth="1"/>
    <col min="6161" max="6161" width="10.7109375" customWidth="1"/>
    <col min="6162" max="6162" width="10.28515625" customWidth="1"/>
    <col min="6163" max="6163" width="4.7109375" bestFit="1" customWidth="1"/>
    <col min="6164" max="6164" width="8.28515625" customWidth="1"/>
    <col min="6165" max="6165" width="6.42578125" customWidth="1"/>
    <col min="6166" max="6166" width="7.140625" bestFit="1" customWidth="1"/>
    <col min="6167" max="6167" width="8.28515625" customWidth="1"/>
    <col min="6168" max="6168" width="10" customWidth="1"/>
    <col min="6401" max="6401" width="19.85546875" customWidth="1"/>
    <col min="6402" max="6402" width="12.7109375" customWidth="1"/>
    <col min="6403" max="6403" width="12.85546875" customWidth="1"/>
    <col min="6404" max="6404" width="12.7109375" customWidth="1"/>
    <col min="6405" max="6405" width="13" customWidth="1"/>
    <col min="6406" max="6406" width="12.7109375" customWidth="1"/>
    <col min="6407" max="6407" width="5.5703125" bestFit="1" customWidth="1"/>
    <col min="6408" max="6408" width="6.140625" customWidth="1"/>
    <col min="6409" max="6409" width="7.85546875" customWidth="1"/>
    <col min="6410" max="6410" width="7.140625" bestFit="1" customWidth="1"/>
    <col min="6411" max="6411" width="6" bestFit="1" customWidth="1"/>
    <col min="6413" max="6413" width="5.28515625" customWidth="1"/>
    <col min="6414" max="6414" width="7.42578125" customWidth="1"/>
    <col min="6415" max="6415" width="7.5703125" customWidth="1"/>
    <col min="6416" max="6416" width="5.28515625" bestFit="1" customWidth="1"/>
    <col min="6417" max="6417" width="10.7109375" customWidth="1"/>
    <col min="6418" max="6418" width="10.28515625" customWidth="1"/>
    <col min="6419" max="6419" width="4.7109375" bestFit="1" customWidth="1"/>
    <col min="6420" max="6420" width="8.28515625" customWidth="1"/>
    <col min="6421" max="6421" width="6.42578125" customWidth="1"/>
    <col min="6422" max="6422" width="7.140625" bestFit="1" customWidth="1"/>
    <col min="6423" max="6423" width="8.28515625" customWidth="1"/>
    <col min="6424" max="6424" width="10" customWidth="1"/>
    <col min="6657" max="6657" width="19.85546875" customWidth="1"/>
    <col min="6658" max="6658" width="12.7109375" customWidth="1"/>
    <col min="6659" max="6659" width="12.85546875" customWidth="1"/>
    <col min="6660" max="6660" width="12.7109375" customWidth="1"/>
    <col min="6661" max="6661" width="13" customWidth="1"/>
    <col min="6662" max="6662" width="12.7109375" customWidth="1"/>
    <col min="6663" max="6663" width="5.5703125" bestFit="1" customWidth="1"/>
    <col min="6664" max="6664" width="6.140625" customWidth="1"/>
    <col min="6665" max="6665" width="7.85546875" customWidth="1"/>
    <col min="6666" max="6666" width="7.140625" bestFit="1" customWidth="1"/>
    <col min="6667" max="6667" width="6" bestFit="1" customWidth="1"/>
    <col min="6669" max="6669" width="5.28515625" customWidth="1"/>
    <col min="6670" max="6670" width="7.42578125" customWidth="1"/>
    <col min="6671" max="6671" width="7.5703125" customWidth="1"/>
    <col min="6672" max="6672" width="5.28515625" bestFit="1" customWidth="1"/>
    <col min="6673" max="6673" width="10.7109375" customWidth="1"/>
    <col min="6674" max="6674" width="10.28515625" customWidth="1"/>
    <col min="6675" max="6675" width="4.7109375" bestFit="1" customWidth="1"/>
    <col min="6676" max="6676" width="8.28515625" customWidth="1"/>
    <col min="6677" max="6677" width="6.42578125" customWidth="1"/>
    <col min="6678" max="6678" width="7.140625" bestFit="1" customWidth="1"/>
    <col min="6679" max="6679" width="8.28515625" customWidth="1"/>
    <col min="6680" max="6680" width="10" customWidth="1"/>
    <col min="6913" max="6913" width="19.85546875" customWidth="1"/>
    <col min="6914" max="6914" width="12.7109375" customWidth="1"/>
    <col min="6915" max="6915" width="12.85546875" customWidth="1"/>
    <col min="6916" max="6916" width="12.7109375" customWidth="1"/>
    <col min="6917" max="6917" width="13" customWidth="1"/>
    <col min="6918" max="6918" width="12.7109375" customWidth="1"/>
    <col min="6919" max="6919" width="5.5703125" bestFit="1" customWidth="1"/>
    <col min="6920" max="6920" width="6.140625" customWidth="1"/>
    <col min="6921" max="6921" width="7.85546875" customWidth="1"/>
    <col min="6922" max="6922" width="7.140625" bestFit="1" customWidth="1"/>
    <col min="6923" max="6923" width="6" bestFit="1" customWidth="1"/>
    <col min="6925" max="6925" width="5.28515625" customWidth="1"/>
    <col min="6926" max="6926" width="7.42578125" customWidth="1"/>
    <col min="6927" max="6927" width="7.5703125" customWidth="1"/>
    <col min="6928" max="6928" width="5.28515625" bestFit="1" customWidth="1"/>
    <col min="6929" max="6929" width="10.7109375" customWidth="1"/>
    <col min="6930" max="6930" width="10.28515625" customWidth="1"/>
    <col min="6931" max="6931" width="4.7109375" bestFit="1" customWidth="1"/>
    <col min="6932" max="6932" width="8.28515625" customWidth="1"/>
    <col min="6933" max="6933" width="6.42578125" customWidth="1"/>
    <col min="6934" max="6934" width="7.140625" bestFit="1" customWidth="1"/>
    <col min="6935" max="6935" width="8.28515625" customWidth="1"/>
    <col min="6936" max="6936" width="10" customWidth="1"/>
    <col min="7169" max="7169" width="19.85546875" customWidth="1"/>
    <col min="7170" max="7170" width="12.7109375" customWidth="1"/>
    <col min="7171" max="7171" width="12.85546875" customWidth="1"/>
    <col min="7172" max="7172" width="12.7109375" customWidth="1"/>
    <col min="7173" max="7173" width="13" customWidth="1"/>
    <col min="7174" max="7174" width="12.7109375" customWidth="1"/>
    <col min="7175" max="7175" width="5.5703125" bestFit="1" customWidth="1"/>
    <col min="7176" max="7176" width="6.140625" customWidth="1"/>
    <col min="7177" max="7177" width="7.85546875" customWidth="1"/>
    <col min="7178" max="7178" width="7.140625" bestFit="1" customWidth="1"/>
    <col min="7179" max="7179" width="6" bestFit="1" customWidth="1"/>
    <col min="7181" max="7181" width="5.28515625" customWidth="1"/>
    <col min="7182" max="7182" width="7.42578125" customWidth="1"/>
    <col min="7183" max="7183" width="7.5703125" customWidth="1"/>
    <col min="7184" max="7184" width="5.28515625" bestFit="1" customWidth="1"/>
    <col min="7185" max="7185" width="10.7109375" customWidth="1"/>
    <col min="7186" max="7186" width="10.28515625" customWidth="1"/>
    <col min="7187" max="7187" width="4.7109375" bestFit="1" customWidth="1"/>
    <col min="7188" max="7188" width="8.28515625" customWidth="1"/>
    <col min="7189" max="7189" width="6.42578125" customWidth="1"/>
    <col min="7190" max="7190" width="7.140625" bestFit="1" customWidth="1"/>
    <col min="7191" max="7191" width="8.28515625" customWidth="1"/>
    <col min="7192" max="7192" width="10" customWidth="1"/>
    <col min="7425" max="7425" width="19.85546875" customWidth="1"/>
    <col min="7426" max="7426" width="12.7109375" customWidth="1"/>
    <col min="7427" max="7427" width="12.85546875" customWidth="1"/>
    <col min="7428" max="7428" width="12.7109375" customWidth="1"/>
    <col min="7429" max="7429" width="13" customWidth="1"/>
    <col min="7430" max="7430" width="12.7109375" customWidth="1"/>
    <col min="7431" max="7431" width="5.5703125" bestFit="1" customWidth="1"/>
    <col min="7432" max="7432" width="6.140625" customWidth="1"/>
    <col min="7433" max="7433" width="7.85546875" customWidth="1"/>
    <col min="7434" max="7434" width="7.140625" bestFit="1" customWidth="1"/>
    <col min="7435" max="7435" width="6" bestFit="1" customWidth="1"/>
    <col min="7437" max="7437" width="5.28515625" customWidth="1"/>
    <col min="7438" max="7438" width="7.42578125" customWidth="1"/>
    <col min="7439" max="7439" width="7.5703125" customWidth="1"/>
    <col min="7440" max="7440" width="5.28515625" bestFit="1" customWidth="1"/>
    <col min="7441" max="7441" width="10.7109375" customWidth="1"/>
    <col min="7442" max="7442" width="10.28515625" customWidth="1"/>
    <col min="7443" max="7443" width="4.7109375" bestFit="1" customWidth="1"/>
    <col min="7444" max="7444" width="8.28515625" customWidth="1"/>
    <col min="7445" max="7445" width="6.42578125" customWidth="1"/>
    <col min="7446" max="7446" width="7.140625" bestFit="1" customWidth="1"/>
    <col min="7447" max="7447" width="8.28515625" customWidth="1"/>
    <col min="7448" max="7448" width="10" customWidth="1"/>
    <col min="7681" max="7681" width="19.85546875" customWidth="1"/>
    <col min="7682" max="7682" width="12.7109375" customWidth="1"/>
    <col min="7683" max="7683" width="12.85546875" customWidth="1"/>
    <col min="7684" max="7684" width="12.7109375" customWidth="1"/>
    <col min="7685" max="7685" width="13" customWidth="1"/>
    <col min="7686" max="7686" width="12.7109375" customWidth="1"/>
    <col min="7687" max="7687" width="5.5703125" bestFit="1" customWidth="1"/>
    <col min="7688" max="7688" width="6.140625" customWidth="1"/>
    <col min="7689" max="7689" width="7.85546875" customWidth="1"/>
    <col min="7690" max="7690" width="7.140625" bestFit="1" customWidth="1"/>
    <col min="7691" max="7691" width="6" bestFit="1" customWidth="1"/>
    <col min="7693" max="7693" width="5.28515625" customWidth="1"/>
    <col min="7694" max="7694" width="7.42578125" customWidth="1"/>
    <col min="7695" max="7695" width="7.5703125" customWidth="1"/>
    <col min="7696" max="7696" width="5.28515625" bestFit="1" customWidth="1"/>
    <col min="7697" max="7697" width="10.7109375" customWidth="1"/>
    <col min="7698" max="7698" width="10.28515625" customWidth="1"/>
    <col min="7699" max="7699" width="4.7109375" bestFit="1" customWidth="1"/>
    <col min="7700" max="7700" width="8.28515625" customWidth="1"/>
    <col min="7701" max="7701" width="6.42578125" customWidth="1"/>
    <col min="7702" max="7702" width="7.140625" bestFit="1" customWidth="1"/>
    <col min="7703" max="7703" width="8.28515625" customWidth="1"/>
    <col min="7704" max="7704" width="10" customWidth="1"/>
    <col min="7937" max="7937" width="19.85546875" customWidth="1"/>
    <col min="7938" max="7938" width="12.7109375" customWidth="1"/>
    <col min="7939" max="7939" width="12.85546875" customWidth="1"/>
    <col min="7940" max="7940" width="12.7109375" customWidth="1"/>
    <col min="7941" max="7941" width="13" customWidth="1"/>
    <col min="7942" max="7942" width="12.7109375" customWidth="1"/>
    <col min="7943" max="7943" width="5.5703125" bestFit="1" customWidth="1"/>
    <col min="7944" max="7944" width="6.140625" customWidth="1"/>
    <col min="7945" max="7945" width="7.85546875" customWidth="1"/>
    <col min="7946" max="7946" width="7.140625" bestFit="1" customWidth="1"/>
    <col min="7947" max="7947" width="6" bestFit="1" customWidth="1"/>
    <col min="7949" max="7949" width="5.28515625" customWidth="1"/>
    <col min="7950" max="7950" width="7.42578125" customWidth="1"/>
    <col min="7951" max="7951" width="7.5703125" customWidth="1"/>
    <col min="7952" max="7952" width="5.28515625" bestFit="1" customWidth="1"/>
    <col min="7953" max="7953" width="10.7109375" customWidth="1"/>
    <col min="7954" max="7954" width="10.28515625" customWidth="1"/>
    <col min="7955" max="7955" width="4.7109375" bestFit="1" customWidth="1"/>
    <col min="7956" max="7956" width="8.28515625" customWidth="1"/>
    <col min="7957" max="7957" width="6.42578125" customWidth="1"/>
    <col min="7958" max="7958" width="7.140625" bestFit="1" customWidth="1"/>
    <col min="7959" max="7959" width="8.28515625" customWidth="1"/>
    <col min="7960" max="7960" width="10" customWidth="1"/>
    <col min="8193" max="8193" width="19.85546875" customWidth="1"/>
    <col min="8194" max="8194" width="12.7109375" customWidth="1"/>
    <col min="8195" max="8195" width="12.85546875" customWidth="1"/>
    <col min="8196" max="8196" width="12.7109375" customWidth="1"/>
    <col min="8197" max="8197" width="13" customWidth="1"/>
    <col min="8198" max="8198" width="12.7109375" customWidth="1"/>
    <col min="8199" max="8199" width="5.5703125" bestFit="1" customWidth="1"/>
    <col min="8200" max="8200" width="6.140625" customWidth="1"/>
    <col min="8201" max="8201" width="7.85546875" customWidth="1"/>
    <col min="8202" max="8202" width="7.140625" bestFit="1" customWidth="1"/>
    <col min="8203" max="8203" width="6" bestFit="1" customWidth="1"/>
    <col min="8205" max="8205" width="5.28515625" customWidth="1"/>
    <col min="8206" max="8206" width="7.42578125" customWidth="1"/>
    <col min="8207" max="8207" width="7.5703125" customWidth="1"/>
    <col min="8208" max="8208" width="5.28515625" bestFit="1" customWidth="1"/>
    <col min="8209" max="8209" width="10.7109375" customWidth="1"/>
    <col min="8210" max="8210" width="10.28515625" customWidth="1"/>
    <col min="8211" max="8211" width="4.7109375" bestFit="1" customWidth="1"/>
    <col min="8212" max="8212" width="8.28515625" customWidth="1"/>
    <col min="8213" max="8213" width="6.42578125" customWidth="1"/>
    <col min="8214" max="8214" width="7.140625" bestFit="1" customWidth="1"/>
    <col min="8215" max="8215" width="8.28515625" customWidth="1"/>
    <col min="8216" max="8216" width="10" customWidth="1"/>
    <col min="8449" max="8449" width="19.85546875" customWidth="1"/>
    <col min="8450" max="8450" width="12.7109375" customWidth="1"/>
    <col min="8451" max="8451" width="12.85546875" customWidth="1"/>
    <col min="8452" max="8452" width="12.7109375" customWidth="1"/>
    <col min="8453" max="8453" width="13" customWidth="1"/>
    <col min="8454" max="8454" width="12.7109375" customWidth="1"/>
    <col min="8455" max="8455" width="5.5703125" bestFit="1" customWidth="1"/>
    <col min="8456" max="8456" width="6.140625" customWidth="1"/>
    <col min="8457" max="8457" width="7.85546875" customWidth="1"/>
    <col min="8458" max="8458" width="7.140625" bestFit="1" customWidth="1"/>
    <col min="8459" max="8459" width="6" bestFit="1" customWidth="1"/>
    <col min="8461" max="8461" width="5.28515625" customWidth="1"/>
    <col min="8462" max="8462" width="7.42578125" customWidth="1"/>
    <col min="8463" max="8463" width="7.5703125" customWidth="1"/>
    <col min="8464" max="8464" width="5.28515625" bestFit="1" customWidth="1"/>
    <col min="8465" max="8465" width="10.7109375" customWidth="1"/>
    <col min="8466" max="8466" width="10.28515625" customWidth="1"/>
    <col min="8467" max="8467" width="4.7109375" bestFit="1" customWidth="1"/>
    <col min="8468" max="8468" width="8.28515625" customWidth="1"/>
    <col min="8469" max="8469" width="6.42578125" customWidth="1"/>
    <col min="8470" max="8470" width="7.140625" bestFit="1" customWidth="1"/>
    <col min="8471" max="8471" width="8.28515625" customWidth="1"/>
    <col min="8472" max="8472" width="10" customWidth="1"/>
    <col min="8705" max="8705" width="19.85546875" customWidth="1"/>
    <col min="8706" max="8706" width="12.7109375" customWidth="1"/>
    <col min="8707" max="8707" width="12.85546875" customWidth="1"/>
    <col min="8708" max="8708" width="12.7109375" customWidth="1"/>
    <col min="8709" max="8709" width="13" customWidth="1"/>
    <col min="8710" max="8710" width="12.7109375" customWidth="1"/>
    <col min="8711" max="8711" width="5.5703125" bestFit="1" customWidth="1"/>
    <col min="8712" max="8712" width="6.140625" customWidth="1"/>
    <col min="8713" max="8713" width="7.85546875" customWidth="1"/>
    <col min="8714" max="8714" width="7.140625" bestFit="1" customWidth="1"/>
    <col min="8715" max="8715" width="6" bestFit="1" customWidth="1"/>
    <col min="8717" max="8717" width="5.28515625" customWidth="1"/>
    <col min="8718" max="8718" width="7.42578125" customWidth="1"/>
    <col min="8719" max="8719" width="7.5703125" customWidth="1"/>
    <col min="8720" max="8720" width="5.28515625" bestFit="1" customWidth="1"/>
    <col min="8721" max="8721" width="10.7109375" customWidth="1"/>
    <col min="8722" max="8722" width="10.28515625" customWidth="1"/>
    <col min="8723" max="8723" width="4.7109375" bestFit="1" customWidth="1"/>
    <col min="8724" max="8724" width="8.28515625" customWidth="1"/>
    <col min="8725" max="8725" width="6.42578125" customWidth="1"/>
    <col min="8726" max="8726" width="7.140625" bestFit="1" customWidth="1"/>
    <col min="8727" max="8727" width="8.28515625" customWidth="1"/>
    <col min="8728" max="8728" width="10" customWidth="1"/>
    <col min="8961" max="8961" width="19.85546875" customWidth="1"/>
    <col min="8962" max="8962" width="12.7109375" customWidth="1"/>
    <col min="8963" max="8963" width="12.85546875" customWidth="1"/>
    <col min="8964" max="8964" width="12.7109375" customWidth="1"/>
    <col min="8965" max="8965" width="13" customWidth="1"/>
    <col min="8966" max="8966" width="12.7109375" customWidth="1"/>
    <col min="8967" max="8967" width="5.5703125" bestFit="1" customWidth="1"/>
    <col min="8968" max="8968" width="6.140625" customWidth="1"/>
    <col min="8969" max="8969" width="7.85546875" customWidth="1"/>
    <col min="8970" max="8970" width="7.140625" bestFit="1" customWidth="1"/>
    <col min="8971" max="8971" width="6" bestFit="1" customWidth="1"/>
    <col min="8973" max="8973" width="5.28515625" customWidth="1"/>
    <col min="8974" max="8974" width="7.42578125" customWidth="1"/>
    <col min="8975" max="8975" width="7.5703125" customWidth="1"/>
    <col min="8976" max="8976" width="5.28515625" bestFit="1" customWidth="1"/>
    <col min="8977" max="8977" width="10.7109375" customWidth="1"/>
    <col min="8978" max="8978" width="10.28515625" customWidth="1"/>
    <col min="8979" max="8979" width="4.7109375" bestFit="1" customWidth="1"/>
    <col min="8980" max="8980" width="8.28515625" customWidth="1"/>
    <col min="8981" max="8981" width="6.42578125" customWidth="1"/>
    <col min="8982" max="8982" width="7.140625" bestFit="1" customWidth="1"/>
    <col min="8983" max="8983" width="8.28515625" customWidth="1"/>
    <col min="8984" max="8984" width="10" customWidth="1"/>
    <col min="9217" max="9217" width="19.85546875" customWidth="1"/>
    <col min="9218" max="9218" width="12.7109375" customWidth="1"/>
    <col min="9219" max="9219" width="12.85546875" customWidth="1"/>
    <col min="9220" max="9220" width="12.7109375" customWidth="1"/>
    <col min="9221" max="9221" width="13" customWidth="1"/>
    <col min="9222" max="9222" width="12.7109375" customWidth="1"/>
    <col min="9223" max="9223" width="5.5703125" bestFit="1" customWidth="1"/>
    <col min="9224" max="9224" width="6.140625" customWidth="1"/>
    <col min="9225" max="9225" width="7.85546875" customWidth="1"/>
    <col min="9226" max="9226" width="7.140625" bestFit="1" customWidth="1"/>
    <col min="9227" max="9227" width="6" bestFit="1" customWidth="1"/>
    <col min="9229" max="9229" width="5.28515625" customWidth="1"/>
    <col min="9230" max="9230" width="7.42578125" customWidth="1"/>
    <col min="9231" max="9231" width="7.5703125" customWidth="1"/>
    <col min="9232" max="9232" width="5.28515625" bestFit="1" customWidth="1"/>
    <col min="9233" max="9233" width="10.7109375" customWidth="1"/>
    <col min="9234" max="9234" width="10.28515625" customWidth="1"/>
    <col min="9235" max="9235" width="4.7109375" bestFit="1" customWidth="1"/>
    <col min="9236" max="9236" width="8.28515625" customWidth="1"/>
    <col min="9237" max="9237" width="6.42578125" customWidth="1"/>
    <col min="9238" max="9238" width="7.140625" bestFit="1" customWidth="1"/>
    <col min="9239" max="9239" width="8.28515625" customWidth="1"/>
    <col min="9240" max="9240" width="10" customWidth="1"/>
    <col min="9473" max="9473" width="19.85546875" customWidth="1"/>
    <col min="9474" max="9474" width="12.7109375" customWidth="1"/>
    <col min="9475" max="9475" width="12.85546875" customWidth="1"/>
    <col min="9476" max="9476" width="12.7109375" customWidth="1"/>
    <col min="9477" max="9477" width="13" customWidth="1"/>
    <col min="9478" max="9478" width="12.7109375" customWidth="1"/>
    <col min="9479" max="9479" width="5.5703125" bestFit="1" customWidth="1"/>
    <col min="9480" max="9480" width="6.140625" customWidth="1"/>
    <col min="9481" max="9481" width="7.85546875" customWidth="1"/>
    <col min="9482" max="9482" width="7.140625" bestFit="1" customWidth="1"/>
    <col min="9483" max="9483" width="6" bestFit="1" customWidth="1"/>
    <col min="9485" max="9485" width="5.28515625" customWidth="1"/>
    <col min="9486" max="9486" width="7.42578125" customWidth="1"/>
    <col min="9487" max="9487" width="7.5703125" customWidth="1"/>
    <col min="9488" max="9488" width="5.28515625" bestFit="1" customWidth="1"/>
    <col min="9489" max="9489" width="10.7109375" customWidth="1"/>
    <col min="9490" max="9490" width="10.28515625" customWidth="1"/>
    <col min="9491" max="9491" width="4.7109375" bestFit="1" customWidth="1"/>
    <col min="9492" max="9492" width="8.28515625" customWidth="1"/>
    <col min="9493" max="9493" width="6.42578125" customWidth="1"/>
    <col min="9494" max="9494" width="7.140625" bestFit="1" customWidth="1"/>
    <col min="9495" max="9495" width="8.28515625" customWidth="1"/>
    <col min="9496" max="9496" width="10" customWidth="1"/>
    <col min="9729" max="9729" width="19.85546875" customWidth="1"/>
    <col min="9730" max="9730" width="12.7109375" customWidth="1"/>
    <col min="9731" max="9731" width="12.85546875" customWidth="1"/>
    <col min="9732" max="9732" width="12.7109375" customWidth="1"/>
    <col min="9733" max="9733" width="13" customWidth="1"/>
    <col min="9734" max="9734" width="12.7109375" customWidth="1"/>
    <col min="9735" max="9735" width="5.5703125" bestFit="1" customWidth="1"/>
    <col min="9736" max="9736" width="6.140625" customWidth="1"/>
    <col min="9737" max="9737" width="7.85546875" customWidth="1"/>
    <col min="9738" max="9738" width="7.140625" bestFit="1" customWidth="1"/>
    <col min="9739" max="9739" width="6" bestFit="1" customWidth="1"/>
    <col min="9741" max="9741" width="5.28515625" customWidth="1"/>
    <col min="9742" max="9742" width="7.42578125" customWidth="1"/>
    <col min="9743" max="9743" width="7.5703125" customWidth="1"/>
    <col min="9744" max="9744" width="5.28515625" bestFit="1" customWidth="1"/>
    <col min="9745" max="9745" width="10.7109375" customWidth="1"/>
    <col min="9746" max="9746" width="10.28515625" customWidth="1"/>
    <col min="9747" max="9747" width="4.7109375" bestFit="1" customWidth="1"/>
    <col min="9748" max="9748" width="8.28515625" customWidth="1"/>
    <col min="9749" max="9749" width="6.42578125" customWidth="1"/>
    <col min="9750" max="9750" width="7.140625" bestFit="1" customWidth="1"/>
    <col min="9751" max="9751" width="8.28515625" customWidth="1"/>
    <col min="9752" max="9752" width="10" customWidth="1"/>
    <col min="9985" max="9985" width="19.85546875" customWidth="1"/>
    <col min="9986" max="9986" width="12.7109375" customWidth="1"/>
    <col min="9987" max="9987" width="12.85546875" customWidth="1"/>
    <col min="9988" max="9988" width="12.7109375" customWidth="1"/>
    <col min="9989" max="9989" width="13" customWidth="1"/>
    <col min="9990" max="9990" width="12.7109375" customWidth="1"/>
    <col min="9991" max="9991" width="5.5703125" bestFit="1" customWidth="1"/>
    <col min="9992" max="9992" width="6.140625" customWidth="1"/>
    <col min="9993" max="9993" width="7.85546875" customWidth="1"/>
    <col min="9994" max="9994" width="7.140625" bestFit="1" customWidth="1"/>
    <col min="9995" max="9995" width="6" bestFit="1" customWidth="1"/>
    <col min="9997" max="9997" width="5.28515625" customWidth="1"/>
    <col min="9998" max="9998" width="7.42578125" customWidth="1"/>
    <col min="9999" max="9999" width="7.5703125" customWidth="1"/>
    <col min="10000" max="10000" width="5.28515625" bestFit="1" customWidth="1"/>
    <col min="10001" max="10001" width="10.7109375" customWidth="1"/>
    <col min="10002" max="10002" width="10.28515625" customWidth="1"/>
    <col min="10003" max="10003" width="4.7109375" bestFit="1" customWidth="1"/>
    <col min="10004" max="10004" width="8.28515625" customWidth="1"/>
    <col min="10005" max="10005" width="6.42578125" customWidth="1"/>
    <col min="10006" max="10006" width="7.140625" bestFit="1" customWidth="1"/>
    <col min="10007" max="10007" width="8.28515625" customWidth="1"/>
    <col min="10008" max="10008" width="10" customWidth="1"/>
    <col min="10241" max="10241" width="19.85546875" customWidth="1"/>
    <col min="10242" max="10242" width="12.7109375" customWidth="1"/>
    <col min="10243" max="10243" width="12.85546875" customWidth="1"/>
    <col min="10244" max="10244" width="12.7109375" customWidth="1"/>
    <col min="10245" max="10245" width="13" customWidth="1"/>
    <col min="10246" max="10246" width="12.7109375" customWidth="1"/>
    <col min="10247" max="10247" width="5.5703125" bestFit="1" customWidth="1"/>
    <col min="10248" max="10248" width="6.140625" customWidth="1"/>
    <col min="10249" max="10249" width="7.85546875" customWidth="1"/>
    <col min="10250" max="10250" width="7.140625" bestFit="1" customWidth="1"/>
    <col min="10251" max="10251" width="6" bestFit="1" customWidth="1"/>
    <col min="10253" max="10253" width="5.28515625" customWidth="1"/>
    <col min="10254" max="10254" width="7.42578125" customWidth="1"/>
    <col min="10255" max="10255" width="7.5703125" customWidth="1"/>
    <col min="10256" max="10256" width="5.28515625" bestFit="1" customWidth="1"/>
    <col min="10257" max="10257" width="10.7109375" customWidth="1"/>
    <col min="10258" max="10258" width="10.28515625" customWidth="1"/>
    <col min="10259" max="10259" width="4.7109375" bestFit="1" customWidth="1"/>
    <col min="10260" max="10260" width="8.28515625" customWidth="1"/>
    <col min="10261" max="10261" width="6.42578125" customWidth="1"/>
    <col min="10262" max="10262" width="7.140625" bestFit="1" customWidth="1"/>
    <col min="10263" max="10263" width="8.28515625" customWidth="1"/>
    <col min="10264" max="10264" width="10" customWidth="1"/>
    <col min="10497" max="10497" width="19.85546875" customWidth="1"/>
    <col min="10498" max="10498" width="12.7109375" customWidth="1"/>
    <col min="10499" max="10499" width="12.85546875" customWidth="1"/>
    <col min="10500" max="10500" width="12.7109375" customWidth="1"/>
    <col min="10501" max="10501" width="13" customWidth="1"/>
    <col min="10502" max="10502" width="12.7109375" customWidth="1"/>
    <col min="10503" max="10503" width="5.5703125" bestFit="1" customWidth="1"/>
    <col min="10504" max="10504" width="6.140625" customWidth="1"/>
    <col min="10505" max="10505" width="7.85546875" customWidth="1"/>
    <col min="10506" max="10506" width="7.140625" bestFit="1" customWidth="1"/>
    <col min="10507" max="10507" width="6" bestFit="1" customWidth="1"/>
    <col min="10509" max="10509" width="5.28515625" customWidth="1"/>
    <col min="10510" max="10510" width="7.42578125" customWidth="1"/>
    <col min="10511" max="10511" width="7.5703125" customWidth="1"/>
    <col min="10512" max="10512" width="5.28515625" bestFit="1" customWidth="1"/>
    <col min="10513" max="10513" width="10.7109375" customWidth="1"/>
    <col min="10514" max="10514" width="10.28515625" customWidth="1"/>
    <col min="10515" max="10515" width="4.7109375" bestFit="1" customWidth="1"/>
    <col min="10516" max="10516" width="8.28515625" customWidth="1"/>
    <col min="10517" max="10517" width="6.42578125" customWidth="1"/>
    <col min="10518" max="10518" width="7.140625" bestFit="1" customWidth="1"/>
    <col min="10519" max="10519" width="8.28515625" customWidth="1"/>
    <col min="10520" max="10520" width="10" customWidth="1"/>
    <col min="10753" max="10753" width="19.85546875" customWidth="1"/>
    <col min="10754" max="10754" width="12.7109375" customWidth="1"/>
    <col min="10755" max="10755" width="12.85546875" customWidth="1"/>
    <col min="10756" max="10756" width="12.7109375" customWidth="1"/>
    <col min="10757" max="10757" width="13" customWidth="1"/>
    <col min="10758" max="10758" width="12.7109375" customWidth="1"/>
    <col min="10759" max="10759" width="5.5703125" bestFit="1" customWidth="1"/>
    <col min="10760" max="10760" width="6.140625" customWidth="1"/>
    <col min="10761" max="10761" width="7.85546875" customWidth="1"/>
    <col min="10762" max="10762" width="7.140625" bestFit="1" customWidth="1"/>
    <col min="10763" max="10763" width="6" bestFit="1" customWidth="1"/>
    <col min="10765" max="10765" width="5.28515625" customWidth="1"/>
    <col min="10766" max="10766" width="7.42578125" customWidth="1"/>
    <col min="10767" max="10767" width="7.5703125" customWidth="1"/>
    <col min="10768" max="10768" width="5.28515625" bestFit="1" customWidth="1"/>
    <col min="10769" max="10769" width="10.7109375" customWidth="1"/>
    <col min="10770" max="10770" width="10.28515625" customWidth="1"/>
    <col min="10771" max="10771" width="4.7109375" bestFit="1" customWidth="1"/>
    <col min="10772" max="10772" width="8.28515625" customWidth="1"/>
    <col min="10773" max="10773" width="6.42578125" customWidth="1"/>
    <col min="10774" max="10774" width="7.140625" bestFit="1" customWidth="1"/>
    <col min="10775" max="10775" width="8.28515625" customWidth="1"/>
    <col min="10776" max="10776" width="10" customWidth="1"/>
    <col min="11009" max="11009" width="19.85546875" customWidth="1"/>
    <col min="11010" max="11010" width="12.7109375" customWidth="1"/>
    <col min="11011" max="11011" width="12.85546875" customWidth="1"/>
    <col min="11012" max="11012" width="12.7109375" customWidth="1"/>
    <col min="11013" max="11013" width="13" customWidth="1"/>
    <col min="11014" max="11014" width="12.7109375" customWidth="1"/>
    <col min="11015" max="11015" width="5.5703125" bestFit="1" customWidth="1"/>
    <col min="11016" max="11016" width="6.140625" customWidth="1"/>
    <col min="11017" max="11017" width="7.85546875" customWidth="1"/>
    <col min="11018" max="11018" width="7.140625" bestFit="1" customWidth="1"/>
    <col min="11019" max="11019" width="6" bestFit="1" customWidth="1"/>
    <col min="11021" max="11021" width="5.28515625" customWidth="1"/>
    <col min="11022" max="11022" width="7.42578125" customWidth="1"/>
    <col min="11023" max="11023" width="7.5703125" customWidth="1"/>
    <col min="11024" max="11024" width="5.28515625" bestFit="1" customWidth="1"/>
    <col min="11025" max="11025" width="10.7109375" customWidth="1"/>
    <col min="11026" max="11026" width="10.28515625" customWidth="1"/>
    <col min="11027" max="11027" width="4.7109375" bestFit="1" customWidth="1"/>
    <col min="11028" max="11028" width="8.28515625" customWidth="1"/>
    <col min="11029" max="11029" width="6.42578125" customWidth="1"/>
    <col min="11030" max="11030" width="7.140625" bestFit="1" customWidth="1"/>
    <col min="11031" max="11031" width="8.28515625" customWidth="1"/>
    <col min="11032" max="11032" width="10" customWidth="1"/>
    <col min="11265" max="11265" width="19.85546875" customWidth="1"/>
    <col min="11266" max="11266" width="12.7109375" customWidth="1"/>
    <col min="11267" max="11267" width="12.85546875" customWidth="1"/>
    <col min="11268" max="11268" width="12.7109375" customWidth="1"/>
    <col min="11269" max="11269" width="13" customWidth="1"/>
    <col min="11270" max="11270" width="12.7109375" customWidth="1"/>
    <col min="11271" max="11271" width="5.5703125" bestFit="1" customWidth="1"/>
    <col min="11272" max="11272" width="6.140625" customWidth="1"/>
    <col min="11273" max="11273" width="7.85546875" customWidth="1"/>
    <col min="11274" max="11274" width="7.140625" bestFit="1" customWidth="1"/>
    <col min="11275" max="11275" width="6" bestFit="1" customWidth="1"/>
    <col min="11277" max="11277" width="5.28515625" customWidth="1"/>
    <col min="11278" max="11278" width="7.42578125" customWidth="1"/>
    <col min="11279" max="11279" width="7.5703125" customWidth="1"/>
    <col min="11280" max="11280" width="5.28515625" bestFit="1" customWidth="1"/>
    <col min="11281" max="11281" width="10.7109375" customWidth="1"/>
    <col min="11282" max="11282" width="10.28515625" customWidth="1"/>
    <col min="11283" max="11283" width="4.7109375" bestFit="1" customWidth="1"/>
    <col min="11284" max="11284" width="8.28515625" customWidth="1"/>
    <col min="11285" max="11285" width="6.42578125" customWidth="1"/>
    <col min="11286" max="11286" width="7.140625" bestFit="1" customWidth="1"/>
    <col min="11287" max="11287" width="8.28515625" customWidth="1"/>
    <col min="11288" max="11288" width="10" customWidth="1"/>
    <col min="11521" max="11521" width="19.85546875" customWidth="1"/>
    <col min="11522" max="11522" width="12.7109375" customWidth="1"/>
    <col min="11523" max="11523" width="12.85546875" customWidth="1"/>
    <col min="11524" max="11524" width="12.7109375" customWidth="1"/>
    <col min="11525" max="11525" width="13" customWidth="1"/>
    <col min="11526" max="11526" width="12.7109375" customWidth="1"/>
    <col min="11527" max="11527" width="5.5703125" bestFit="1" customWidth="1"/>
    <col min="11528" max="11528" width="6.140625" customWidth="1"/>
    <col min="11529" max="11529" width="7.85546875" customWidth="1"/>
    <col min="11530" max="11530" width="7.140625" bestFit="1" customWidth="1"/>
    <col min="11531" max="11531" width="6" bestFit="1" customWidth="1"/>
    <col min="11533" max="11533" width="5.28515625" customWidth="1"/>
    <col min="11534" max="11534" width="7.42578125" customWidth="1"/>
    <col min="11535" max="11535" width="7.5703125" customWidth="1"/>
    <col min="11536" max="11536" width="5.28515625" bestFit="1" customWidth="1"/>
    <col min="11537" max="11537" width="10.7109375" customWidth="1"/>
    <col min="11538" max="11538" width="10.28515625" customWidth="1"/>
    <col min="11539" max="11539" width="4.7109375" bestFit="1" customWidth="1"/>
    <col min="11540" max="11540" width="8.28515625" customWidth="1"/>
    <col min="11541" max="11541" width="6.42578125" customWidth="1"/>
    <col min="11542" max="11542" width="7.140625" bestFit="1" customWidth="1"/>
    <col min="11543" max="11543" width="8.28515625" customWidth="1"/>
    <col min="11544" max="11544" width="10" customWidth="1"/>
    <col min="11777" max="11777" width="19.85546875" customWidth="1"/>
    <col min="11778" max="11778" width="12.7109375" customWidth="1"/>
    <col min="11779" max="11779" width="12.85546875" customWidth="1"/>
    <col min="11780" max="11780" width="12.7109375" customWidth="1"/>
    <col min="11781" max="11781" width="13" customWidth="1"/>
    <col min="11782" max="11782" width="12.7109375" customWidth="1"/>
    <col min="11783" max="11783" width="5.5703125" bestFit="1" customWidth="1"/>
    <col min="11784" max="11784" width="6.140625" customWidth="1"/>
    <col min="11785" max="11785" width="7.85546875" customWidth="1"/>
    <col min="11786" max="11786" width="7.140625" bestFit="1" customWidth="1"/>
    <col min="11787" max="11787" width="6" bestFit="1" customWidth="1"/>
    <col min="11789" max="11789" width="5.28515625" customWidth="1"/>
    <col min="11790" max="11790" width="7.42578125" customWidth="1"/>
    <col min="11791" max="11791" width="7.5703125" customWidth="1"/>
    <col min="11792" max="11792" width="5.28515625" bestFit="1" customWidth="1"/>
    <col min="11793" max="11793" width="10.7109375" customWidth="1"/>
    <col min="11794" max="11794" width="10.28515625" customWidth="1"/>
    <col min="11795" max="11795" width="4.7109375" bestFit="1" customWidth="1"/>
    <col min="11796" max="11796" width="8.28515625" customWidth="1"/>
    <col min="11797" max="11797" width="6.42578125" customWidth="1"/>
    <col min="11798" max="11798" width="7.140625" bestFit="1" customWidth="1"/>
    <col min="11799" max="11799" width="8.28515625" customWidth="1"/>
    <col min="11800" max="11800" width="10" customWidth="1"/>
    <col min="12033" max="12033" width="19.85546875" customWidth="1"/>
    <col min="12034" max="12034" width="12.7109375" customWidth="1"/>
    <col min="12035" max="12035" width="12.85546875" customWidth="1"/>
    <col min="12036" max="12036" width="12.7109375" customWidth="1"/>
    <col min="12037" max="12037" width="13" customWidth="1"/>
    <col min="12038" max="12038" width="12.7109375" customWidth="1"/>
    <col min="12039" max="12039" width="5.5703125" bestFit="1" customWidth="1"/>
    <col min="12040" max="12040" width="6.140625" customWidth="1"/>
    <col min="12041" max="12041" width="7.85546875" customWidth="1"/>
    <col min="12042" max="12042" width="7.140625" bestFit="1" customWidth="1"/>
    <col min="12043" max="12043" width="6" bestFit="1" customWidth="1"/>
    <col min="12045" max="12045" width="5.28515625" customWidth="1"/>
    <col min="12046" max="12046" width="7.42578125" customWidth="1"/>
    <col min="12047" max="12047" width="7.5703125" customWidth="1"/>
    <col min="12048" max="12048" width="5.28515625" bestFit="1" customWidth="1"/>
    <col min="12049" max="12049" width="10.7109375" customWidth="1"/>
    <col min="12050" max="12050" width="10.28515625" customWidth="1"/>
    <col min="12051" max="12051" width="4.7109375" bestFit="1" customWidth="1"/>
    <col min="12052" max="12052" width="8.28515625" customWidth="1"/>
    <col min="12053" max="12053" width="6.42578125" customWidth="1"/>
    <col min="12054" max="12054" width="7.140625" bestFit="1" customWidth="1"/>
    <col min="12055" max="12055" width="8.28515625" customWidth="1"/>
    <col min="12056" max="12056" width="10" customWidth="1"/>
    <col min="12289" max="12289" width="19.85546875" customWidth="1"/>
    <col min="12290" max="12290" width="12.7109375" customWidth="1"/>
    <col min="12291" max="12291" width="12.85546875" customWidth="1"/>
    <col min="12292" max="12292" width="12.7109375" customWidth="1"/>
    <col min="12293" max="12293" width="13" customWidth="1"/>
    <col min="12294" max="12294" width="12.7109375" customWidth="1"/>
    <col min="12295" max="12295" width="5.5703125" bestFit="1" customWidth="1"/>
    <col min="12296" max="12296" width="6.140625" customWidth="1"/>
    <col min="12297" max="12297" width="7.85546875" customWidth="1"/>
    <col min="12298" max="12298" width="7.140625" bestFit="1" customWidth="1"/>
    <col min="12299" max="12299" width="6" bestFit="1" customWidth="1"/>
    <col min="12301" max="12301" width="5.28515625" customWidth="1"/>
    <col min="12302" max="12302" width="7.42578125" customWidth="1"/>
    <col min="12303" max="12303" width="7.5703125" customWidth="1"/>
    <col min="12304" max="12304" width="5.28515625" bestFit="1" customWidth="1"/>
    <col min="12305" max="12305" width="10.7109375" customWidth="1"/>
    <col min="12306" max="12306" width="10.28515625" customWidth="1"/>
    <col min="12307" max="12307" width="4.7109375" bestFit="1" customWidth="1"/>
    <col min="12308" max="12308" width="8.28515625" customWidth="1"/>
    <col min="12309" max="12309" width="6.42578125" customWidth="1"/>
    <col min="12310" max="12310" width="7.140625" bestFit="1" customWidth="1"/>
    <col min="12311" max="12311" width="8.28515625" customWidth="1"/>
    <col min="12312" max="12312" width="10" customWidth="1"/>
    <col min="12545" max="12545" width="19.85546875" customWidth="1"/>
    <col min="12546" max="12546" width="12.7109375" customWidth="1"/>
    <col min="12547" max="12547" width="12.85546875" customWidth="1"/>
    <col min="12548" max="12548" width="12.7109375" customWidth="1"/>
    <col min="12549" max="12549" width="13" customWidth="1"/>
    <col min="12550" max="12550" width="12.7109375" customWidth="1"/>
    <col min="12551" max="12551" width="5.5703125" bestFit="1" customWidth="1"/>
    <col min="12552" max="12552" width="6.140625" customWidth="1"/>
    <col min="12553" max="12553" width="7.85546875" customWidth="1"/>
    <col min="12554" max="12554" width="7.140625" bestFit="1" customWidth="1"/>
    <col min="12555" max="12555" width="6" bestFit="1" customWidth="1"/>
    <col min="12557" max="12557" width="5.28515625" customWidth="1"/>
    <col min="12558" max="12558" width="7.42578125" customWidth="1"/>
    <col min="12559" max="12559" width="7.5703125" customWidth="1"/>
    <col min="12560" max="12560" width="5.28515625" bestFit="1" customWidth="1"/>
    <col min="12561" max="12561" width="10.7109375" customWidth="1"/>
    <col min="12562" max="12562" width="10.28515625" customWidth="1"/>
    <col min="12563" max="12563" width="4.7109375" bestFit="1" customWidth="1"/>
    <col min="12564" max="12564" width="8.28515625" customWidth="1"/>
    <col min="12565" max="12565" width="6.42578125" customWidth="1"/>
    <col min="12566" max="12566" width="7.140625" bestFit="1" customWidth="1"/>
    <col min="12567" max="12567" width="8.28515625" customWidth="1"/>
    <col min="12568" max="12568" width="10" customWidth="1"/>
    <col min="12801" max="12801" width="19.85546875" customWidth="1"/>
    <col min="12802" max="12802" width="12.7109375" customWidth="1"/>
    <col min="12803" max="12803" width="12.85546875" customWidth="1"/>
    <col min="12804" max="12804" width="12.7109375" customWidth="1"/>
    <col min="12805" max="12805" width="13" customWidth="1"/>
    <col min="12806" max="12806" width="12.7109375" customWidth="1"/>
    <col min="12807" max="12807" width="5.5703125" bestFit="1" customWidth="1"/>
    <col min="12808" max="12808" width="6.140625" customWidth="1"/>
    <col min="12809" max="12809" width="7.85546875" customWidth="1"/>
    <col min="12810" max="12810" width="7.140625" bestFit="1" customWidth="1"/>
    <col min="12811" max="12811" width="6" bestFit="1" customWidth="1"/>
    <col min="12813" max="12813" width="5.28515625" customWidth="1"/>
    <col min="12814" max="12814" width="7.42578125" customWidth="1"/>
    <col min="12815" max="12815" width="7.5703125" customWidth="1"/>
    <col min="12816" max="12816" width="5.28515625" bestFit="1" customWidth="1"/>
    <col min="12817" max="12817" width="10.7109375" customWidth="1"/>
    <col min="12818" max="12818" width="10.28515625" customWidth="1"/>
    <col min="12819" max="12819" width="4.7109375" bestFit="1" customWidth="1"/>
    <col min="12820" max="12820" width="8.28515625" customWidth="1"/>
    <col min="12821" max="12821" width="6.42578125" customWidth="1"/>
    <col min="12822" max="12822" width="7.140625" bestFit="1" customWidth="1"/>
    <col min="12823" max="12823" width="8.28515625" customWidth="1"/>
    <col min="12824" max="12824" width="10" customWidth="1"/>
    <col min="13057" max="13057" width="19.85546875" customWidth="1"/>
    <col min="13058" max="13058" width="12.7109375" customWidth="1"/>
    <col min="13059" max="13059" width="12.85546875" customWidth="1"/>
    <col min="13060" max="13060" width="12.7109375" customWidth="1"/>
    <col min="13061" max="13061" width="13" customWidth="1"/>
    <col min="13062" max="13062" width="12.7109375" customWidth="1"/>
    <col min="13063" max="13063" width="5.5703125" bestFit="1" customWidth="1"/>
    <col min="13064" max="13064" width="6.140625" customWidth="1"/>
    <col min="13065" max="13065" width="7.85546875" customWidth="1"/>
    <col min="13066" max="13066" width="7.140625" bestFit="1" customWidth="1"/>
    <col min="13067" max="13067" width="6" bestFit="1" customWidth="1"/>
    <col min="13069" max="13069" width="5.28515625" customWidth="1"/>
    <col min="13070" max="13070" width="7.42578125" customWidth="1"/>
    <col min="13071" max="13071" width="7.5703125" customWidth="1"/>
    <col min="13072" max="13072" width="5.28515625" bestFit="1" customWidth="1"/>
    <col min="13073" max="13073" width="10.7109375" customWidth="1"/>
    <col min="13074" max="13074" width="10.28515625" customWidth="1"/>
    <col min="13075" max="13075" width="4.7109375" bestFit="1" customWidth="1"/>
    <col min="13076" max="13076" width="8.28515625" customWidth="1"/>
    <col min="13077" max="13077" width="6.42578125" customWidth="1"/>
    <col min="13078" max="13078" width="7.140625" bestFit="1" customWidth="1"/>
    <col min="13079" max="13079" width="8.28515625" customWidth="1"/>
    <col min="13080" max="13080" width="10" customWidth="1"/>
    <col min="13313" max="13313" width="19.85546875" customWidth="1"/>
    <col min="13314" max="13314" width="12.7109375" customWidth="1"/>
    <col min="13315" max="13315" width="12.85546875" customWidth="1"/>
    <col min="13316" max="13316" width="12.7109375" customWidth="1"/>
    <col min="13317" max="13317" width="13" customWidth="1"/>
    <col min="13318" max="13318" width="12.7109375" customWidth="1"/>
    <col min="13319" max="13319" width="5.5703125" bestFit="1" customWidth="1"/>
    <col min="13320" max="13320" width="6.140625" customWidth="1"/>
    <col min="13321" max="13321" width="7.85546875" customWidth="1"/>
    <col min="13322" max="13322" width="7.140625" bestFit="1" customWidth="1"/>
    <col min="13323" max="13323" width="6" bestFit="1" customWidth="1"/>
    <col min="13325" max="13325" width="5.28515625" customWidth="1"/>
    <col min="13326" max="13326" width="7.42578125" customWidth="1"/>
    <col min="13327" max="13327" width="7.5703125" customWidth="1"/>
    <col min="13328" max="13328" width="5.28515625" bestFit="1" customWidth="1"/>
    <col min="13329" max="13329" width="10.7109375" customWidth="1"/>
    <col min="13330" max="13330" width="10.28515625" customWidth="1"/>
    <col min="13331" max="13331" width="4.7109375" bestFit="1" customWidth="1"/>
    <col min="13332" max="13332" width="8.28515625" customWidth="1"/>
    <col min="13333" max="13333" width="6.42578125" customWidth="1"/>
    <col min="13334" max="13334" width="7.140625" bestFit="1" customWidth="1"/>
    <col min="13335" max="13335" width="8.28515625" customWidth="1"/>
    <col min="13336" max="13336" width="10" customWidth="1"/>
    <col min="13569" max="13569" width="19.85546875" customWidth="1"/>
    <col min="13570" max="13570" width="12.7109375" customWidth="1"/>
    <col min="13571" max="13571" width="12.85546875" customWidth="1"/>
    <col min="13572" max="13572" width="12.7109375" customWidth="1"/>
    <col min="13573" max="13573" width="13" customWidth="1"/>
    <col min="13574" max="13574" width="12.7109375" customWidth="1"/>
    <col min="13575" max="13575" width="5.5703125" bestFit="1" customWidth="1"/>
    <col min="13576" max="13576" width="6.140625" customWidth="1"/>
    <col min="13577" max="13577" width="7.85546875" customWidth="1"/>
    <col min="13578" max="13578" width="7.140625" bestFit="1" customWidth="1"/>
    <col min="13579" max="13579" width="6" bestFit="1" customWidth="1"/>
    <col min="13581" max="13581" width="5.28515625" customWidth="1"/>
    <col min="13582" max="13582" width="7.42578125" customWidth="1"/>
    <col min="13583" max="13583" width="7.5703125" customWidth="1"/>
    <col min="13584" max="13584" width="5.28515625" bestFit="1" customWidth="1"/>
    <col min="13585" max="13585" width="10.7109375" customWidth="1"/>
    <col min="13586" max="13586" width="10.28515625" customWidth="1"/>
    <col min="13587" max="13587" width="4.7109375" bestFit="1" customWidth="1"/>
    <col min="13588" max="13588" width="8.28515625" customWidth="1"/>
    <col min="13589" max="13589" width="6.42578125" customWidth="1"/>
    <col min="13590" max="13590" width="7.140625" bestFit="1" customWidth="1"/>
    <col min="13591" max="13591" width="8.28515625" customWidth="1"/>
    <col min="13592" max="13592" width="10" customWidth="1"/>
    <col min="13825" max="13825" width="19.85546875" customWidth="1"/>
    <col min="13826" max="13826" width="12.7109375" customWidth="1"/>
    <col min="13827" max="13827" width="12.85546875" customWidth="1"/>
    <col min="13828" max="13828" width="12.7109375" customWidth="1"/>
    <col min="13829" max="13829" width="13" customWidth="1"/>
    <col min="13830" max="13830" width="12.7109375" customWidth="1"/>
    <col min="13831" max="13831" width="5.5703125" bestFit="1" customWidth="1"/>
    <col min="13832" max="13832" width="6.140625" customWidth="1"/>
    <col min="13833" max="13833" width="7.85546875" customWidth="1"/>
    <col min="13834" max="13834" width="7.140625" bestFit="1" customWidth="1"/>
    <col min="13835" max="13835" width="6" bestFit="1" customWidth="1"/>
    <col min="13837" max="13837" width="5.28515625" customWidth="1"/>
    <col min="13838" max="13838" width="7.42578125" customWidth="1"/>
    <col min="13839" max="13839" width="7.5703125" customWidth="1"/>
    <col min="13840" max="13840" width="5.28515625" bestFit="1" customWidth="1"/>
    <col min="13841" max="13841" width="10.7109375" customWidth="1"/>
    <col min="13842" max="13842" width="10.28515625" customWidth="1"/>
    <col min="13843" max="13843" width="4.7109375" bestFit="1" customWidth="1"/>
    <col min="13844" max="13844" width="8.28515625" customWidth="1"/>
    <col min="13845" max="13845" width="6.42578125" customWidth="1"/>
    <col min="13846" max="13846" width="7.140625" bestFit="1" customWidth="1"/>
    <col min="13847" max="13847" width="8.28515625" customWidth="1"/>
    <col min="13848" max="13848" width="10" customWidth="1"/>
    <col min="14081" max="14081" width="19.85546875" customWidth="1"/>
    <col min="14082" max="14082" width="12.7109375" customWidth="1"/>
    <col min="14083" max="14083" width="12.85546875" customWidth="1"/>
    <col min="14084" max="14084" width="12.7109375" customWidth="1"/>
    <col min="14085" max="14085" width="13" customWidth="1"/>
    <col min="14086" max="14086" width="12.7109375" customWidth="1"/>
    <col min="14087" max="14087" width="5.5703125" bestFit="1" customWidth="1"/>
    <col min="14088" max="14088" width="6.140625" customWidth="1"/>
    <col min="14089" max="14089" width="7.85546875" customWidth="1"/>
    <col min="14090" max="14090" width="7.140625" bestFit="1" customWidth="1"/>
    <col min="14091" max="14091" width="6" bestFit="1" customWidth="1"/>
    <col min="14093" max="14093" width="5.28515625" customWidth="1"/>
    <col min="14094" max="14094" width="7.42578125" customWidth="1"/>
    <col min="14095" max="14095" width="7.5703125" customWidth="1"/>
    <col min="14096" max="14096" width="5.28515625" bestFit="1" customWidth="1"/>
    <col min="14097" max="14097" width="10.7109375" customWidth="1"/>
    <col min="14098" max="14098" width="10.28515625" customWidth="1"/>
    <col min="14099" max="14099" width="4.7109375" bestFit="1" customWidth="1"/>
    <col min="14100" max="14100" width="8.28515625" customWidth="1"/>
    <col min="14101" max="14101" width="6.42578125" customWidth="1"/>
    <col min="14102" max="14102" width="7.140625" bestFit="1" customWidth="1"/>
    <col min="14103" max="14103" width="8.28515625" customWidth="1"/>
    <col min="14104" max="14104" width="10" customWidth="1"/>
    <col min="14337" max="14337" width="19.85546875" customWidth="1"/>
    <col min="14338" max="14338" width="12.7109375" customWidth="1"/>
    <col min="14339" max="14339" width="12.85546875" customWidth="1"/>
    <col min="14340" max="14340" width="12.7109375" customWidth="1"/>
    <col min="14341" max="14341" width="13" customWidth="1"/>
    <col min="14342" max="14342" width="12.7109375" customWidth="1"/>
    <col min="14343" max="14343" width="5.5703125" bestFit="1" customWidth="1"/>
    <col min="14344" max="14344" width="6.140625" customWidth="1"/>
    <col min="14345" max="14345" width="7.85546875" customWidth="1"/>
    <col min="14346" max="14346" width="7.140625" bestFit="1" customWidth="1"/>
    <col min="14347" max="14347" width="6" bestFit="1" customWidth="1"/>
    <col min="14349" max="14349" width="5.28515625" customWidth="1"/>
    <col min="14350" max="14350" width="7.42578125" customWidth="1"/>
    <col min="14351" max="14351" width="7.5703125" customWidth="1"/>
    <col min="14352" max="14352" width="5.28515625" bestFit="1" customWidth="1"/>
    <col min="14353" max="14353" width="10.7109375" customWidth="1"/>
    <col min="14354" max="14354" width="10.28515625" customWidth="1"/>
    <col min="14355" max="14355" width="4.7109375" bestFit="1" customWidth="1"/>
    <col min="14356" max="14356" width="8.28515625" customWidth="1"/>
    <col min="14357" max="14357" width="6.42578125" customWidth="1"/>
    <col min="14358" max="14358" width="7.140625" bestFit="1" customWidth="1"/>
    <col min="14359" max="14359" width="8.28515625" customWidth="1"/>
    <col min="14360" max="14360" width="10" customWidth="1"/>
    <col min="14593" max="14593" width="19.85546875" customWidth="1"/>
    <col min="14594" max="14594" width="12.7109375" customWidth="1"/>
    <col min="14595" max="14595" width="12.85546875" customWidth="1"/>
    <col min="14596" max="14596" width="12.7109375" customWidth="1"/>
    <col min="14597" max="14597" width="13" customWidth="1"/>
    <col min="14598" max="14598" width="12.7109375" customWidth="1"/>
    <col min="14599" max="14599" width="5.5703125" bestFit="1" customWidth="1"/>
    <col min="14600" max="14600" width="6.140625" customWidth="1"/>
    <col min="14601" max="14601" width="7.85546875" customWidth="1"/>
    <col min="14602" max="14602" width="7.140625" bestFit="1" customWidth="1"/>
    <col min="14603" max="14603" width="6" bestFit="1" customWidth="1"/>
    <col min="14605" max="14605" width="5.28515625" customWidth="1"/>
    <col min="14606" max="14606" width="7.42578125" customWidth="1"/>
    <col min="14607" max="14607" width="7.5703125" customWidth="1"/>
    <col min="14608" max="14608" width="5.28515625" bestFit="1" customWidth="1"/>
    <col min="14609" max="14609" width="10.7109375" customWidth="1"/>
    <col min="14610" max="14610" width="10.28515625" customWidth="1"/>
    <col min="14611" max="14611" width="4.7109375" bestFit="1" customWidth="1"/>
    <col min="14612" max="14612" width="8.28515625" customWidth="1"/>
    <col min="14613" max="14613" width="6.42578125" customWidth="1"/>
    <col min="14614" max="14614" width="7.140625" bestFit="1" customWidth="1"/>
    <col min="14615" max="14615" width="8.28515625" customWidth="1"/>
    <col min="14616" max="14616" width="10" customWidth="1"/>
    <col min="14849" max="14849" width="19.85546875" customWidth="1"/>
    <col min="14850" max="14850" width="12.7109375" customWidth="1"/>
    <col min="14851" max="14851" width="12.85546875" customWidth="1"/>
    <col min="14852" max="14852" width="12.7109375" customWidth="1"/>
    <col min="14853" max="14853" width="13" customWidth="1"/>
    <col min="14854" max="14854" width="12.7109375" customWidth="1"/>
    <col min="14855" max="14855" width="5.5703125" bestFit="1" customWidth="1"/>
    <col min="14856" max="14856" width="6.140625" customWidth="1"/>
    <col min="14857" max="14857" width="7.85546875" customWidth="1"/>
    <col min="14858" max="14858" width="7.140625" bestFit="1" customWidth="1"/>
    <col min="14859" max="14859" width="6" bestFit="1" customWidth="1"/>
    <col min="14861" max="14861" width="5.28515625" customWidth="1"/>
    <col min="14862" max="14862" width="7.42578125" customWidth="1"/>
    <col min="14863" max="14863" width="7.5703125" customWidth="1"/>
    <col min="14864" max="14864" width="5.28515625" bestFit="1" customWidth="1"/>
    <col min="14865" max="14865" width="10.7109375" customWidth="1"/>
    <col min="14866" max="14866" width="10.28515625" customWidth="1"/>
    <col min="14867" max="14867" width="4.7109375" bestFit="1" customWidth="1"/>
    <col min="14868" max="14868" width="8.28515625" customWidth="1"/>
    <col min="14869" max="14869" width="6.42578125" customWidth="1"/>
    <col min="14870" max="14870" width="7.140625" bestFit="1" customWidth="1"/>
    <col min="14871" max="14871" width="8.28515625" customWidth="1"/>
    <col min="14872" max="14872" width="10" customWidth="1"/>
    <col min="15105" max="15105" width="19.85546875" customWidth="1"/>
    <col min="15106" max="15106" width="12.7109375" customWidth="1"/>
    <col min="15107" max="15107" width="12.85546875" customWidth="1"/>
    <col min="15108" max="15108" width="12.7109375" customWidth="1"/>
    <col min="15109" max="15109" width="13" customWidth="1"/>
    <col min="15110" max="15110" width="12.7109375" customWidth="1"/>
    <col min="15111" max="15111" width="5.5703125" bestFit="1" customWidth="1"/>
    <col min="15112" max="15112" width="6.140625" customWidth="1"/>
    <col min="15113" max="15113" width="7.85546875" customWidth="1"/>
    <col min="15114" max="15114" width="7.140625" bestFit="1" customWidth="1"/>
    <col min="15115" max="15115" width="6" bestFit="1" customWidth="1"/>
    <col min="15117" max="15117" width="5.28515625" customWidth="1"/>
    <col min="15118" max="15118" width="7.42578125" customWidth="1"/>
    <col min="15119" max="15119" width="7.5703125" customWidth="1"/>
    <col min="15120" max="15120" width="5.28515625" bestFit="1" customWidth="1"/>
    <col min="15121" max="15121" width="10.7109375" customWidth="1"/>
    <col min="15122" max="15122" width="10.28515625" customWidth="1"/>
    <col min="15123" max="15123" width="4.7109375" bestFit="1" customWidth="1"/>
    <col min="15124" max="15124" width="8.28515625" customWidth="1"/>
    <col min="15125" max="15125" width="6.42578125" customWidth="1"/>
    <col min="15126" max="15126" width="7.140625" bestFit="1" customWidth="1"/>
    <col min="15127" max="15127" width="8.28515625" customWidth="1"/>
    <col min="15128" max="15128" width="10" customWidth="1"/>
    <col min="15361" max="15361" width="19.85546875" customWidth="1"/>
    <col min="15362" max="15362" width="12.7109375" customWidth="1"/>
    <col min="15363" max="15363" width="12.85546875" customWidth="1"/>
    <col min="15364" max="15364" width="12.7109375" customWidth="1"/>
    <col min="15365" max="15365" width="13" customWidth="1"/>
    <col min="15366" max="15366" width="12.7109375" customWidth="1"/>
    <col min="15367" max="15367" width="5.5703125" bestFit="1" customWidth="1"/>
    <col min="15368" max="15368" width="6.140625" customWidth="1"/>
    <col min="15369" max="15369" width="7.85546875" customWidth="1"/>
    <col min="15370" max="15370" width="7.140625" bestFit="1" customWidth="1"/>
    <col min="15371" max="15371" width="6" bestFit="1" customWidth="1"/>
    <col min="15373" max="15373" width="5.28515625" customWidth="1"/>
    <col min="15374" max="15374" width="7.42578125" customWidth="1"/>
    <col min="15375" max="15375" width="7.5703125" customWidth="1"/>
    <col min="15376" max="15376" width="5.28515625" bestFit="1" customWidth="1"/>
    <col min="15377" max="15377" width="10.7109375" customWidth="1"/>
    <col min="15378" max="15378" width="10.28515625" customWidth="1"/>
    <col min="15379" max="15379" width="4.7109375" bestFit="1" customWidth="1"/>
    <col min="15380" max="15380" width="8.28515625" customWidth="1"/>
    <col min="15381" max="15381" width="6.42578125" customWidth="1"/>
    <col min="15382" max="15382" width="7.140625" bestFit="1" customWidth="1"/>
    <col min="15383" max="15383" width="8.28515625" customWidth="1"/>
    <col min="15384" max="15384" width="10" customWidth="1"/>
    <col min="15617" max="15617" width="19.85546875" customWidth="1"/>
    <col min="15618" max="15618" width="12.7109375" customWidth="1"/>
    <col min="15619" max="15619" width="12.85546875" customWidth="1"/>
    <col min="15620" max="15620" width="12.7109375" customWidth="1"/>
    <col min="15621" max="15621" width="13" customWidth="1"/>
    <col min="15622" max="15622" width="12.7109375" customWidth="1"/>
    <col min="15623" max="15623" width="5.5703125" bestFit="1" customWidth="1"/>
    <col min="15624" max="15624" width="6.140625" customWidth="1"/>
    <col min="15625" max="15625" width="7.85546875" customWidth="1"/>
    <col min="15626" max="15626" width="7.140625" bestFit="1" customWidth="1"/>
    <col min="15627" max="15627" width="6" bestFit="1" customWidth="1"/>
    <col min="15629" max="15629" width="5.28515625" customWidth="1"/>
    <col min="15630" max="15630" width="7.42578125" customWidth="1"/>
    <col min="15631" max="15631" width="7.5703125" customWidth="1"/>
    <col min="15632" max="15632" width="5.28515625" bestFit="1" customWidth="1"/>
    <col min="15633" max="15633" width="10.7109375" customWidth="1"/>
    <col min="15634" max="15634" width="10.28515625" customWidth="1"/>
    <col min="15635" max="15635" width="4.7109375" bestFit="1" customWidth="1"/>
    <col min="15636" max="15636" width="8.28515625" customWidth="1"/>
    <col min="15637" max="15637" width="6.42578125" customWidth="1"/>
    <col min="15638" max="15638" width="7.140625" bestFit="1" customWidth="1"/>
    <col min="15639" max="15639" width="8.28515625" customWidth="1"/>
    <col min="15640" max="15640" width="10" customWidth="1"/>
    <col min="15873" max="15873" width="19.85546875" customWidth="1"/>
    <col min="15874" max="15874" width="12.7109375" customWidth="1"/>
    <col min="15875" max="15875" width="12.85546875" customWidth="1"/>
    <col min="15876" max="15876" width="12.7109375" customWidth="1"/>
    <col min="15877" max="15877" width="13" customWidth="1"/>
    <col min="15878" max="15878" width="12.7109375" customWidth="1"/>
    <col min="15879" max="15879" width="5.5703125" bestFit="1" customWidth="1"/>
    <col min="15880" max="15880" width="6.140625" customWidth="1"/>
    <col min="15881" max="15881" width="7.85546875" customWidth="1"/>
    <col min="15882" max="15882" width="7.140625" bestFit="1" customWidth="1"/>
    <col min="15883" max="15883" width="6" bestFit="1" customWidth="1"/>
    <col min="15885" max="15885" width="5.28515625" customWidth="1"/>
    <col min="15886" max="15886" width="7.42578125" customWidth="1"/>
    <col min="15887" max="15887" width="7.5703125" customWidth="1"/>
    <col min="15888" max="15888" width="5.28515625" bestFit="1" customWidth="1"/>
    <col min="15889" max="15889" width="10.7109375" customWidth="1"/>
    <col min="15890" max="15890" width="10.28515625" customWidth="1"/>
    <col min="15891" max="15891" width="4.7109375" bestFit="1" customWidth="1"/>
    <col min="15892" max="15892" width="8.28515625" customWidth="1"/>
    <col min="15893" max="15893" width="6.42578125" customWidth="1"/>
    <col min="15894" max="15894" width="7.140625" bestFit="1" customWidth="1"/>
    <col min="15895" max="15895" width="8.28515625" customWidth="1"/>
    <col min="15896" max="15896" width="10" customWidth="1"/>
    <col min="16129" max="16129" width="19.85546875" customWidth="1"/>
    <col min="16130" max="16130" width="12.7109375" customWidth="1"/>
    <col min="16131" max="16131" width="12.85546875" customWidth="1"/>
    <col min="16132" max="16132" width="12.7109375" customWidth="1"/>
    <col min="16133" max="16133" width="13" customWidth="1"/>
    <col min="16134" max="16134" width="12.7109375" customWidth="1"/>
    <col min="16135" max="16135" width="5.5703125" bestFit="1" customWidth="1"/>
    <col min="16136" max="16136" width="6.140625" customWidth="1"/>
    <col min="16137" max="16137" width="7.85546875" customWidth="1"/>
    <col min="16138" max="16138" width="7.140625" bestFit="1" customWidth="1"/>
    <col min="16139" max="16139" width="6" bestFit="1" customWidth="1"/>
    <col min="16141" max="16141" width="5.28515625" customWidth="1"/>
    <col min="16142" max="16142" width="7.42578125" customWidth="1"/>
    <col min="16143" max="16143" width="7.5703125" customWidth="1"/>
    <col min="16144" max="16144" width="5.28515625" bestFit="1" customWidth="1"/>
    <col min="16145" max="16145" width="10.7109375" customWidth="1"/>
    <col min="16146" max="16146" width="10.28515625" customWidth="1"/>
    <col min="16147" max="16147" width="4.7109375" bestFit="1" customWidth="1"/>
    <col min="16148" max="16148" width="8.28515625" customWidth="1"/>
    <col min="16149" max="16149" width="6.42578125" customWidth="1"/>
    <col min="16150" max="16150" width="7.140625" bestFit="1" customWidth="1"/>
    <col min="16151" max="16151" width="8.28515625" customWidth="1"/>
    <col min="16152" max="16152" width="10" customWidth="1"/>
  </cols>
  <sheetData>
    <row r="2" spans="1:10" ht="18.75" x14ac:dyDescent="0.25">
      <c r="A2" s="3" t="s">
        <v>4</v>
      </c>
      <c r="B2" s="4" t="s">
        <v>24</v>
      </c>
      <c r="C2" s="4"/>
      <c r="D2" s="4"/>
      <c r="E2" s="4"/>
      <c r="F2" s="4"/>
      <c r="G2" s="4"/>
      <c r="H2" s="4"/>
      <c r="I2" s="4"/>
      <c r="J2" s="4"/>
    </row>
    <row r="3" spans="1:10" x14ac:dyDescent="0.25">
      <c r="A3" s="3"/>
      <c r="B3" s="8" t="s">
        <v>3</v>
      </c>
      <c r="C3" s="8" t="s">
        <v>6</v>
      </c>
      <c r="D3" s="8" t="s">
        <v>7</v>
      </c>
      <c r="E3" s="8" t="s">
        <v>25</v>
      </c>
      <c r="F3" s="8" t="s">
        <v>9</v>
      </c>
      <c r="G3" s="9" t="s">
        <v>11</v>
      </c>
      <c r="H3" s="9" t="s">
        <v>12</v>
      </c>
      <c r="I3" s="10" t="s">
        <v>13</v>
      </c>
      <c r="J3" s="9" t="s">
        <v>14</v>
      </c>
    </row>
    <row r="4" spans="1:10" x14ac:dyDescent="0.25">
      <c r="A4" s="8" t="s">
        <v>0</v>
      </c>
      <c r="B4" s="11" t="s">
        <v>15</v>
      </c>
      <c r="C4" s="12" t="s">
        <v>16</v>
      </c>
      <c r="D4" s="12" t="s">
        <v>26</v>
      </c>
      <c r="E4" s="12" t="s">
        <v>1</v>
      </c>
      <c r="F4" s="12" t="s">
        <v>1</v>
      </c>
      <c r="G4" s="13" t="s">
        <v>1</v>
      </c>
      <c r="H4" s="13" t="s">
        <v>1</v>
      </c>
      <c r="I4" s="12" t="s">
        <v>1</v>
      </c>
      <c r="J4" s="13" t="s">
        <v>1</v>
      </c>
    </row>
    <row r="5" spans="1:10" x14ac:dyDescent="0.25">
      <c r="A5" s="26" t="s">
        <v>27</v>
      </c>
      <c r="B5" s="18" t="s">
        <v>15</v>
      </c>
      <c r="C5" s="18" t="s">
        <v>15</v>
      </c>
      <c r="D5" s="18" t="s">
        <v>15</v>
      </c>
      <c r="E5" s="18">
        <v>10</v>
      </c>
      <c r="F5" s="18">
        <v>10</v>
      </c>
      <c r="G5" s="27"/>
      <c r="H5" s="28">
        <v>10</v>
      </c>
      <c r="I5" s="27"/>
      <c r="J5" s="27"/>
    </row>
    <row r="6" spans="1:10" x14ac:dyDescent="0.25">
      <c r="A6" s="29" t="s">
        <v>17</v>
      </c>
      <c r="B6" s="30"/>
      <c r="C6" s="30"/>
      <c r="D6" s="30"/>
      <c r="E6" s="30"/>
      <c r="F6" s="30"/>
      <c r="G6" s="30"/>
      <c r="H6" s="30"/>
      <c r="I6" s="30"/>
      <c r="J6" s="30"/>
    </row>
    <row r="7" spans="1:10" x14ac:dyDescent="0.25">
      <c r="A7" s="31">
        <v>45531</v>
      </c>
      <c r="B7" s="16">
        <v>7.68</v>
      </c>
      <c r="C7" s="17">
        <v>23</v>
      </c>
      <c r="D7" s="16">
        <v>4.9400000000000004</v>
      </c>
      <c r="E7" s="12">
        <v>4</v>
      </c>
      <c r="F7" s="12">
        <v>7</v>
      </c>
      <c r="G7" s="17">
        <v>0.1</v>
      </c>
      <c r="H7" s="17">
        <v>0.91</v>
      </c>
      <c r="I7" s="16">
        <v>0.3</v>
      </c>
      <c r="J7" s="12">
        <v>145</v>
      </c>
    </row>
    <row r="8" spans="1:10" x14ac:dyDescent="0.25">
      <c r="A8" s="31">
        <v>45559</v>
      </c>
      <c r="B8" s="16">
        <v>7.94</v>
      </c>
      <c r="C8" s="17">
        <v>19.8</v>
      </c>
      <c r="D8" s="16">
        <v>4.96</v>
      </c>
      <c r="E8" s="12">
        <v>4</v>
      </c>
      <c r="F8" s="12">
        <v>16</v>
      </c>
      <c r="G8" s="17">
        <v>0.4</v>
      </c>
      <c r="H8" s="17">
        <v>1.73</v>
      </c>
      <c r="I8" s="16">
        <v>0.3</v>
      </c>
      <c r="J8" s="12">
        <v>154</v>
      </c>
    </row>
    <row r="9" spans="1:10" x14ac:dyDescent="0.25">
      <c r="A9" s="31">
        <v>45574</v>
      </c>
      <c r="B9" s="16">
        <v>7.56</v>
      </c>
      <c r="C9" s="17">
        <v>15.5</v>
      </c>
      <c r="D9" s="16">
        <v>8.41</v>
      </c>
      <c r="E9" s="12">
        <v>4</v>
      </c>
      <c r="F9" s="12">
        <v>2</v>
      </c>
      <c r="G9" s="17">
        <v>0.4</v>
      </c>
      <c r="H9" s="17">
        <v>8.39</v>
      </c>
      <c r="I9" s="16">
        <v>0.3</v>
      </c>
      <c r="J9" s="12">
        <v>62</v>
      </c>
    </row>
    <row r="10" spans="1:10" x14ac:dyDescent="0.25">
      <c r="A10" s="31">
        <v>45623</v>
      </c>
      <c r="B10" s="16">
        <v>7.62</v>
      </c>
      <c r="C10" s="17" t="s">
        <v>15</v>
      </c>
      <c r="D10" s="16" t="s">
        <v>15</v>
      </c>
      <c r="E10" s="12">
        <v>4</v>
      </c>
      <c r="F10" s="12">
        <v>5</v>
      </c>
      <c r="G10" s="17">
        <v>2.9</v>
      </c>
      <c r="H10" s="17">
        <v>2.4500000000000002</v>
      </c>
      <c r="I10" s="16">
        <v>0.3</v>
      </c>
      <c r="J10" s="12">
        <v>147</v>
      </c>
    </row>
    <row r="11" spans="1:10" x14ac:dyDescent="0.25">
      <c r="A11" s="31">
        <v>45632.625</v>
      </c>
      <c r="B11" s="16">
        <v>7.8</v>
      </c>
      <c r="C11" s="17">
        <v>13.1</v>
      </c>
      <c r="D11" s="16">
        <v>7.8</v>
      </c>
      <c r="E11" s="12">
        <v>4</v>
      </c>
      <c r="F11" s="12">
        <v>5</v>
      </c>
      <c r="G11" s="17">
        <v>0.1</v>
      </c>
      <c r="H11" s="17">
        <v>0.87</v>
      </c>
      <c r="I11" s="16">
        <v>0.3</v>
      </c>
      <c r="J11" s="12">
        <v>135</v>
      </c>
    </row>
    <row r="12" spans="1:10" x14ac:dyDescent="0.25">
      <c r="A12" s="31">
        <v>45672</v>
      </c>
      <c r="B12" s="16">
        <v>6.78</v>
      </c>
      <c r="C12" s="17">
        <v>0.5</v>
      </c>
      <c r="D12" s="16" t="s">
        <v>15</v>
      </c>
      <c r="E12" s="12">
        <v>10</v>
      </c>
      <c r="F12" s="12">
        <v>4</v>
      </c>
      <c r="G12" s="17">
        <v>0.2</v>
      </c>
      <c r="H12" s="17">
        <v>12.8</v>
      </c>
      <c r="I12" s="16">
        <v>0.3</v>
      </c>
      <c r="J12" s="12">
        <v>21</v>
      </c>
    </row>
    <row r="13" spans="1:10" x14ac:dyDescent="0.25">
      <c r="A13" s="31">
        <v>45702</v>
      </c>
      <c r="B13" s="16">
        <v>7.25</v>
      </c>
      <c r="C13" s="17">
        <v>4.7</v>
      </c>
      <c r="D13" s="16">
        <v>9.18</v>
      </c>
      <c r="E13" s="12">
        <v>4</v>
      </c>
      <c r="F13" s="12">
        <v>6</v>
      </c>
      <c r="G13" s="17">
        <v>29.6</v>
      </c>
      <c r="H13" s="17">
        <v>14.4</v>
      </c>
      <c r="I13" s="16">
        <v>1.52</v>
      </c>
      <c r="J13" s="12">
        <v>96</v>
      </c>
    </row>
    <row r="14" spans="1:10" x14ac:dyDescent="0.25">
      <c r="A14" s="31">
        <v>45737</v>
      </c>
      <c r="B14" s="16">
        <v>7.8</v>
      </c>
      <c r="C14" s="17">
        <v>9.4</v>
      </c>
      <c r="D14" s="16">
        <v>9.32</v>
      </c>
      <c r="E14" s="12">
        <v>10</v>
      </c>
      <c r="F14" s="12">
        <v>19</v>
      </c>
      <c r="G14" s="17">
        <v>0.2</v>
      </c>
      <c r="H14" s="17">
        <v>8.41</v>
      </c>
      <c r="I14" s="16">
        <v>0.3</v>
      </c>
      <c r="J14" s="12">
        <v>122</v>
      </c>
    </row>
    <row r="15" spans="1:10" x14ac:dyDescent="0.25">
      <c r="A15" s="31">
        <v>45763</v>
      </c>
      <c r="B15" s="16" t="s">
        <v>15</v>
      </c>
      <c r="C15" s="17" t="s">
        <v>15</v>
      </c>
      <c r="D15" s="16" t="s">
        <v>15</v>
      </c>
      <c r="E15" s="12">
        <v>4</v>
      </c>
      <c r="F15" s="12">
        <v>10</v>
      </c>
      <c r="G15" s="17">
        <v>0.8</v>
      </c>
      <c r="H15" s="17">
        <v>4.24</v>
      </c>
      <c r="I15" s="16">
        <v>0.3</v>
      </c>
      <c r="J15" s="12">
        <v>160</v>
      </c>
    </row>
    <row r="16" spans="1:10" x14ac:dyDescent="0.25">
      <c r="A16" s="31">
        <v>45813</v>
      </c>
      <c r="B16" s="16">
        <v>7.63</v>
      </c>
      <c r="C16" s="17">
        <v>14.9</v>
      </c>
      <c r="D16" s="16">
        <v>9.39</v>
      </c>
      <c r="E16" s="12">
        <v>4</v>
      </c>
      <c r="F16" s="12">
        <v>5</v>
      </c>
      <c r="G16" s="17">
        <v>1.4</v>
      </c>
      <c r="H16" s="17">
        <v>4.33</v>
      </c>
      <c r="I16" s="16">
        <v>0.3</v>
      </c>
      <c r="J16" s="12">
        <v>152</v>
      </c>
    </row>
    <row r="17" spans="1:10" x14ac:dyDescent="0.25">
      <c r="A17" s="31">
        <v>45831</v>
      </c>
      <c r="B17" s="16">
        <v>7.56</v>
      </c>
      <c r="C17" s="17">
        <v>19.5</v>
      </c>
      <c r="D17" s="16">
        <v>8.7799999999999994</v>
      </c>
      <c r="E17" s="12">
        <v>10</v>
      </c>
      <c r="F17" s="12">
        <v>8</v>
      </c>
      <c r="G17" s="17">
        <v>0.1</v>
      </c>
      <c r="H17" s="17">
        <v>7.61</v>
      </c>
      <c r="I17" s="16">
        <v>0.3</v>
      </c>
      <c r="J17" s="12">
        <v>86</v>
      </c>
    </row>
    <row r="18" spans="1:10" x14ac:dyDescent="0.25">
      <c r="A18" s="31">
        <v>45859</v>
      </c>
      <c r="B18" s="16">
        <v>7.3</v>
      </c>
      <c r="C18" s="17"/>
      <c r="D18" s="16"/>
      <c r="E18" s="12">
        <v>4</v>
      </c>
      <c r="F18" s="12">
        <v>52</v>
      </c>
      <c r="G18" s="17">
        <v>1</v>
      </c>
      <c r="H18" s="17">
        <v>1.94</v>
      </c>
      <c r="I18" s="16">
        <v>0.3</v>
      </c>
      <c r="J18" s="12">
        <v>99</v>
      </c>
    </row>
    <row r="19" spans="1:10" x14ac:dyDescent="0.25">
      <c r="A19" s="18" t="s">
        <v>18</v>
      </c>
      <c r="B19" s="19">
        <f ca="1">IFERROR(AVERAGE(OFFSET(B5,2,0):OFFSET(B19,-1,0)),"-")</f>
        <v>7.5381818181818181</v>
      </c>
      <c r="C19" s="20">
        <f ca="1">IFERROR(AVERAGE(OFFSET(C5,2,0):OFFSET(C19,-1,0)),"-")</f>
        <v>13.377777777777778</v>
      </c>
      <c r="D19" s="19">
        <f ca="1">IFERROR(AVERAGE(OFFSET(D5,2,0):OFFSET(D19,-1,0)),"-")</f>
        <v>7.847500000000001</v>
      </c>
      <c r="E19" s="21">
        <f ca="1">IFERROR(AVERAGE(OFFSET(E5,2,0):OFFSET(E19,-1,0)),"-")</f>
        <v>5.5</v>
      </c>
      <c r="F19" s="21">
        <f ca="1">IFERROR(AVERAGE(OFFSET(F5,2,0):OFFSET(F19,-1,0)),"-")</f>
        <v>11.583333333333334</v>
      </c>
      <c r="G19" s="20">
        <f ca="1">IFERROR(AVERAGE(OFFSET(G5,2,0):OFFSET(G19,-1,0)),"-")</f>
        <v>3.1</v>
      </c>
      <c r="H19" s="20">
        <f ca="1">IFERROR(AVERAGE(OFFSET(H5,2,0):OFFSET(H19,-1,0)),"-")</f>
        <v>5.6733333333333329</v>
      </c>
      <c r="I19" s="19">
        <f ca="1">IFERROR(AVERAGE(OFFSET(I5,2,0):OFFSET(I19,-1,0)),"-")</f>
        <v>0.40166666666666662</v>
      </c>
      <c r="J19" s="21">
        <f ca="1">IFERROR(AVERAGE(OFFSET(J5,2,0):OFFSET(J19,-1,0)),"-")</f>
        <v>114.91666666666667</v>
      </c>
    </row>
    <row r="20" spans="1:10" x14ac:dyDescent="0.25">
      <c r="A20" s="18" t="s">
        <v>19</v>
      </c>
      <c r="B20" s="19">
        <f ca="1">IFERROR(MEDIAN(OFFSET(B5,2,0):OFFSET(B20,-2,0)),"-")</f>
        <v>7.62</v>
      </c>
      <c r="C20" s="20">
        <f ca="1">IFERROR(MEDIAN(OFFSET(C5,2,0):OFFSET(C20,-2,0)),"-")</f>
        <v>14.9</v>
      </c>
      <c r="D20" s="19">
        <f ca="1">IFERROR(MEDIAN(OFFSET(D5,2,0):OFFSET(D20,-2,0)),"-")</f>
        <v>8.5949999999999989</v>
      </c>
      <c r="E20" s="21">
        <f ca="1">IFERROR(MEDIAN(OFFSET(E5,2,0):OFFSET(E20,-2,0)),"-")</f>
        <v>4</v>
      </c>
      <c r="F20" s="21">
        <f ca="1">IFERROR(MEDIAN(OFFSET(F5,2,0):OFFSET(F20,-2,0)),"-")</f>
        <v>6.5</v>
      </c>
      <c r="G20" s="20">
        <f ca="1">IFERROR(MEDIAN(OFFSET(G5,2,0):OFFSET(G20,-2,0)),"-")</f>
        <v>0.4</v>
      </c>
      <c r="H20" s="20">
        <f ca="1">IFERROR(MEDIAN(OFFSET(H5,2,0):OFFSET(H20,-2,0)),"-")</f>
        <v>4.2850000000000001</v>
      </c>
      <c r="I20" s="19">
        <f ca="1">IFERROR(MEDIAN(OFFSET(I5,2,0):OFFSET(I20,-2,0)),"-")</f>
        <v>0.3</v>
      </c>
      <c r="J20" s="21">
        <f ca="1">IFERROR(MEDIAN(OFFSET(J5,2,0):OFFSET(J20,-2,0)),"-")</f>
        <v>128.5</v>
      </c>
    </row>
    <row r="21" spans="1:10" x14ac:dyDescent="0.25">
      <c r="A21" s="32" t="s">
        <v>28</v>
      </c>
      <c r="G21" s="1"/>
    </row>
    <row r="22" spans="1:10" ht="15.75" x14ac:dyDescent="0.3">
      <c r="A22" s="33" t="s">
        <v>29</v>
      </c>
      <c r="B22" s="33" t="b">
        <f ca="1">AND(E22=TRUE,F22=TRUE)</f>
        <v>0</v>
      </c>
      <c r="C22" s="34"/>
      <c r="D22" s="35"/>
      <c r="E22" s="36" t="b">
        <f ca="1">AND(OFFSET(E22,-4,0)&lt;=OFFSET(E4,1,0))</f>
        <v>1</v>
      </c>
      <c r="F22" s="36" t="b">
        <f ca="1">AND(OFFSET(F22,-4,0)&lt;=OFFSET(F4,1,0))</f>
        <v>0</v>
      </c>
      <c r="G22" s="1"/>
    </row>
    <row r="23" spans="1:10" ht="15.75" x14ac:dyDescent="0.3">
      <c r="A23" s="33"/>
      <c r="B23" s="33"/>
      <c r="C23" s="34"/>
      <c r="D23" s="35"/>
      <c r="E23" s="36"/>
      <c r="F23" s="36"/>
    </row>
    <row r="24" spans="1:10" x14ac:dyDescent="0.25">
      <c r="A24" t="s">
        <v>30</v>
      </c>
      <c r="B24" s="5" t="b">
        <f ca="1">E22</f>
        <v>1</v>
      </c>
    </row>
    <row r="25" spans="1:10" x14ac:dyDescent="0.25">
      <c r="A25" t="s">
        <v>31</v>
      </c>
      <c r="B25" s="5" t="b">
        <f ca="1">F22</f>
        <v>0</v>
      </c>
    </row>
    <row r="26" spans="1:10" x14ac:dyDescent="0.25">
      <c r="A26"/>
    </row>
    <row r="27" spans="1:10" x14ac:dyDescent="0.25">
      <c r="A27"/>
    </row>
    <row r="28" spans="1:10" x14ac:dyDescent="0.25">
      <c r="A28"/>
    </row>
    <row r="29" spans="1:10" x14ac:dyDescent="0.25">
      <c r="A29"/>
    </row>
    <row r="30" spans="1:10" x14ac:dyDescent="0.25">
      <c r="A30"/>
    </row>
    <row r="31" spans="1:10" x14ac:dyDescent="0.25">
      <c r="A31"/>
    </row>
  </sheetData>
  <mergeCells count="3">
    <mergeCell ref="A2:A3"/>
    <mergeCell ref="B2:J2"/>
    <mergeCell ref="B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F55F-5D00-46C9-BA47-6ED989C7833F}">
  <dimension ref="A1:Z35"/>
  <sheetViews>
    <sheetView workbookViewId="0">
      <selection sqref="A1:F34"/>
    </sheetView>
  </sheetViews>
  <sheetFormatPr defaultRowHeight="15.75" x14ac:dyDescent="0.3"/>
  <cols>
    <col min="1" max="1" width="16.7109375" style="46" customWidth="1"/>
    <col min="2" max="2" width="21.85546875" style="39" hidden="1" customWidth="1"/>
    <col min="3" max="3" width="21.85546875" style="39" customWidth="1"/>
    <col min="4" max="4" width="21.85546875" style="39" hidden="1" customWidth="1"/>
    <col min="5" max="6" width="21.85546875" style="39" customWidth="1"/>
    <col min="7" max="26" width="9.140625" style="39"/>
  </cols>
  <sheetData>
    <row r="1" spans="1:6" ht="18.75" x14ac:dyDescent="0.35">
      <c r="A1" s="37" t="str">
        <f ca="1">_xlfn.CONCAT(TEXT(OFFSET(A2,2,0), "MMMM YYYY"), " Daily Flow")</f>
        <v>June 2025 Daily Flow</v>
      </c>
      <c r="B1" s="38"/>
      <c r="C1" s="38"/>
      <c r="D1" s="38"/>
      <c r="E1" s="38"/>
      <c r="F1" s="38"/>
    </row>
    <row r="2" spans="1:6" x14ac:dyDescent="0.3">
      <c r="A2" s="40" t="s">
        <v>32</v>
      </c>
      <c r="B2" s="41" t="s">
        <v>33</v>
      </c>
      <c r="C2" s="41" t="s">
        <v>34</v>
      </c>
      <c r="D2" s="41" t="s">
        <v>35</v>
      </c>
      <c r="E2" s="41" t="s">
        <v>36</v>
      </c>
      <c r="F2" s="41" t="s">
        <v>37</v>
      </c>
    </row>
    <row r="3" spans="1:6" x14ac:dyDescent="0.3">
      <c r="A3" s="42">
        <v>45809</v>
      </c>
      <c r="B3" s="43">
        <v>1123801</v>
      </c>
      <c r="C3" s="43">
        <v>1484</v>
      </c>
      <c r="D3" s="43">
        <v>1252360</v>
      </c>
      <c r="E3" s="43">
        <v>1183</v>
      </c>
      <c r="F3" s="43">
        <v>2667</v>
      </c>
    </row>
    <row r="4" spans="1:6" x14ac:dyDescent="0.3">
      <c r="A4" s="42">
        <v>45810</v>
      </c>
      <c r="B4" s="43">
        <v>1123801</v>
      </c>
      <c r="C4" s="43">
        <v>0</v>
      </c>
      <c r="D4" s="43">
        <v>1253729</v>
      </c>
      <c r="E4" s="43">
        <v>1369</v>
      </c>
      <c r="F4" s="43">
        <v>1369</v>
      </c>
    </row>
    <row r="5" spans="1:6" x14ac:dyDescent="0.3">
      <c r="A5" s="42">
        <v>45811</v>
      </c>
      <c r="B5" s="43">
        <v>1125248</v>
      </c>
      <c r="C5" s="43">
        <v>1447</v>
      </c>
      <c r="D5" s="43">
        <v>1255108</v>
      </c>
      <c r="E5" s="43">
        <v>1379</v>
      </c>
      <c r="F5" s="43">
        <v>2826</v>
      </c>
    </row>
    <row r="6" spans="1:6" x14ac:dyDescent="0.3">
      <c r="A6" s="42">
        <v>45812</v>
      </c>
      <c r="B6" s="43">
        <v>1126652</v>
      </c>
      <c r="C6" s="43">
        <v>1404</v>
      </c>
      <c r="D6" s="43">
        <v>1256451</v>
      </c>
      <c r="E6" s="43">
        <v>1343</v>
      </c>
      <c r="F6" s="43">
        <v>2747</v>
      </c>
    </row>
    <row r="7" spans="1:6" x14ac:dyDescent="0.3">
      <c r="A7" s="42">
        <v>45813</v>
      </c>
      <c r="B7" s="43">
        <v>1128125</v>
      </c>
      <c r="C7" s="43">
        <v>1473</v>
      </c>
      <c r="D7" s="43">
        <v>1258763</v>
      </c>
      <c r="E7" s="43">
        <v>2312</v>
      </c>
      <c r="F7" s="43">
        <v>3785</v>
      </c>
    </row>
    <row r="8" spans="1:6" x14ac:dyDescent="0.3">
      <c r="A8" s="42">
        <v>45814</v>
      </c>
      <c r="B8" s="43">
        <v>1129629</v>
      </c>
      <c r="C8" s="43">
        <v>1504</v>
      </c>
      <c r="D8" s="43">
        <v>1258763</v>
      </c>
      <c r="E8" s="43">
        <v>0</v>
      </c>
      <c r="F8" s="43">
        <v>1504</v>
      </c>
    </row>
    <row r="9" spans="1:6" x14ac:dyDescent="0.3">
      <c r="A9" s="42">
        <v>45815</v>
      </c>
      <c r="B9" s="43">
        <v>1129629</v>
      </c>
      <c r="C9" s="43">
        <v>0</v>
      </c>
      <c r="D9" s="43">
        <v>1259994</v>
      </c>
      <c r="E9" s="43">
        <v>1231</v>
      </c>
      <c r="F9" s="43">
        <v>1231</v>
      </c>
    </row>
    <row r="10" spans="1:6" x14ac:dyDescent="0.3">
      <c r="A10" s="42">
        <v>45816</v>
      </c>
      <c r="B10" s="43">
        <v>1131265</v>
      </c>
      <c r="C10" s="43">
        <v>1636</v>
      </c>
      <c r="D10" s="43">
        <v>1259994</v>
      </c>
      <c r="E10" s="43">
        <v>0</v>
      </c>
      <c r="F10" s="43">
        <v>1636</v>
      </c>
    </row>
    <row r="11" spans="1:6" x14ac:dyDescent="0.3">
      <c r="A11" s="42">
        <v>45817</v>
      </c>
      <c r="B11" s="43">
        <v>1132664</v>
      </c>
      <c r="C11" s="43">
        <v>1399</v>
      </c>
      <c r="D11" s="43">
        <v>1261269</v>
      </c>
      <c r="E11" s="43">
        <v>1275</v>
      </c>
      <c r="F11" s="43">
        <v>2674</v>
      </c>
    </row>
    <row r="12" spans="1:6" x14ac:dyDescent="0.3">
      <c r="A12" s="42">
        <v>45818</v>
      </c>
      <c r="B12" s="43">
        <v>1132664</v>
      </c>
      <c r="C12" s="43">
        <v>0</v>
      </c>
      <c r="D12" s="43">
        <v>1261269</v>
      </c>
      <c r="E12" s="43">
        <v>0</v>
      </c>
      <c r="F12" s="43">
        <v>0</v>
      </c>
    </row>
    <row r="13" spans="1:6" x14ac:dyDescent="0.3">
      <c r="A13" s="42">
        <v>45819</v>
      </c>
      <c r="B13" s="43">
        <v>1134229</v>
      </c>
      <c r="C13" s="43">
        <v>1565</v>
      </c>
      <c r="D13" s="43">
        <v>1262618</v>
      </c>
      <c r="E13" s="43">
        <v>1349</v>
      </c>
      <c r="F13" s="43">
        <v>2914</v>
      </c>
    </row>
    <row r="14" spans="1:6" x14ac:dyDescent="0.3">
      <c r="A14" s="42">
        <v>45820</v>
      </c>
      <c r="B14" s="43">
        <v>1135746</v>
      </c>
      <c r="C14" s="43">
        <v>1517</v>
      </c>
      <c r="D14" s="43">
        <v>1263988</v>
      </c>
      <c r="E14" s="43">
        <v>1370</v>
      </c>
      <c r="F14" s="43">
        <v>2887</v>
      </c>
    </row>
    <row r="15" spans="1:6" x14ac:dyDescent="0.3">
      <c r="A15" s="42">
        <v>45821</v>
      </c>
      <c r="B15" s="43">
        <v>1135746</v>
      </c>
      <c r="C15" s="43">
        <v>0</v>
      </c>
      <c r="D15" s="43">
        <v>1265329</v>
      </c>
      <c r="E15" s="43">
        <v>1341</v>
      </c>
      <c r="F15" s="43">
        <v>1341</v>
      </c>
    </row>
    <row r="16" spans="1:6" x14ac:dyDescent="0.3">
      <c r="A16" s="42">
        <v>45822</v>
      </c>
      <c r="B16" s="43">
        <v>1137239</v>
      </c>
      <c r="C16" s="43">
        <v>1493</v>
      </c>
      <c r="D16" s="43">
        <v>1266581</v>
      </c>
      <c r="E16" s="43">
        <v>1252</v>
      </c>
      <c r="F16" s="43">
        <v>2745</v>
      </c>
    </row>
    <row r="17" spans="1:6" x14ac:dyDescent="0.3">
      <c r="A17" s="42">
        <v>45823</v>
      </c>
      <c r="B17" s="43">
        <v>1138784</v>
      </c>
      <c r="C17" s="43">
        <v>1545</v>
      </c>
      <c r="D17" s="43">
        <v>1266581</v>
      </c>
      <c r="E17" s="43">
        <v>0</v>
      </c>
      <c r="F17" s="43">
        <v>1545</v>
      </c>
    </row>
    <row r="18" spans="1:6" x14ac:dyDescent="0.3">
      <c r="A18" s="42">
        <v>45824</v>
      </c>
      <c r="B18" s="43">
        <v>1138784</v>
      </c>
      <c r="C18" s="43">
        <v>0</v>
      </c>
      <c r="D18" s="43">
        <v>1267954</v>
      </c>
      <c r="E18" s="43">
        <v>1373</v>
      </c>
      <c r="F18" s="43">
        <v>1373</v>
      </c>
    </row>
    <row r="19" spans="1:6" x14ac:dyDescent="0.3">
      <c r="A19" s="42">
        <v>45825</v>
      </c>
      <c r="B19" s="43">
        <v>1140294</v>
      </c>
      <c r="C19" s="43">
        <v>1510</v>
      </c>
      <c r="D19" s="43">
        <v>1269238</v>
      </c>
      <c r="E19" s="43">
        <v>1284</v>
      </c>
      <c r="F19" s="43">
        <v>2794</v>
      </c>
    </row>
    <row r="20" spans="1:6" x14ac:dyDescent="0.3">
      <c r="A20" s="42">
        <v>45826</v>
      </c>
      <c r="B20" s="43">
        <v>1141720</v>
      </c>
      <c r="C20" s="43">
        <v>1426</v>
      </c>
      <c r="D20" s="43">
        <v>1270603</v>
      </c>
      <c r="E20" s="43">
        <v>1365</v>
      </c>
      <c r="F20" s="43">
        <v>2791</v>
      </c>
    </row>
    <row r="21" spans="1:6" x14ac:dyDescent="0.3">
      <c r="A21" s="42">
        <v>45827</v>
      </c>
      <c r="B21" s="43">
        <v>1143168</v>
      </c>
      <c r="C21" s="43">
        <v>1448</v>
      </c>
      <c r="D21" s="43">
        <v>1270603</v>
      </c>
      <c r="E21" s="43">
        <v>0</v>
      </c>
      <c r="F21" s="43">
        <v>1448</v>
      </c>
    </row>
    <row r="22" spans="1:6" x14ac:dyDescent="0.3">
      <c r="A22" s="42">
        <v>45828</v>
      </c>
      <c r="B22" s="43">
        <v>1144660</v>
      </c>
      <c r="C22" s="43">
        <v>1492</v>
      </c>
      <c r="D22" s="43">
        <v>1271966</v>
      </c>
      <c r="E22" s="43">
        <v>1363</v>
      </c>
      <c r="F22" s="43">
        <v>2855</v>
      </c>
    </row>
    <row r="23" spans="1:6" x14ac:dyDescent="0.3">
      <c r="A23" s="42">
        <v>45829</v>
      </c>
      <c r="B23" s="43">
        <v>1144660</v>
      </c>
      <c r="C23" s="43">
        <v>0</v>
      </c>
      <c r="D23" s="43">
        <v>1271966</v>
      </c>
      <c r="E23" s="43">
        <v>0</v>
      </c>
      <c r="F23" s="43">
        <v>0</v>
      </c>
    </row>
    <row r="24" spans="1:6" x14ac:dyDescent="0.3">
      <c r="A24" s="42">
        <v>45830</v>
      </c>
      <c r="B24" s="43">
        <v>1144660</v>
      </c>
      <c r="C24" s="43">
        <v>0</v>
      </c>
      <c r="D24" s="43">
        <v>1271966</v>
      </c>
      <c r="E24" s="43">
        <v>0</v>
      </c>
      <c r="F24" s="43">
        <v>0</v>
      </c>
    </row>
    <row r="25" spans="1:6" x14ac:dyDescent="0.3">
      <c r="A25" s="42">
        <v>45831</v>
      </c>
      <c r="B25" s="43">
        <v>1145238</v>
      </c>
      <c r="C25" s="43">
        <v>578</v>
      </c>
      <c r="D25" s="43">
        <v>1271982</v>
      </c>
      <c r="E25" s="43">
        <v>16</v>
      </c>
      <c r="F25" s="43">
        <v>594</v>
      </c>
    </row>
    <row r="26" spans="1:6" x14ac:dyDescent="0.3">
      <c r="A26" s="42">
        <v>45832</v>
      </c>
      <c r="B26" s="43">
        <v>1146826</v>
      </c>
      <c r="C26" s="43">
        <v>1588</v>
      </c>
      <c r="D26" s="43">
        <v>1271982</v>
      </c>
      <c r="E26" s="43">
        <v>0</v>
      </c>
      <c r="F26" s="43">
        <v>1588</v>
      </c>
    </row>
    <row r="27" spans="1:6" x14ac:dyDescent="0.3">
      <c r="A27" s="42">
        <v>45833</v>
      </c>
      <c r="B27" s="43">
        <v>1149809</v>
      </c>
      <c r="C27" s="43">
        <v>2983</v>
      </c>
      <c r="D27" s="43">
        <v>1274651</v>
      </c>
      <c r="E27" s="43">
        <v>2669</v>
      </c>
      <c r="F27" s="43">
        <v>5652</v>
      </c>
    </row>
    <row r="28" spans="1:6" x14ac:dyDescent="0.3">
      <c r="A28" s="42">
        <v>45834</v>
      </c>
      <c r="B28" s="43">
        <v>1154370</v>
      </c>
      <c r="C28" s="43">
        <v>4561</v>
      </c>
      <c r="D28" s="43">
        <v>1279979</v>
      </c>
      <c r="E28" s="43">
        <v>5328</v>
      </c>
      <c r="F28" s="43">
        <v>9889</v>
      </c>
    </row>
    <row r="29" spans="1:6" x14ac:dyDescent="0.3">
      <c r="A29" s="42">
        <v>45835</v>
      </c>
      <c r="B29" s="43">
        <v>1157130</v>
      </c>
      <c r="C29" s="43">
        <v>2760</v>
      </c>
      <c r="D29" s="43">
        <v>1282521</v>
      </c>
      <c r="E29" s="43">
        <v>2542</v>
      </c>
      <c r="F29" s="43">
        <v>5302</v>
      </c>
    </row>
    <row r="30" spans="1:6" x14ac:dyDescent="0.3">
      <c r="A30" s="42">
        <v>45836</v>
      </c>
      <c r="B30" s="43">
        <v>1161639</v>
      </c>
      <c r="C30" s="43">
        <v>4509</v>
      </c>
      <c r="D30" s="43">
        <v>1285326</v>
      </c>
      <c r="E30" s="43">
        <v>2805</v>
      </c>
      <c r="F30" s="43">
        <v>7314</v>
      </c>
    </row>
    <row r="31" spans="1:6" x14ac:dyDescent="0.3">
      <c r="A31" s="42">
        <v>45837</v>
      </c>
      <c r="B31" s="43">
        <v>1161639</v>
      </c>
      <c r="C31" s="43">
        <v>0</v>
      </c>
      <c r="D31" s="43">
        <v>1286629</v>
      </c>
      <c r="E31" s="43">
        <v>1303</v>
      </c>
      <c r="F31" s="43">
        <v>1303</v>
      </c>
    </row>
    <row r="32" spans="1:6" x14ac:dyDescent="0.3">
      <c r="A32" s="42">
        <v>45838</v>
      </c>
      <c r="B32" s="43">
        <v>1163069</v>
      </c>
      <c r="C32" s="43">
        <v>1430</v>
      </c>
      <c r="D32" s="43">
        <v>1287999</v>
      </c>
      <c r="E32" s="43">
        <v>1370</v>
      </c>
      <c r="F32" s="43">
        <v>2800</v>
      </c>
    </row>
    <row r="33" spans="1:6" x14ac:dyDescent="0.3">
      <c r="A33" s="44" t="s">
        <v>38</v>
      </c>
      <c r="B33" s="38"/>
      <c r="C33" s="38"/>
      <c r="D33" s="38"/>
      <c r="E33" s="38"/>
      <c r="F33" s="45">
        <f>SUM(F3:F32)</f>
        <v>77574</v>
      </c>
    </row>
    <row r="34" spans="1:6" x14ac:dyDescent="0.3">
      <c r="A34" s="44" t="s">
        <v>39</v>
      </c>
      <c r="B34" s="38"/>
      <c r="C34" s="38"/>
      <c r="D34" s="38"/>
      <c r="E34" s="38"/>
      <c r="F34" s="45">
        <f>ROUND(AVERAGE(F3:F32),0)</f>
        <v>2586</v>
      </c>
    </row>
    <row r="35" spans="1:6" x14ac:dyDescent="0.3">
      <c r="A35" s="44" t="s">
        <v>40</v>
      </c>
      <c r="B35" s="38"/>
      <c r="C35" s="38"/>
      <c r="D35" s="38"/>
      <c r="E35" s="38"/>
      <c r="F35" s="45">
        <f>IFERROR(ROUND(AVERAGEIF(F3:F32,"&gt;0"),0),0)</f>
        <v>2873</v>
      </c>
    </row>
  </sheetData>
  <mergeCells count="4">
    <mergeCell ref="A1:F1"/>
    <mergeCell ref="A33:E33"/>
    <mergeCell ref="A34:E34"/>
    <mergeCell ref="A35:E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D5A9-A5FC-4237-A939-807603266393}">
  <dimension ref="A1:X36"/>
  <sheetViews>
    <sheetView workbookViewId="0">
      <selection activeCell="F12" sqref="F12"/>
    </sheetView>
  </sheetViews>
  <sheetFormatPr defaultRowHeight="15.75" x14ac:dyDescent="0.3"/>
  <cols>
    <col min="1" max="1" width="16.7109375" style="46" customWidth="1"/>
    <col min="2" max="4" width="21.85546875" style="39" customWidth="1"/>
    <col min="5" max="24" width="9.140625" style="39"/>
  </cols>
  <sheetData>
    <row r="1" spans="1:4" ht="18.75" x14ac:dyDescent="0.35">
      <c r="A1" s="37" t="str">
        <f ca="1">_xlfn.CONCAT(TEXT(OFFSET(A2,2,0), "MMMM YYYY"), " Daily Flow")</f>
        <v>May 2025 Daily Flow</v>
      </c>
      <c r="B1" s="38"/>
      <c r="C1" s="38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x14ac:dyDescent="0.3">
      <c r="A3" s="42">
        <v>45778</v>
      </c>
      <c r="B3" s="43">
        <v>1275</v>
      </c>
      <c r="C3" s="43">
        <v>2334</v>
      </c>
      <c r="D3" s="43">
        <v>3609</v>
      </c>
    </row>
    <row r="4" spans="1:4" x14ac:dyDescent="0.3">
      <c r="A4" s="42">
        <v>45779</v>
      </c>
      <c r="B4" s="43">
        <v>1208</v>
      </c>
      <c r="C4" s="43">
        <v>1058</v>
      </c>
      <c r="D4" s="43">
        <v>2266</v>
      </c>
    </row>
    <row r="5" spans="1:4" x14ac:dyDescent="0.3">
      <c r="A5" s="42">
        <v>45780</v>
      </c>
      <c r="B5" s="43">
        <v>1266</v>
      </c>
      <c r="C5" s="43">
        <v>0</v>
      </c>
      <c r="D5" s="43">
        <v>1266</v>
      </c>
    </row>
    <row r="6" spans="1:4" x14ac:dyDescent="0.3">
      <c r="A6" s="42">
        <v>45781</v>
      </c>
      <c r="B6" s="43">
        <v>0</v>
      </c>
      <c r="C6" s="43">
        <v>1103</v>
      </c>
      <c r="D6" s="43">
        <v>1103</v>
      </c>
    </row>
    <row r="7" spans="1:4" x14ac:dyDescent="0.3">
      <c r="A7" s="42">
        <v>45782</v>
      </c>
      <c r="B7" s="43">
        <v>0</v>
      </c>
      <c r="C7" s="43">
        <v>0</v>
      </c>
      <c r="D7" s="43">
        <v>0</v>
      </c>
    </row>
    <row r="8" spans="1:4" x14ac:dyDescent="0.3">
      <c r="A8" s="42">
        <v>45783</v>
      </c>
      <c r="B8" s="43">
        <v>1136</v>
      </c>
      <c r="C8" s="43">
        <v>1167</v>
      </c>
      <c r="D8" s="43">
        <v>2303</v>
      </c>
    </row>
    <row r="9" spans="1:4" x14ac:dyDescent="0.3">
      <c r="A9" s="42">
        <v>45784</v>
      </c>
      <c r="B9" s="43">
        <v>0</v>
      </c>
      <c r="C9" s="43">
        <v>0</v>
      </c>
      <c r="D9" s="43">
        <v>0</v>
      </c>
    </row>
    <row r="10" spans="1:4" x14ac:dyDescent="0.3">
      <c r="A10" s="42">
        <v>45785</v>
      </c>
      <c r="B10" s="43">
        <v>1220</v>
      </c>
      <c r="C10" s="43">
        <v>1074</v>
      </c>
      <c r="D10" s="43">
        <v>2294</v>
      </c>
    </row>
    <row r="11" spans="1:4" x14ac:dyDescent="0.3">
      <c r="A11" s="42">
        <v>45786</v>
      </c>
      <c r="B11" s="43">
        <v>2594</v>
      </c>
      <c r="C11" s="43">
        <v>0</v>
      </c>
      <c r="D11" s="43">
        <v>2594</v>
      </c>
    </row>
    <row r="12" spans="1:4" x14ac:dyDescent="0.3">
      <c r="A12" s="42">
        <v>45787</v>
      </c>
      <c r="B12" s="43">
        <v>0</v>
      </c>
      <c r="C12" s="43">
        <v>1143</v>
      </c>
      <c r="D12" s="43">
        <v>1143</v>
      </c>
    </row>
    <row r="13" spans="1:4" x14ac:dyDescent="0.3">
      <c r="A13" s="42">
        <v>45788</v>
      </c>
      <c r="B13" s="43">
        <v>1328</v>
      </c>
      <c r="C13" s="43">
        <v>0</v>
      </c>
      <c r="D13" s="43">
        <v>1328</v>
      </c>
    </row>
    <row r="14" spans="1:4" x14ac:dyDescent="0.3">
      <c r="A14" s="42">
        <v>45789</v>
      </c>
      <c r="B14" s="43">
        <v>0</v>
      </c>
      <c r="C14" s="43">
        <v>1279</v>
      </c>
      <c r="D14" s="43">
        <v>1279</v>
      </c>
    </row>
    <row r="15" spans="1:4" x14ac:dyDescent="0.3">
      <c r="A15" s="42">
        <v>45790</v>
      </c>
      <c r="B15" s="43">
        <v>1256</v>
      </c>
      <c r="C15" s="43">
        <v>0</v>
      </c>
      <c r="D15" s="43">
        <v>1256</v>
      </c>
    </row>
    <row r="16" spans="1:4" x14ac:dyDescent="0.3">
      <c r="A16" s="42">
        <v>45791</v>
      </c>
      <c r="B16" s="43">
        <v>1110</v>
      </c>
      <c r="C16" s="43">
        <v>1107</v>
      </c>
      <c r="D16" s="43">
        <v>2217</v>
      </c>
    </row>
    <row r="17" spans="1:4" x14ac:dyDescent="0.3">
      <c r="A17" s="42">
        <v>45792</v>
      </c>
      <c r="B17" s="43">
        <v>1381</v>
      </c>
      <c r="C17" s="43">
        <v>1224</v>
      </c>
      <c r="D17" s="43">
        <v>2605</v>
      </c>
    </row>
    <row r="18" spans="1:4" x14ac:dyDescent="0.3">
      <c r="A18" s="42">
        <v>45793</v>
      </c>
      <c r="B18" s="43">
        <v>1337</v>
      </c>
      <c r="C18" s="43">
        <v>1266</v>
      </c>
      <c r="D18" s="43">
        <v>2603</v>
      </c>
    </row>
    <row r="19" spans="1:4" x14ac:dyDescent="0.3">
      <c r="A19" s="42">
        <v>45794</v>
      </c>
      <c r="B19" s="43">
        <v>1318</v>
      </c>
      <c r="C19" s="43">
        <v>1098</v>
      </c>
      <c r="D19" s="43">
        <v>2416</v>
      </c>
    </row>
    <row r="20" spans="1:4" x14ac:dyDescent="0.3">
      <c r="A20" s="42">
        <v>45795</v>
      </c>
      <c r="B20" s="43">
        <v>0</v>
      </c>
      <c r="C20" s="43">
        <v>1255</v>
      </c>
      <c r="D20" s="43">
        <v>1255</v>
      </c>
    </row>
    <row r="21" spans="1:4" x14ac:dyDescent="0.3">
      <c r="A21" s="42">
        <v>45796</v>
      </c>
      <c r="B21" s="43">
        <v>1485</v>
      </c>
      <c r="C21" s="43">
        <v>1077</v>
      </c>
      <c r="D21" s="43">
        <v>2562</v>
      </c>
    </row>
    <row r="22" spans="1:4" x14ac:dyDescent="0.3">
      <c r="A22" s="42">
        <v>45797</v>
      </c>
      <c r="B22" s="43">
        <v>1327</v>
      </c>
      <c r="C22" s="43">
        <v>0</v>
      </c>
      <c r="D22" s="43">
        <v>1327</v>
      </c>
    </row>
    <row r="23" spans="1:4" x14ac:dyDescent="0.3">
      <c r="A23" s="42">
        <v>45798</v>
      </c>
      <c r="B23" s="43">
        <v>0</v>
      </c>
      <c r="C23" s="43">
        <v>1189</v>
      </c>
      <c r="D23" s="43">
        <v>1189</v>
      </c>
    </row>
    <row r="24" spans="1:4" x14ac:dyDescent="0.3">
      <c r="A24" s="42">
        <v>45799</v>
      </c>
      <c r="B24" s="43">
        <v>2794</v>
      </c>
      <c r="C24" s="43">
        <v>1306</v>
      </c>
      <c r="D24" s="43">
        <v>4100</v>
      </c>
    </row>
    <row r="25" spans="1:4" x14ac:dyDescent="0.3">
      <c r="A25" s="42">
        <v>45800</v>
      </c>
      <c r="B25" s="43">
        <v>1392</v>
      </c>
      <c r="C25" s="43">
        <v>2526</v>
      </c>
      <c r="D25" s="43">
        <v>3918</v>
      </c>
    </row>
    <row r="26" spans="1:4" x14ac:dyDescent="0.3">
      <c r="A26" s="42">
        <v>45801</v>
      </c>
      <c r="B26" s="43">
        <v>1520</v>
      </c>
      <c r="C26" s="43">
        <v>0</v>
      </c>
      <c r="D26" s="43">
        <v>1520</v>
      </c>
    </row>
    <row r="27" spans="1:4" x14ac:dyDescent="0.3">
      <c r="A27" s="42">
        <v>45802</v>
      </c>
      <c r="B27" s="43">
        <v>0</v>
      </c>
      <c r="C27" s="43">
        <v>1208</v>
      </c>
      <c r="D27" s="43">
        <v>1208</v>
      </c>
    </row>
    <row r="28" spans="1:4" x14ac:dyDescent="0.3">
      <c r="A28" s="42">
        <v>45803</v>
      </c>
      <c r="B28" s="43">
        <v>1260</v>
      </c>
      <c r="C28" s="43">
        <v>1328</v>
      </c>
      <c r="D28" s="43">
        <v>2588</v>
      </c>
    </row>
    <row r="29" spans="1:4" x14ac:dyDescent="0.3">
      <c r="A29" s="42">
        <v>45804</v>
      </c>
      <c r="B29" s="43">
        <v>1299</v>
      </c>
      <c r="C29" s="43">
        <v>0</v>
      </c>
      <c r="D29" s="43">
        <v>1299</v>
      </c>
    </row>
    <row r="30" spans="1:4" x14ac:dyDescent="0.3">
      <c r="A30" s="42">
        <v>45805</v>
      </c>
      <c r="B30" s="43">
        <v>1346</v>
      </c>
      <c r="C30" s="43">
        <v>1412</v>
      </c>
      <c r="D30" s="43">
        <v>2758</v>
      </c>
    </row>
    <row r="31" spans="1:4" x14ac:dyDescent="0.3">
      <c r="A31" s="42">
        <v>45806</v>
      </c>
      <c r="B31" s="43">
        <v>1363</v>
      </c>
      <c r="C31" s="43">
        <v>2523</v>
      </c>
      <c r="D31" s="43">
        <v>3886</v>
      </c>
    </row>
    <row r="32" spans="1:4" x14ac:dyDescent="0.3">
      <c r="A32" s="42">
        <v>45807</v>
      </c>
      <c r="B32" s="43">
        <v>1358</v>
      </c>
      <c r="C32" s="43">
        <v>1276</v>
      </c>
      <c r="D32" s="43">
        <v>2634</v>
      </c>
    </row>
    <row r="33" spans="1:4" x14ac:dyDescent="0.3">
      <c r="A33" s="42">
        <v>45808</v>
      </c>
      <c r="B33" s="43">
        <v>1509</v>
      </c>
      <c r="C33" s="43">
        <v>0</v>
      </c>
      <c r="D33" s="43">
        <v>1509</v>
      </c>
    </row>
    <row r="34" spans="1:4" x14ac:dyDescent="0.3">
      <c r="A34" s="44" t="s">
        <v>38</v>
      </c>
      <c r="B34" s="38"/>
      <c r="C34" s="38"/>
      <c r="D34" s="45">
        <f>SUM(D3:D33)</f>
        <v>62035</v>
      </c>
    </row>
    <row r="35" spans="1:4" x14ac:dyDescent="0.3">
      <c r="A35" s="44" t="s">
        <v>39</v>
      </c>
      <c r="B35" s="38"/>
      <c r="C35" s="38"/>
      <c r="D35" s="45">
        <f>ROUND(AVERAGE(D3:D33),0)</f>
        <v>2001</v>
      </c>
    </row>
    <row r="36" spans="1:4" x14ac:dyDescent="0.3">
      <c r="A36" s="44" t="s">
        <v>40</v>
      </c>
      <c r="B36" s="38"/>
      <c r="C36" s="38"/>
      <c r="D36" s="45">
        <f>IFERROR(ROUND(AVERAGEIF(D3:D33,"&gt;0"),0),0)</f>
        <v>2139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23DD-2432-4041-9A33-B413B2D2C0D9}">
  <dimension ref="A1:U35"/>
  <sheetViews>
    <sheetView workbookViewId="0">
      <selection activeCell="B2" sqref="B2:C2"/>
    </sheetView>
  </sheetViews>
  <sheetFormatPr defaultRowHeight="15.75" x14ac:dyDescent="0.3"/>
  <cols>
    <col min="1" max="1" width="18.7109375" style="46" customWidth="1"/>
    <col min="2" max="3" width="19.7109375" style="46" customWidth="1"/>
    <col min="4" max="4" width="23.5703125" style="39" customWidth="1"/>
    <col min="5" max="21" width="9.140625" style="39"/>
  </cols>
  <sheetData>
    <row r="1" spans="1:4" ht="18.75" x14ac:dyDescent="0.35">
      <c r="A1" s="37" t="str">
        <f ca="1">_xlfn.CONCAT(TEXT(OFFSET(A2,2,0), "MMMM YYYY"), " Daily Flow")</f>
        <v>April 2025 Daily Flow</v>
      </c>
      <c r="B1" s="37"/>
      <c r="C1" s="37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s="39" customFormat="1" ht="15" x14ac:dyDescent="0.3">
      <c r="A3" s="42">
        <v>45748</v>
      </c>
      <c r="B3" s="43">
        <v>1009</v>
      </c>
      <c r="C3" s="43">
        <v>1931</v>
      </c>
      <c r="D3" s="43">
        <f t="shared" ref="D3:D32" si="0">B3+C3</f>
        <v>2940</v>
      </c>
    </row>
    <row r="4" spans="1:4" s="39" customFormat="1" ht="15" x14ac:dyDescent="0.3">
      <c r="A4" s="42">
        <v>45749</v>
      </c>
      <c r="B4" s="43">
        <v>1086</v>
      </c>
      <c r="C4" s="43">
        <v>0</v>
      </c>
      <c r="D4" s="43">
        <f t="shared" si="0"/>
        <v>1086</v>
      </c>
    </row>
    <row r="5" spans="1:4" s="39" customFormat="1" ht="15" x14ac:dyDescent="0.3">
      <c r="A5" s="42">
        <v>45750</v>
      </c>
      <c r="B5" s="43">
        <v>2293</v>
      </c>
      <c r="C5" s="43">
        <v>3317</v>
      </c>
      <c r="D5" s="43">
        <f t="shared" si="0"/>
        <v>5610</v>
      </c>
    </row>
    <row r="6" spans="1:4" s="39" customFormat="1" ht="15" x14ac:dyDescent="0.3">
      <c r="A6" s="42">
        <v>45751</v>
      </c>
      <c r="B6" s="43">
        <v>0</v>
      </c>
      <c r="C6" s="43">
        <v>0</v>
      </c>
      <c r="D6" s="43">
        <f t="shared" si="0"/>
        <v>0</v>
      </c>
    </row>
    <row r="7" spans="1:4" s="39" customFormat="1" ht="15" x14ac:dyDescent="0.3">
      <c r="A7" s="42">
        <v>45752</v>
      </c>
      <c r="B7" s="43">
        <v>0</v>
      </c>
      <c r="C7" s="43">
        <v>0</v>
      </c>
      <c r="D7" s="43">
        <f t="shared" si="0"/>
        <v>0</v>
      </c>
    </row>
    <row r="8" spans="1:4" s="39" customFormat="1" ht="15" x14ac:dyDescent="0.3">
      <c r="A8" s="42">
        <v>45753</v>
      </c>
      <c r="B8" s="43">
        <v>0</v>
      </c>
      <c r="C8" s="43">
        <v>0</v>
      </c>
      <c r="D8" s="43">
        <f t="shared" si="0"/>
        <v>0</v>
      </c>
    </row>
    <row r="9" spans="1:4" s="39" customFormat="1" ht="15" x14ac:dyDescent="0.3">
      <c r="A9" s="42">
        <v>45754</v>
      </c>
      <c r="B9" s="43">
        <v>2205</v>
      </c>
      <c r="C9" s="43">
        <v>1884</v>
      </c>
      <c r="D9" s="43">
        <f t="shared" si="0"/>
        <v>4089</v>
      </c>
    </row>
    <row r="10" spans="1:4" s="39" customFormat="1" ht="15" x14ac:dyDescent="0.3">
      <c r="A10" s="42">
        <v>45755</v>
      </c>
      <c r="B10" s="43">
        <v>3615</v>
      </c>
      <c r="C10" s="43">
        <v>2995</v>
      </c>
      <c r="D10" s="43">
        <f t="shared" si="0"/>
        <v>6610</v>
      </c>
    </row>
    <row r="11" spans="1:4" s="39" customFormat="1" ht="15" x14ac:dyDescent="0.3">
      <c r="A11" s="42">
        <v>45756</v>
      </c>
      <c r="B11" s="43">
        <v>2136</v>
      </c>
      <c r="C11" s="43">
        <v>1111</v>
      </c>
      <c r="D11" s="43">
        <f t="shared" si="0"/>
        <v>3247</v>
      </c>
    </row>
    <row r="12" spans="1:4" s="39" customFormat="1" ht="15" x14ac:dyDescent="0.3">
      <c r="A12" s="42">
        <v>45757</v>
      </c>
      <c r="B12" s="43">
        <v>1211</v>
      </c>
      <c r="C12" s="43">
        <v>1083</v>
      </c>
      <c r="D12" s="43">
        <f t="shared" si="0"/>
        <v>2294</v>
      </c>
    </row>
    <row r="13" spans="1:4" s="39" customFormat="1" ht="15" x14ac:dyDescent="0.3">
      <c r="A13" s="42">
        <v>45758</v>
      </c>
      <c r="B13" s="43">
        <v>0</v>
      </c>
      <c r="C13" s="43">
        <v>926</v>
      </c>
      <c r="D13" s="43">
        <f t="shared" si="0"/>
        <v>926</v>
      </c>
    </row>
    <row r="14" spans="1:4" s="39" customFormat="1" ht="15" x14ac:dyDescent="0.3">
      <c r="A14" s="42">
        <v>45759</v>
      </c>
      <c r="B14" s="43">
        <v>0</v>
      </c>
      <c r="C14" s="43">
        <v>0</v>
      </c>
      <c r="D14" s="43">
        <f t="shared" si="0"/>
        <v>0</v>
      </c>
    </row>
    <row r="15" spans="1:4" s="39" customFormat="1" ht="15" x14ac:dyDescent="0.3">
      <c r="A15" s="42">
        <v>45760</v>
      </c>
      <c r="B15" s="43">
        <v>0</v>
      </c>
      <c r="C15" s="43">
        <v>0</v>
      </c>
      <c r="D15" s="43">
        <f t="shared" si="0"/>
        <v>0</v>
      </c>
    </row>
    <row r="16" spans="1:4" s="39" customFormat="1" ht="15" x14ac:dyDescent="0.3">
      <c r="A16" s="42">
        <v>45761</v>
      </c>
      <c r="B16" s="43">
        <v>2250</v>
      </c>
      <c r="C16" s="43">
        <v>1139</v>
      </c>
      <c r="D16" s="43">
        <f t="shared" si="0"/>
        <v>3389</v>
      </c>
    </row>
    <row r="17" spans="1:4" s="39" customFormat="1" ht="15" x14ac:dyDescent="0.3">
      <c r="A17" s="42">
        <v>45762</v>
      </c>
      <c r="B17" s="43">
        <v>1096</v>
      </c>
      <c r="C17" s="43">
        <v>958</v>
      </c>
      <c r="D17" s="43">
        <f t="shared" si="0"/>
        <v>2054</v>
      </c>
    </row>
    <row r="18" spans="1:4" s="39" customFormat="1" ht="15" x14ac:dyDescent="0.3">
      <c r="A18" s="42">
        <v>45763</v>
      </c>
      <c r="B18" s="43">
        <v>1285</v>
      </c>
      <c r="C18" s="43">
        <v>1852</v>
      </c>
      <c r="D18" s="43">
        <f t="shared" si="0"/>
        <v>3137</v>
      </c>
    </row>
    <row r="19" spans="1:4" s="39" customFormat="1" ht="15" x14ac:dyDescent="0.3">
      <c r="A19" s="42">
        <v>45764</v>
      </c>
      <c r="B19" s="43">
        <v>1148</v>
      </c>
      <c r="C19" s="43">
        <v>0</v>
      </c>
      <c r="D19" s="43">
        <f t="shared" si="0"/>
        <v>1148</v>
      </c>
    </row>
    <row r="20" spans="1:4" s="39" customFormat="1" ht="15" x14ac:dyDescent="0.3">
      <c r="A20" s="42">
        <v>45765</v>
      </c>
      <c r="B20" s="43">
        <v>1104</v>
      </c>
      <c r="C20" s="43">
        <v>1069</v>
      </c>
      <c r="D20" s="43">
        <f t="shared" si="0"/>
        <v>2173</v>
      </c>
    </row>
    <row r="21" spans="1:4" s="39" customFormat="1" ht="15" x14ac:dyDescent="0.3">
      <c r="A21" s="42">
        <v>45766</v>
      </c>
      <c r="B21" s="43">
        <v>1064</v>
      </c>
      <c r="C21" s="43">
        <v>969</v>
      </c>
      <c r="D21" s="43">
        <f t="shared" si="0"/>
        <v>2033</v>
      </c>
    </row>
    <row r="22" spans="1:4" s="39" customFormat="1" ht="15" x14ac:dyDescent="0.3">
      <c r="A22" s="42">
        <v>45767</v>
      </c>
      <c r="B22" s="43">
        <v>1054</v>
      </c>
      <c r="C22" s="43">
        <v>0</v>
      </c>
      <c r="D22" s="43">
        <f t="shared" si="0"/>
        <v>1054</v>
      </c>
    </row>
    <row r="23" spans="1:4" s="39" customFormat="1" ht="15" x14ac:dyDescent="0.3">
      <c r="A23" s="42">
        <v>45768</v>
      </c>
      <c r="B23" s="43">
        <v>0</v>
      </c>
      <c r="C23" s="43">
        <v>0</v>
      </c>
      <c r="D23" s="43">
        <f t="shared" si="0"/>
        <v>0</v>
      </c>
    </row>
    <row r="24" spans="1:4" s="39" customFormat="1" ht="15" x14ac:dyDescent="0.3">
      <c r="A24" s="42">
        <v>45769</v>
      </c>
      <c r="B24" s="43">
        <v>1074</v>
      </c>
      <c r="C24" s="43">
        <v>1048</v>
      </c>
      <c r="D24" s="43">
        <f t="shared" si="0"/>
        <v>2122</v>
      </c>
    </row>
    <row r="25" spans="1:4" s="39" customFormat="1" ht="15" x14ac:dyDescent="0.3">
      <c r="A25" s="42">
        <v>45770</v>
      </c>
      <c r="B25" s="43">
        <v>1257</v>
      </c>
      <c r="C25" s="43">
        <v>955</v>
      </c>
      <c r="D25" s="43">
        <f t="shared" si="0"/>
        <v>2212</v>
      </c>
    </row>
    <row r="26" spans="1:4" s="39" customFormat="1" ht="15" x14ac:dyDescent="0.3">
      <c r="A26" s="42">
        <v>45771</v>
      </c>
      <c r="B26" s="43">
        <v>1214</v>
      </c>
      <c r="C26" s="43">
        <v>1129</v>
      </c>
      <c r="D26" s="43">
        <f t="shared" si="0"/>
        <v>2343</v>
      </c>
    </row>
    <row r="27" spans="1:4" s="39" customFormat="1" ht="15" x14ac:dyDescent="0.3">
      <c r="A27" s="42">
        <v>45772</v>
      </c>
      <c r="B27" s="43">
        <v>0</v>
      </c>
      <c r="C27" s="43">
        <v>1050</v>
      </c>
      <c r="D27" s="43">
        <f t="shared" si="0"/>
        <v>1050</v>
      </c>
    </row>
    <row r="28" spans="1:4" s="39" customFormat="1" ht="15" x14ac:dyDescent="0.3">
      <c r="A28" s="42">
        <v>45773</v>
      </c>
      <c r="B28" s="43">
        <v>1333</v>
      </c>
      <c r="C28" s="43">
        <v>968</v>
      </c>
      <c r="D28" s="43">
        <f t="shared" si="0"/>
        <v>2301</v>
      </c>
    </row>
    <row r="29" spans="1:4" s="39" customFormat="1" ht="15" x14ac:dyDescent="0.3">
      <c r="A29" s="42">
        <v>45774</v>
      </c>
      <c r="B29" s="43">
        <v>1169</v>
      </c>
      <c r="C29" s="43">
        <v>0</v>
      </c>
      <c r="D29" s="43">
        <f t="shared" si="0"/>
        <v>1169</v>
      </c>
    </row>
    <row r="30" spans="1:4" s="39" customFormat="1" ht="15" x14ac:dyDescent="0.3">
      <c r="A30" s="42">
        <v>45775</v>
      </c>
      <c r="B30" s="43">
        <v>0</v>
      </c>
      <c r="C30" s="43">
        <v>1142</v>
      </c>
      <c r="D30" s="43">
        <f t="shared" si="0"/>
        <v>1142</v>
      </c>
    </row>
    <row r="31" spans="1:4" s="39" customFormat="1" ht="15" x14ac:dyDescent="0.3">
      <c r="A31" s="42">
        <v>45776</v>
      </c>
      <c r="B31" s="43">
        <v>0</v>
      </c>
      <c r="C31" s="43">
        <v>0</v>
      </c>
      <c r="D31" s="43">
        <f t="shared" si="0"/>
        <v>0</v>
      </c>
    </row>
    <row r="32" spans="1:4" s="39" customFormat="1" ht="15" x14ac:dyDescent="0.3">
      <c r="A32" s="42">
        <v>45777</v>
      </c>
      <c r="B32" s="43">
        <v>1276</v>
      </c>
      <c r="C32" s="43">
        <v>0</v>
      </c>
      <c r="D32" s="43">
        <f t="shared" si="0"/>
        <v>1276</v>
      </c>
    </row>
    <row r="33" spans="1:4" s="39" customFormat="1" ht="15" x14ac:dyDescent="0.3">
      <c r="A33" s="47" t="s">
        <v>38</v>
      </c>
      <c r="B33" s="48"/>
      <c r="C33" s="49"/>
      <c r="D33" s="45">
        <f>SUM(D3:D32)</f>
        <v>55405</v>
      </c>
    </row>
    <row r="34" spans="1:4" s="39" customFormat="1" ht="15" x14ac:dyDescent="0.3">
      <c r="A34" s="47" t="s">
        <v>39</v>
      </c>
      <c r="B34" s="48"/>
      <c r="C34" s="49"/>
      <c r="D34" s="45">
        <f>ROUND(AVERAGE(D3:D32),0)</f>
        <v>1847</v>
      </c>
    </row>
    <row r="35" spans="1:4" s="39" customFormat="1" ht="15" x14ac:dyDescent="0.3">
      <c r="A35" s="47" t="s">
        <v>40</v>
      </c>
      <c r="B35" s="48"/>
      <c r="C35" s="49"/>
      <c r="D35" s="45">
        <f>IFERROR(ROUND(AVERAGEIF(D3:D32,"&gt;0"),0),0)</f>
        <v>2409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B2F-2C4F-4885-87E9-5B33AC737A2B}">
  <dimension ref="A1:U36"/>
  <sheetViews>
    <sheetView workbookViewId="0">
      <selection activeCell="F35" sqref="F35"/>
    </sheetView>
  </sheetViews>
  <sheetFormatPr defaultRowHeight="15.75" x14ac:dyDescent="0.3"/>
  <cols>
    <col min="1" max="1" width="18.7109375" style="46" customWidth="1"/>
    <col min="2" max="3" width="19.7109375" style="46" customWidth="1"/>
    <col min="4" max="4" width="23.5703125" style="39" customWidth="1"/>
    <col min="5" max="21" width="9.140625" style="39"/>
  </cols>
  <sheetData>
    <row r="1" spans="1:4" ht="18.75" x14ac:dyDescent="0.35">
      <c r="A1" s="37" t="str">
        <f ca="1">_xlfn.CONCAT(TEXT(OFFSET(A2,2,0), "MMMM YYYY"), " Daily Flow")</f>
        <v>March 2025 Daily Flow</v>
      </c>
      <c r="B1" s="37"/>
      <c r="C1" s="37"/>
      <c r="D1" s="38"/>
    </row>
    <row r="2" spans="1:4" x14ac:dyDescent="0.3">
      <c r="A2" s="40" t="s">
        <v>32</v>
      </c>
      <c r="B2" s="41" t="s">
        <v>34</v>
      </c>
      <c r="C2" s="41" t="s">
        <v>36</v>
      </c>
      <c r="D2" s="41" t="s">
        <v>37</v>
      </c>
    </row>
    <row r="3" spans="1:4" s="39" customFormat="1" ht="15" x14ac:dyDescent="0.3">
      <c r="A3" s="42">
        <v>45717</v>
      </c>
      <c r="B3" s="43">
        <v>3281</v>
      </c>
      <c r="C3" s="43">
        <v>3108</v>
      </c>
      <c r="D3" s="43">
        <f t="shared" ref="D3:D33" si="0">B3+C3</f>
        <v>6389</v>
      </c>
    </row>
    <row r="4" spans="1:4" s="39" customFormat="1" ht="15" x14ac:dyDescent="0.3">
      <c r="A4" s="42">
        <v>45718</v>
      </c>
      <c r="B4" s="43">
        <v>0</v>
      </c>
      <c r="C4" s="43">
        <v>0</v>
      </c>
      <c r="D4" s="43">
        <f t="shared" si="0"/>
        <v>0</v>
      </c>
    </row>
    <row r="5" spans="1:4" s="39" customFormat="1" ht="15" x14ac:dyDescent="0.3">
      <c r="A5" s="42">
        <v>45719</v>
      </c>
      <c r="B5" s="43">
        <v>1089</v>
      </c>
      <c r="C5" s="43">
        <v>947</v>
      </c>
      <c r="D5" s="43">
        <f t="shared" si="0"/>
        <v>2036</v>
      </c>
    </row>
    <row r="6" spans="1:4" s="39" customFormat="1" ht="15" x14ac:dyDescent="0.3">
      <c r="A6" s="42">
        <v>45720</v>
      </c>
      <c r="B6" s="43">
        <v>1187</v>
      </c>
      <c r="C6" s="43">
        <v>941</v>
      </c>
      <c r="D6" s="43">
        <f t="shared" si="0"/>
        <v>2128</v>
      </c>
    </row>
    <row r="7" spans="1:4" s="39" customFormat="1" ht="15" x14ac:dyDescent="0.3">
      <c r="A7" s="42">
        <v>45721</v>
      </c>
      <c r="B7" s="43">
        <v>2325</v>
      </c>
      <c r="C7" s="43">
        <v>1941</v>
      </c>
      <c r="D7" s="43">
        <f t="shared" si="0"/>
        <v>4266</v>
      </c>
    </row>
    <row r="8" spans="1:4" s="39" customFormat="1" ht="15" x14ac:dyDescent="0.3">
      <c r="A8" s="42">
        <v>45722</v>
      </c>
      <c r="B8" s="43">
        <v>4213</v>
      </c>
      <c r="C8" s="43">
        <v>2915</v>
      </c>
      <c r="D8" s="43">
        <f t="shared" si="0"/>
        <v>7128</v>
      </c>
    </row>
    <row r="9" spans="1:4" s="39" customFormat="1" ht="15" x14ac:dyDescent="0.3">
      <c r="A9" s="42">
        <v>45723</v>
      </c>
      <c r="B9" s="43">
        <v>3244</v>
      </c>
      <c r="C9" s="43">
        <v>3083</v>
      </c>
      <c r="D9" s="43">
        <f t="shared" si="0"/>
        <v>6327</v>
      </c>
    </row>
    <row r="10" spans="1:4" s="39" customFormat="1" ht="15" x14ac:dyDescent="0.3">
      <c r="A10" s="42">
        <v>45724</v>
      </c>
      <c r="B10" s="43">
        <v>2177</v>
      </c>
      <c r="C10" s="43">
        <v>2049</v>
      </c>
      <c r="D10" s="43">
        <f t="shared" si="0"/>
        <v>4226</v>
      </c>
    </row>
    <row r="11" spans="1:4" s="39" customFormat="1" ht="15" x14ac:dyDescent="0.3">
      <c r="A11" s="42">
        <v>45725</v>
      </c>
      <c r="B11" s="43">
        <v>0</v>
      </c>
      <c r="C11" s="43">
        <v>0</v>
      </c>
      <c r="D11" s="43">
        <f t="shared" si="0"/>
        <v>0</v>
      </c>
    </row>
    <row r="12" spans="1:4" s="39" customFormat="1" ht="15" x14ac:dyDescent="0.3">
      <c r="A12" s="42">
        <v>45726</v>
      </c>
      <c r="B12" s="43">
        <v>0</v>
      </c>
      <c r="C12" s="43">
        <v>0</v>
      </c>
      <c r="D12" s="43">
        <f t="shared" si="0"/>
        <v>0</v>
      </c>
    </row>
    <row r="13" spans="1:4" s="39" customFormat="1" ht="15" x14ac:dyDescent="0.3">
      <c r="A13" s="42">
        <v>45727</v>
      </c>
      <c r="B13" s="43">
        <v>0</v>
      </c>
      <c r="C13" s="43">
        <v>0</v>
      </c>
      <c r="D13" s="43">
        <f t="shared" si="0"/>
        <v>0</v>
      </c>
    </row>
    <row r="14" spans="1:4" s="39" customFormat="1" ht="15" x14ac:dyDescent="0.3">
      <c r="A14" s="42">
        <v>45728</v>
      </c>
      <c r="B14" s="43">
        <v>0</v>
      </c>
      <c r="C14" s="43">
        <v>997</v>
      </c>
      <c r="D14" s="43">
        <f t="shared" si="0"/>
        <v>997</v>
      </c>
    </row>
    <row r="15" spans="1:4" s="39" customFormat="1" ht="15" x14ac:dyDescent="0.3">
      <c r="A15" s="42">
        <v>45729</v>
      </c>
      <c r="B15" s="43">
        <v>0</v>
      </c>
      <c r="C15" s="43">
        <v>0</v>
      </c>
      <c r="D15" s="43">
        <f t="shared" si="0"/>
        <v>0</v>
      </c>
    </row>
    <row r="16" spans="1:4" s="39" customFormat="1" ht="15" x14ac:dyDescent="0.3">
      <c r="A16" s="42">
        <v>45730</v>
      </c>
      <c r="B16" s="43">
        <v>0</v>
      </c>
      <c r="C16" s="43">
        <v>0</v>
      </c>
      <c r="D16" s="43">
        <f t="shared" si="0"/>
        <v>0</v>
      </c>
    </row>
    <row r="17" spans="1:4" s="39" customFormat="1" ht="15" x14ac:dyDescent="0.3">
      <c r="A17" s="42">
        <v>45731</v>
      </c>
      <c r="B17" s="43">
        <v>0</v>
      </c>
      <c r="C17" s="43">
        <v>0</v>
      </c>
      <c r="D17" s="43">
        <f t="shared" si="0"/>
        <v>0</v>
      </c>
    </row>
    <row r="18" spans="1:4" s="39" customFormat="1" ht="15" x14ac:dyDescent="0.3">
      <c r="A18" s="42">
        <v>45732</v>
      </c>
      <c r="B18" s="43">
        <v>0</v>
      </c>
      <c r="C18" s="43">
        <v>0</v>
      </c>
      <c r="D18" s="43">
        <f t="shared" si="0"/>
        <v>0</v>
      </c>
    </row>
    <row r="19" spans="1:4" s="39" customFormat="1" ht="15" x14ac:dyDescent="0.3">
      <c r="A19" s="42">
        <v>45733</v>
      </c>
      <c r="B19" s="43">
        <v>0</v>
      </c>
      <c r="C19" s="43">
        <v>0</v>
      </c>
      <c r="D19" s="43">
        <f t="shared" si="0"/>
        <v>0</v>
      </c>
    </row>
    <row r="20" spans="1:4" s="39" customFormat="1" ht="15" x14ac:dyDescent="0.3">
      <c r="A20" s="42">
        <v>45734</v>
      </c>
      <c r="B20" s="43">
        <v>1922</v>
      </c>
      <c r="C20" s="43">
        <v>1029</v>
      </c>
      <c r="D20" s="43">
        <f t="shared" si="0"/>
        <v>2951</v>
      </c>
    </row>
    <row r="21" spans="1:4" s="39" customFormat="1" ht="15" x14ac:dyDescent="0.3">
      <c r="A21" s="42">
        <v>45735</v>
      </c>
      <c r="B21" s="43">
        <v>0</v>
      </c>
      <c r="C21" s="43">
        <v>1039</v>
      </c>
      <c r="D21" s="43">
        <f t="shared" si="0"/>
        <v>1039</v>
      </c>
    </row>
    <row r="22" spans="1:4" s="39" customFormat="1" ht="15" x14ac:dyDescent="0.3">
      <c r="A22" s="42">
        <v>45736</v>
      </c>
      <c r="B22" s="43">
        <v>0</v>
      </c>
      <c r="C22" s="43">
        <v>0</v>
      </c>
      <c r="D22" s="43">
        <f t="shared" si="0"/>
        <v>0</v>
      </c>
    </row>
    <row r="23" spans="1:4" s="39" customFormat="1" ht="15" x14ac:dyDescent="0.3">
      <c r="A23" s="42">
        <v>45737</v>
      </c>
      <c r="B23" s="43">
        <v>1096</v>
      </c>
      <c r="C23" s="43">
        <v>1284</v>
      </c>
      <c r="D23" s="43">
        <f t="shared" si="0"/>
        <v>2380</v>
      </c>
    </row>
    <row r="24" spans="1:4" s="39" customFormat="1" ht="15" x14ac:dyDescent="0.3">
      <c r="A24" s="42">
        <v>45738</v>
      </c>
      <c r="B24" s="43">
        <v>3290</v>
      </c>
      <c r="C24" s="43">
        <v>2866</v>
      </c>
      <c r="D24" s="43">
        <f t="shared" si="0"/>
        <v>6156</v>
      </c>
    </row>
    <row r="25" spans="1:4" s="39" customFormat="1" ht="15" x14ac:dyDescent="0.3">
      <c r="A25" s="42">
        <v>45739</v>
      </c>
      <c r="B25" s="43">
        <v>2339</v>
      </c>
      <c r="C25" s="43">
        <v>2102</v>
      </c>
      <c r="D25" s="43">
        <f t="shared" si="0"/>
        <v>4441</v>
      </c>
    </row>
    <row r="26" spans="1:4" s="39" customFormat="1" ht="15" x14ac:dyDescent="0.3">
      <c r="A26" s="42">
        <v>45740</v>
      </c>
      <c r="B26" s="43">
        <v>978</v>
      </c>
      <c r="C26" s="43">
        <v>1063</v>
      </c>
      <c r="D26" s="43">
        <f t="shared" si="0"/>
        <v>2041</v>
      </c>
    </row>
    <row r="27" spans="1:4" s="39" customFormat="1" ht="15" x14ac:dyDescent="0.3">
      <c r="A27" s="42">
        <v>45741</v>
      </c>
      <c r="B27" s="43">
        <v>3238</v>
      </c>
      <c r="C27" s="43">
        <v>2931</v>
      </c>
      <c r="D27" s="43">
        <f t="shared" si="0"/>
        <v>6169</v>
      </c>
    </row>
    <row r="28" spans="1:4" s="39" customFormat="1" ht="15" x14ac:dyDescent="0.3">
      <c r="A28" s="42">
        <v>45742</v>
      </c>
      <c r="B28" s="43">
        <v>1090</v>
      </c>
      <c r="C28" s="43">
        <v>929</v>
      </c>
      <c r="D28" s="43">
        <f t="shared" si="0"/>
        <v>2019</v>
      </c>
    </row>
    <row r="29" spans="1:4" s="39" customFormat="1" ht="15" x14ac:dyDescent="0.3">
      <c r="A29" s="42">
        <v>45743</v>
      </c>
      <c r="B29" s="43">
        <v>0</v>
      </c>
      <c r="C29" s="43">
        <v>0</v>
      </c>
      <c r="D29" s="43">
        <f t="shared" si="0"/>
        <v>0</v>
      </c>
    </row>
    <row r="30" spans="1:4" s="39" customFormat="1" ht="15" x14ac:dyDescent="0.3">
      <c r="A30" s="42">
        <v>45744</v>
      </c>
      <c r="B30" s="43">
        <v>1125</v>
      </c>
      <c r="C30" s="43">
        <v>1018</v>
      </c>
      <c r="D30" s="43">
        <f t="shared" si="0"/>
        <v>2143</v>
      </c>
    </row>
    <row r="31" spans="1:4" s="39" customFormat="1" ht="15" x14ac:dyDescent="0.3">
      <c r="A31" s="42">
        <v>45745</v>
      </c>
      <c r="B31" s="43">
        <v>1117</v>
      </c>
      <c r="C31" s="43">
        <v>0</v>
      </c>
      <c r="D31" s="43">
        <f t="shared" si="0"/>
        <v>1117</v>
      </c>
    </row>
    <row r="32" spans="1:4" s="39" customFormat="1" ht="15" x14ac:dyDescent="0.3">
      <c r="A32" s="42">
        <v>45746</v>
      </c>
      <c r="B32" s="43">
        <v>0</v>
      </c>
      <c r="C32" s="43">
        <v>877</v>
      </c>
      <c r="D32" s="43">
        <f t="shared" si="0"/>
        <v>877</v>
      </c>
    </row>
    <row r="33" spans="1:4" s="39" customFormat="1" ht="15" x14ac:dyDescent="0.3">
      <c r="A33" s="42">
        <v>45747</v>
      </c>
      <c r="B33" s="43">
        <v>2042</v>
      </c>
      <c r="C33" s="43">
        <v>1033</v>
      </c>
      <c r="D33" s="43">
        <f t="shared" si="0"/>
        <v>3075</v>
      </c>
    </row>
    <row r="34" spans="1:4" s="39" customFormat="1" ht="15" x14ac:dyDescent="0.3">
      <c r="A34" s="47" t="s">
        <v>38</v>
      </c>
      <c r="B34" s="48"/>
      <c r="C34" s="49"/>
      <c r="D34" s="45">
        <f>SUM(D3:D33)</f>
        <v>67905</v>
      </c>
    </row>
    <row r="35" spans="1:4" s="39" customFormat="1" ht="15" x14ac:dyDescent="0.3">
      <c r="A35" s="47" t="s">
        <v>39</v>
      </c>
      <c r="B35" s="48"/>
      <c r="C35" s="49"/>
      <c r="D35" s="45">
        <f>ROUND(AVERAGE(D3:D33),0)</f>
        <v>2190</v>
      </c>
    </row>
    <row r="36" spans="1:4" s="39" customFormat="1" ht="15" x14ac:dyDescent="0.3">
      <c r="A36" s="47" t="s">
        <v>40</v>
      </c>
      <c r="B36" s="48"/>
      <c r="C36" s="49"/>
      <c r="D36" s="45">
        <f>IFERROR(ROUND(AVERAGEIF(D3:D33,"&gt;0"),0),0)</f>
        <v>3395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2779-B3D8-41F6-8EF3-4E84EEECF83C}">
  <dimension ref="A1:V33"/>
  <sheetViews>
    <sheetView workbookViewId="0">
      <selection activeCell="H22" sqref="H22"/>
    </sheetView>
  </sheetViews>
  <sheetFormatPr defaultRowHeight="15.75" x14ac:dyDescent="0.3"/>
  <cols>
    <col min="1" max="1" width="18.7109375" style="46" customWidth="1"/>
    <col min="2" max="4" width="19.7109375" style="46" customWidth="1"/>
    <col min="5" max="5" width="23.5703125" style="39" customWidth="1"/>
    <col min="6" max="22" width="9.140625" style="39"/>
  </cols>
  <sheetData>
    <row r="1" spans="1:5" ht="18.75" x14ac:dyDescent="0.35">
      <c r="A1" s="37" t="str">
        <f ca="1">_xlfn.CONCAT(TEXT(OFFSET(A2,2,0), "MMMM YYYY"), " Daily Flow")</f>
        <v>February 2025 Daily Flow</v>
      </c>
      <c r="B1" s="37"/>
      <c r="C1" s="37"/>
      <c r="D1" s="37"/>
      <c r="E1" s="38"/>
    </row>
    <row r="2" spans="1:5" x14ac:dyDescent="0.3">
      <c r="A2" s="40" t="s">
        <v>32</v>
      </c>
      <c r="B2" s="41" t="s">
        <v>41</v>
      </c>
      <c r="C2" s="41" t="s">
        <v>34</v>
      </c>
      <c r="D2" s="41" t="s">
        <v>36</v>
      </c>
      <c r="E2" s="41" t="s">
        <v>37</v>
      </c>
    </row>
    <row r="3" spans="1:5" x14ac:dyDescent="0.3">
      <c r="A3" s="42">
        <v>45689</v>
      </c>
      <c r="B3" s="43">
        <v>1238</v>
      </c>
      <c r="C3" s="42" t="s">
        <v>15</v>
      </c>
      <c r="D3" s="42" t="s">
        <v>15</v>
      </c>
      <c r="E3" s="43">
        <v>1238</v>
      </c>
    </row>
    <row r="4" spans="1:5" x14ac:dyDescent="0.3">
      <c r="A4" s="42">
        <v>45690</v>
      </c>
      <c r="B4" s="43">
        <v>1212</v>
      </c>
      <c r="C4" s="42" t="s">
        <v>15</v>
      </c>
      <c r="D4" s="42" t="s">
        <v>15</v>
      </c>
      <c r="E4" s="43">
        <v>1212</v>
      </c>
    </row>
    <row r="5" spans="1:5" x14ac:dyDescent="0.3">
      <c r="A5" s="42">
        <v>45691</v>
      </c>
      <c r="B5" s="43">
        <v>2330</v>
      </c>
      <c r="C5" s="42" t="s">
        <v>15</v>
      </c>
      <c r="D5" s="42" t="s">
        <v>15</v>
      </c>
      <c r="E5" s="43">
        <v>2330</v>
      </c>
    </row>
    <row r="6" spans="1:5" x14ac:dyDescent="0.3">
      <c r="A6" s="42">
        <v>45692</v>
      </c>
      <c r="B6" s="43">
        <v>1286</v>
      </c>
      <c r="C6" s="42" t="s">
        <v>15</v>
      </c>
      <c r="D6" s="42" t="s">
        <v>15</v>
      </c>
      <c r="E6" s="43">
        <v>1286</v>
      </c>
    </row>
    <row r="7" spans="1:5" x14ac:dyDescent="0.3">
      <c r="A7" s="42">
        <v>45693</v>
      </c>
      <c r="B7" s="43">
        <v>1310</v>
      </c>
      <c r="C7" s="42" t="s">
        <v>15</v>
      </c>
      <c r="D7" s="42" t="s">
        <v>15</v>
      </c>
      <c r="E7" s="43">
        <v>1310</v>
      </c>
    </row>
    <row r="8" spans="1:5" x14ac:dyDescent="0.3">
      <c r="A8" s="42">
        <v>45694</v>
      </c>
      <c r="B8" s="43">
        <v>2465</v>
      </c>
      <c r="C8" s="42" t="s">
        <v>15</v>
      </c>
      <c r="D8" s="42" t="s">
        <v>15</v>
      </c>
      <c r="E8" s="43">
        <v>2465</v>
      </c>
    </row>
    <row r="9" spans="1:5" x14ac:dyDescent="0.3">
      <c r="A9" s="42">
        <v>45695</v>
      </c>
      <c r="B9" s="43">
        <v>2411</v>
      </c>
      <c r="C9" s="42" t="s">
        <v>15</v>
      </c>
      <c r="D9" s="42" t="s">
        <v>15</v>
      </c>
      <c r="E9" s="43">
        <v>2411</v>
      </c>
    </row>
    <row r="10" spans="1:5" x14ac:dyDescent="0.3">
      <c r="A10" s="42">
        <v>45696</v>
      </c>
      <c r="B10" s="43">
        <v>4706</v>
      </c>
      <c r="C10" s="42" t="s">
        <v>15</v>
      </c>
      <c r="D10" s="42" t="s">
        <v>15</v>
      </c>
      <c r="E10" s="43">
        <v>4706</v>
      </c>
    </row>
    <row r="11" spans="1:5" x14ac:dyDescent="0.3">
      <c r="A11" s="42">
        <v>45697</v>
      </c>
      <c r="B11" s="43">
        <v>2423</v>
      </c>
      <c r="C11" s="42" t="s">
        <v>15</v>
      </c>
      <c r="D11" s="42" t="s">
        <v>15</v>
      </c>
      <c r="E11" s="43">
        <v>2423</v>
      </c>
    </row>
    <row r="12" spans="1:5" x14ac:dyDescent="0.3">
      <c r="A12" s="42">
        <v>45698</v>
      </c>
      <c r="B12" s="43">
        <v>1212</v>
      </c>
      <c r="C12" s="42" t="s">
        <v>15</v>
      </c>
      <c r="D12" s="42" t="s">
        <v>15</v>
      </c>
      <c r="E12" s="43">
        <v>1212</v>
      </c>
    </row>
    <row r="13" spans="1:5" x14ac:dyDescent="0.3">
      <c r="A13" s="42">
        <v>45699</v>
      </c>
      <c r="B13" s="43">
        <v>2251</v>
      </c>
      <c r="C13" s="42" t="s">
        <v>15</v>
      </c>
      <c r="D13" s="42" t="s">
        <v>15</v>
      </c>
      <c r="E13" s="43">
        <v>2251</v>
      </c>
    </row>
    <row r="14" spans="1:5" s="39" customFormat="1" ht="15" x14ac:dyDescent="0.3">
      <c r="A14" s="42">
        <v>45700</v>
      </c>
      <c r="B14" s="43">
        <v>7118</v>
      </c>
      <c r="C14" s="42" t="s">
        <v>15</v>
      </c>
      <c r="D14" s="42" t="s">
        <v>15</v>
      </c>
      <c r="E14" s="43">
        <v>7118</v>
      </c>
    </row>
    <row r="15" spans="1:5" s="39" customFormat="1" ht="15" x14ac:dyDescent="0.3">
      <c r="A15" s="42">
        <v>45701</v>
      </c>
      <c r="B15" s="43">
        <v>4747</v>
      </c>
      <c r="C15" s="42" t="s">
        <v>15</v>
      </c>
      <c r="D15" s="42" t="s">
        <v>15</v>
      </c>
      <c r="E15" s="43">
        <v>4747</v>
      </c>
    </row>
    <row r="16" spans="1:5" s="39" customFormat="1" ht="15" x14ac:dyDescent="0.3">
      <c r="A16" s="42">
        <v>45702</v>
      </c>
      <c r="B16" s="43">
        <v>2432</v>
      </c>
      <c r="C16" s="42" t="s">
        <v>15</v>
      </c>
      <c r="D16" s="42" t="s">
        <v>15</v>
      </c>
      <c r="E16" s="43">
        <v>2432</v>
      </c>
    </row>
    <row r="17" spans="1:5" s="39" customFormat="1" ht="15" x14ac:dyDescent="0.3">
      <c r="A17" s="42">
        <v>45703</v>
      </c>
      <c r="B17" s="43">
        <v>7453</v>
      </c>
      <c r="C17" s="42" t="s">
        <v>15</v>
      </c>
      <c r="D17" s="42" t="s">
        <v>15</v>
      </c>
      <c r="E17" s="43">
        <v>7453</v>
      </c>
    </row>
    <row r="18" spans="1:5" s="39" customFormat="1" ht="15" x14ac:dyDescent="0.3">
      <c r="A18" s="42">
        <v>45704</v>
      </c>
      <c r="B18" s="43">
        <v>7043</v>
      </c>
      <c r="C18" s="42" t="s">
        <v>15</v>
      </c>
      <c r="D18" s="42" t="s">
        <v>15</v>
      </c>
      <c r="E18" s="43">
        <v>7043</v>
      </c>
    </row>
    <row r="19" spans="1:5" s="39" customFormat="1" ht="15" x14ac:dyDescent="0.3">
      <c r="A19" s="42">
        <v>45705</v>
      </c>
      <c r="B19" s="43">
        <v>5623</v>
      </c>
      <c r="C19" s="42" t="s">
        <v>15</v>
      </c>
      <c r="D19" s="42" t="s">
        <v>15</v>
      </c>
      <c r="E19" s="43">
        <v>5623</v>
      </c>
    </row>
    <row r="20" spans="1:5" s="39" customFormat="1" ht="15" x14ac:dyDescent="0.3">
      <c r="A20" s="42">
        <v>45706</v>
      </c>
      <c r="B20" s="43">
        <v>3174</v>
      </c>
      <c r="C20" s="42" t="s">
        <v>15</v>
      </c>
      <c r="D20" s="42" t="s">
        <v>15</v>
      </c>
      <c r="E20" s="43">
        <v>3174</v>
      </c>
    </row>
    <row r="21" spans="1:5" s="39" customFormat="1" ht="15" x14ac:dyDescent="0.3">
      <c r="A21" s="42">
        <v>45707</v>
      </c>
      <c r="B21" s="43">
        <v>2422</v>
      </c>
      <c r="C21" s="42" t="s">
        <v>15</v>
      </c>
      <c r="D21" s="42" t="s">
        <v>15</v>
      </c>
      <c r="E21" s="43">
        <v>2422</v>
      </c>
    </row>
    <row r="22" spans="1:5" s="39" customFormat="1" ht="15" x14ac:dyDescent="0.3">
      <c r="A22" s="42">
        <v>45708</v>
      </c>
      <c r="B22" s="43">
        <v>2554</v>
      </c>
      <c r="C22" s="42" t="s">
        <v>15</v>
      </c>
      <c r="D22" s="42" t="s">
        <v>15</v>
      </c>
      <c r="E22" s="43">
        <v>2554</v>
      </c>
    </row>
    <row r="23" spans="1:5" s="39" customFormat="1" ht="15" x14ac:dyDescent="0.3">
      <c r="A23" s="42">
        <v>45709</v>
      </c>
      <c r="B23" s="43">
        <v>2387</v>
      </c>
      <c r="C23" s="42" t="s">
        <v>15</v>
      </c>
      <c r="D23" s="42" t="s">
        <v>15</v>
      </c>
      <c r="E23" s="43">
        <v>2387</v>
      </c>
    </row>
    <row r="24" spans="1:5" s="39" customFormat="1" ht="15" x14ac:dyDescent="0.3">
      <c r="A24" s="42">
        <v>45710</v>
      </c>
      <c r="B24" s="43">
        <v>1190</v>
      </c>
      <c r="C24" s="42" t="s">
        <v>15</v>
      </c>
      <c r="D24" s="42" t="s">
        <v>15</v>
      </c>
      <c r="E24" s="43">
        <v>1190</v>
      </c>
    </row>
    <row r="25" spans="1:5" s="39" customFormat="1" ht="15" x14ac:dyDescent="0.3">
      <c r="A25" s="42">
        <v>45711</v>
      </c>
      <c r="B25" s="42" t="s">
        <v>15</v>
      </c>
      <c r="C25" s="43">
        <v>1127</v>
      </c>
      <c r="D25" s="43">
        <v>0</v>
      </c>
      <c r="E25" s="43">
        <f>C25+D25</f>
        <v>1127</v>
      </c>
    </row>
    <row r="26" spans="1:5" s="39" customFormat="1" ht="15" x14ac:dyDescent="0.3">
      <c r="A26" s="42">
        <v>45712</v>
      </c>
      <c r="B26" s="42" t="s">
        <v>15</v>
      </c>
      <c r="C26" s="43">
        <v>1105</v>
      </c>
      <c r="D26" s="43">
        <v>1897</v>
      </c>
      <c r="E26" s="43">
        <f t="shared" ref="E26:E30" si="0">C26+D26</f>
        <v>3002</v>
      </c>
    </row>
    <row r="27" spans="1:5" s="39" customFormat="1" ht="15" x14ac:dyDescent="0.3">
      <c r="A27" s="42">
        <v>45713</v>
      </c>
      <c r="B27" s="42" t="s">
        <v>15</v>
      </c>
      <c r="C27" s="43">
        <v>1067</v>
      </c>
      <c r="D27" s="43">
        <v>939</v>
      </c>
      <c r="E27" s="43">
        <f t="shared" si="0"/>
        <v>2006</v>
      </c>
    </row>
    <row r="28" spans="1:5" s="39" customFormat="1" ht="15" x14ac:dyDescent="0.3">
      <c r="A28" s="42">
        <v>45714</v>
      </c>
      <c r="B28" s="42" t="s">
        <v>15</v>
      </c>
      <c r="C28" s="43">
        <v>2254</v>
      </c>
      <c r="D28" s="43">
        <v>959</v>
      </c>
      <c r="E28" s="43">
        <f t="shared" si="0"/>
        <v>3213</v>
      </c>
    </row>
    <row r="29" spans="1:5" s="39" customFormat="1" ht="15" x14ac:dyDescent="0.3">
      <c r="A29" s="42">
        <v>45715</v>
      </c>
      <c r="B29" s="42" t="s">
        <v>15</v>
      </c>
      <c r="C29" s="43">
        <v>3314</v>
      </c>
      <c r="D29" s="43">
        <v>2812</v>
      </c>
      <c r="E29" s="43">
        <f t="shared" si="0"/>
        <v>6126</v>
      </c>
    </row>
    <row r="30" spans="1:5" s="39" customFormat="1" ht="15" x14ac:dyDescent="0.3">
      <c r="A30" s="42">
        <v>45716</v>
      </c>
      <c r="B30" s="42" t="s">
        <v>15</v>
      </c>
      <c r="C30" s="43">
        <v>3331</v>
      </c>
      <c r="D30" s="43">
        <v>3792</v>
      </c>
      <c r="E30" s="43">
        <f t="shared" si="0"/>
        <v>7123</v>
      </c>
    </row>
    <row r="31" spans="1:5" s="39" customFormat="1" ht="15" x14ac:dyDescent="0.3">
      <c r="A31" s="47" t="s">
        <v>38</v>
      </c>
      <c r="B31" s="48"/>
      <c r="C31" s="48"/>
      <c r="D31" s="49"/>
      <c r="E31" s="45">
        <f>SUM(E3:E30)</f>
        <v>91584</v>
      </c>
    </row>
    <row r="32" spans="1:5" s="39" customFormat="1" ht="15" x14ac:dyDescent="0.3">
      <c r="A32" s="47" t="s">
        <v>39</v>
      </c>
      <c r="B32" s="48"/>
      <c r="C32" s="48"/>
      <c r="D32" s="49"/>
      <c r="E32" s="45">
        <f>ROUND(AVERAGE(E3:E30),0)</f>
        <v>3271</v>
      </c>
    </row>
    <row r="33" spans="1:5" s="39" customFormat="1" ht="15" x14ac:dyDescent="0.3">
      <c r="A33" s="47" t="s">
        <v>40</v>
      </c>
      <c r="B33" s="48"/>
      <c r="C33" s="48"/>
      <c r="D33" s="49"/>
      <c r="E33" s="45">
        <f>IFERROR(ROUND(AVERAGEIF(E3:E30,"&gt;0"),0),0)</f>
        <v>3271</v>
      </c>
    </row>
  </sheetData>
  <mergeCells count="4">
    <mergeCell ref="A1:E1"/>
    <mergeCell ref="A31:D31"/>
    <mergeCell ref="A32:D32"/>
    <mergeCell ref="A33:D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C4666C2D9FE4985FCB194568A0930" ma:contentTypeVersion="19" ma:contentTypeDescription="Create a new document." ma:contentTypeScope="" ma:versionID="876e41b32eede41a86590dece834e6ce">
  <xsd:schema xmlns:xsd="http://www.w3.org/2001/XMLSchema" xmlns:xs="http://www.w3.org/2001/XMLSchema" xmlns:p="http://schemas.microsoft.com/office/2006/metadata/properties" xmlns:ns2="9d1a8ab6-fb87-4fc3-b2e6-b8982984a473" xmlns:ns3="1e7294ad-42e2-4ca2-8155-4d3b7165df97" targetNamespace="http://schemas.microsoft.com/office/2006/metadata/properties" ma:root="true" ma:fieldsID="c6aeae4ec67a7fe2e348e3ebf9ec3bd3" ns2:_="" ns3:_="">
    <xsd:import namespace="9d1a8ab6-fb87-4fc3-b2e6-b8982984a473"/>
    <xsd:import namespace="1e7294ad-42e2-4ca2-8155-4d3b7165df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a8ab6-fb87-4fc3-b2e6-b8982984a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a82bfc-5b1c-481b-9cc3-5f00722b20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294ad-42e2-4ca2-8155-4d3b7165df9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51fb151-8e88-473e-9226-3952a45e2914}" ma:internalName="TaxCatchAll" ma:showField="CatchAllData" ma:web="1e7294ad-42e2-4ca2-8155-4d3b7165df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1a8ab6-fb87-4fc3-b2e6-b8982984a473">
      <Terms xmlns="http://schemas.microsoft.com/office/infopath/2007/PartnerControls"/>
    </lcf76f155ced4ddcb4097134ff3c332f>
    <TaxCatchAll xmlns="1e7294ad-42e2-4ca2-8155-4d3b7165df97" xsi:nil="true"/>
  </documentManagement>
</p:properties>
</file>

<file path=customXml/itemProps1.xml><?xml version="1.0" encoding="utf-8"?>
<ds:datastoreItem xmlns:ds="http://schemas.openxmlformats.org/officeDocument/2006/customXml" ds:itemID="{930885FF-0B84-4608-B3A7-E0A2DBCE6DA9}"/>
</file>

<file path=customXml/itemProps2.xml><?xml version="1.0" encoding="utf-8"?>
<ds:datastoreItem xmlns:ds="http://schemas.openxmlformats.org/officeDocument/2006/customXml" ds:itemID="{438D7BAB-4573-447A-B921-9026F28A867B}"/>
</file>

<file path=customXml/itemProps3.xml><?xml version="1.0" encoding="utf-8"?>
<ds:datastoreItem xmlns:ds="http://schemas.openxmlformats.org/officeDocument/2006/customXml" ds:itemID="{C81286CB-F8B3-4B90-83FC-59117FB2A7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AGO Sewage Table</vt:lpstr>
      <vt:lpstr>AGO Biofilter Effluent Table</vt:lpstr>
      <vt:lpstr>AGO WaterNOx-LS Effluent Table</vt:lpstr>
      <vt:lpstr>AGO Final Effluent Table</vt:lpstr>
      <vt:lpstr>Jun 25</vt:lpstr>
      <vt:lpstr>May 25</vt:lpstr>
      <vt:lpstr>Apr 25</vt:lpstr>
      <vt:lpstr>Mar 25</vt:lpstr>
      <vt:lpstr>Feb 25</vt:lpstr>
      <vt:lpstr>Jan 25</vt:lpstr>
      <vt:lpstr>Dec 24</vt:lpstr>
      <vt:lpstr>Nov 24</vt:lpstr>
      <vt:lpstr>Oct 24</vt:lpstr>
      <vt:lpstr>Sep 24</vt:lpstr>
      <vt:lpstr>Aug 24</vt:lpstr>
      <vt:lpstr>Jul 24</vt:lpstr>
      <vt:lpstr>Jun 24 </vt:lpstr>
      <vt:lpstr>May 24</vt:lpstr>
      <vt:lpstr>Apr 24</vt:lpstr>
      <vt:lpstr>Mar 24</vt:lpstr>
      <vt:lpstr>Feb 24</vt:lpstr>
      <vt:lpstr>Jan 24</vt:lpstr>
      <vt:lpstr>Dec 23</vt:lpstr>
      <vt:lpstr>Nov 23</vt:lpstr>
      <vt:lpstr>Oct 23</vt:lpstr>
      <vt:lpstr>Sep 23</vt:lpstr>
      <vt:lpstr>Aug 23</vt:lpstr>
      <vt:lpstr>Jul 23</vt:lpstr>
      <vt:lpstr>Jun 23</vt:lpstr>
      <vt:lpstr>May 23</vt:lpstr>
      <vt:lpstr>Apr 23</vt:lpstr>
      <vt:lpstr>Mar 23</vt:lpstr>
      <vt:lpstr>Feb 23</vt:lpstr>
      <vt:lpstr>Jan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Bos</dc:creator>
  <cp:lastModifiedBy>Colin Bos</cp:lastModifiedBy>
  <dcterms:created xsi:type="dcterms:W3CDTF">2025-08-14T19:20:01Z</dcterms:created>
  <dcterms:modified xsi:type="dcterms:W3CDTF">2025-08-14T19:20:03Z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0x010100715C4666C2D9FE4985FCB194568A0930</vt:lpwstr>
  </property>
</Properties>
</file>