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lin\Documents\Work\Reporting_Master\Sites_Archive\Michaelle Jean\"/>
    </mc:Choice>
  </mc:AlternateContent>
  <xr:revisionPtr revIDLastSave="0" documentId="8_{855DD833-6CAD-4EC1-ACDB-AA2F0168389E}" xr6:coauthVersionLast="47" xr6:coauthVersionMax="47" xr10:uidLastSave="{00000000-0000-0000-0000-000000000000}"/>
  <bookViews>
    <workbookView xWindow="780" yWindow="780" windowWidth="15120" windowHeight="17010" xr2:uid="{AD0EB72A-373B-41AB-8B9B-1D5D8B902174}"/>
  </bookViews>
  <sheets>
    <sheet name="MIJ Annual Report" sheetId="4" r:id="rId1"/>
    <sheet name="MIJ Mixed Sewage Table" sheetId="5" r:id="rId2"/>
    <sheet name="MIJ Biofilter Effluent Table" sheetId="6" r:id="rId3"/>
    <sheet name="Apr 25" sheetId="7" r:id="rId4"/>
    <sheet name="Mar 25" sheetId="8" r:id="rId5"/>
    <sheet name="Feb 25" sheetId="9" r:id="rId6"/>
    <sheet name="Jan 25" sheetId="10" r:id="rId7"/>
    <sheet name="Dec 24" sheetId="11" r:id="rId8"/>
    <sheet name="Nov 24" sheetId="12" r:id="rId9"/>
    <sheet name="Oct 24" sheetId="13" r:id="rId10"/>
    <sheet name="Sep 24" sheetId="14" r:id="rId11"/>
    <sheet name="Aug 24" sheetId="15" r:id="rId12"/>
    <sheet name="Jul 24" sheetId="16" r:id="rId13"/>
    <sheet name="Jun 24" sheetId="17" r:id="rId14"/>
    <sheet name="May 24" sheetId="18" r:id="rId15"/>
    <sheet name="Apr 24" sheetId="19" r:id="rId16"/>
    <sheet name="Mar 24" sheetId="20" r:id="rId17"/>
    <sheet name="Feb 24" sheetId="21" r:id="rId18"/>
    <sheet name="Jan 24" sheetId="22" r:id="rId19"/>
    <sheet name="Dec 23" sheetId="23" r:id="rId20"/>
    <sheet name="Nov 23" sheetId="24" r:id="rId21"/>
    <sheet name="Oct 23" sheetId="25" r:id="rId22"/>
    <sheet name="Sep 23" sheetId="26" r:id="rId23"/>
    <sheet name="Aug 23" sheetId="27" r:id="rId24"/>
    <sheet name="Jul 23" sheetId="28" r:id="rId25"/>
    <sheet name="Jun 23" sheetId="29" r:id="rId26"/>
    <sheet name="May 23" sheetId="30" r:id="rId27"/>
    <sheet name="Apr 23" sheetId="31" r:id="rId28"/>
    <sheet name="Mar 23" sheetId="32" r:id="rId29"/>
    <sheet name="Feb 23" sheetId="33" r:id="rId30"/>
    <sheet name="Jan 23" sheetId="34" r:id="rId31"/>
    <sheet name="Dec 22" sheetId="35" r:id="rId32"/>
    <sheet name="Nov 22" sheetId="36" r:id="rId33"/>
    <sheet name="Oct 22" sheetId="37" r:id="rId34"/>
    <sheet name="Sep 22" sheetId="38" r:id="rId3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38" l="1"/>
  <c r="F33" i="38"/>
  <c r="A1" i="38"/>
  <c r="F35" i="37"/>
  <c r="F34" i="37"/>
  <c r="A1" i="37"/>
  <c r="F34" i="36"/>
  <c r="F33" i="36"/>
  <c r="A1" i="36"/>
  <c r="D35" i="35"/>
  <c r="D34" i="35"/>
  <c r="A1" i="35"/>
  <c r="D35" i="34"/>
  <c r="D34" i="34"/>
  <c r="A1" i="34"/>
  <c r="D32" i="33"/>
  <c r="D31" i="33"/>
  <c r="A1" i="33"/>
  <c r="F35" i="32"/>
  <c r="F34" i="32"/>
  <c r="A1" i="32"/>
  <c r="F34" i="31"/>
  <c r="F33" i="31"/>
  <c r="A1" i="31"/>
  <c r="F35" i="30"/>
  <c r="F34" i="30"/>
  <c r="A1" i="30"/>
  <c r="F34" i="29"/>
  <c r="F33" i="29"/>
  <c r="A1" i="29"/>
  <c r="D35" i="28"/>
  <c r="D34" i="28"/>
  <c r="A1" i="28"/>
  <c r="D35" i="27"/>
  <c r="D34" i="27"/>
  <c r="A1" i="27"/>
  <c r="D34" i="26"/>
  <c r="D33" i="26"/>
  <c r="A1" i="26"/>
  <c r="D36" i="25"/>
  <c r="D35" i="25"/>
  <c r="D34" i="25"/>
  <c r="A1" i="25"/>
  <c r="D35" i="24"/>
  <c r="D34" i="24"/>
  <c r="D33" i="24"/>
  <c r="A1" i="24"/>
  <c r="D36" i="23"/>
  <c r="D35" i="23"/>
  <c r="D34" i="23"/>
  <c r="A1" i="23"/>
  <c r="D36" i="22"/>
  <c r="D35" i="22"/>
  <c r="D34" i="22"/>
  <c r="A1" i="22"/>
  <c r="D34" i="21"/>
  <c r="D33" i="21"/>
  <c r="D32" i="21"/>
  <c r="A1" i="21"/>
  <c r="D36" i="20"/>
  <c r="D35" i="20"/>
  <c r="D34" i="20"/>
  <c r="A1" i="20"/>
  <c r="D35" i="19"/>
  <c r="D34" i="19"/>
  <c r="D33" i="19"/>
  <c r="A1" i="19"/>
  <c r="F36" i="18"/>
  <c r="F35" i="18"/>
  <c r="F34" i="18"/>
  <c r="A1" i="18"/>
  <c r="F35" i="17"/>
  <c r="F34" i="17"/>
  <c r="F33" i="17"/>
  <c r="A1" i="17"/>
  <c r="F36" i="16"/>
  <c r="F35" i="16"/>
  <c r="F34" i="16"/>
  <c r="A1" i="16"/>
  <c r="F36" i="15"/>
  <c r="F35" i="15"/>
  <c r="F34" i="15"/>
  <c r="A1" i="15"/>
  <c r="F35" i="14"/>
  <c r="F34" i="14"/>
  <c r="F33" i="14"/>
  <c r="A1" i="14"/>
  <c r="F36" i="13"/>
  <c r="F35" i="13"/>
  <c r="F34" i="13"/>
  <c r="A1" i="13"/>
  <c r="F35" i="12"/>
  <c r="F34" i="12"/>
  <c r="F33" i="12"/>
  <c r="A1" i="12"/>
  <c r="F36" i="11"/>
  <c r="F35" i="11"/>
  <c r="F34" i="11"/>
  <c r="A1" i="11"/>
  <c r="F36" i="10"/>
  <c r="F35" i="10"/>
  <c r="F34" i="10"/>
  <c r="A1" i="10"/>
  <c r="F33" i="9"/>
  <c r="F32" i="9"/>
  <c r="F31" i="9"/>
  <c r="A1" i="9"/>
  <c r="F36" i="8"/>
  <c r="F35" i="8"/>
  <c r="F34" i="8"/>
  <c r="A1" i="8"/>
  <c r="F35" i="7"/>
  <c r="F34" i="7"/>
  <c r="F33" i="7"/>
  <c r="A1" i="7"/>
  <c r="F26" i="6"/>
  <c r="B31" i="6" s="1"/>
  <c r="E26" i="6"/>
  <c r="F25" i="6"/>
  <c r="B30" i="6" s="1"/>
  <c r="E25" i="6"/>
  <c r="B28" i="6" s="1"/>
  <c r="K23" i="6"/>
  <c r="J23" i="6"/>
  <c r="I23" i="6"/>
  <c r="H23" i="6"/>
  <c r="G23" i="6"/>
  <c r="F23" i="6"/>
  <c r="E23" i="6"/>
  <c r="D23" i="6"/>
  <c r="C23" i="6"/>
  <c r="B23" i="6"/>
  <c r="K22" i="6"/>
  <c r="J22" i="6"/>
  <c r="I22" i="6"/>
  <c r="H22" i="6"/>
  <c r="G22" i="6"/>
  <c r="F22" i="6"/>
  <c r="E22" i="6"/>
  <c r="D22" i="6"/>
  <c r="C22" i="6"/>
  <c r="B22" i="6"/>
  <c r="I20" i="5"/>
  <c r="H20" i="5"/>
  <c r="G20" i="5"/>
  <c r="F20" i="5"/>
  <c r="E20" i="5"/>
  <c r="D20" i="5"/>
  <c r="C20" i="5"/>
  <c r="B20" i="5"/>
  <c r="I19" i="5"/>
  <c r="H19" i="5"/>
  <c r="G19" i="5"/>
  <c r="F19" i="5"/>
  <c r="E19" i="5"/>
  <c r="D19" i="5"/>
  <c r="C19" i="5"/>
  <c r="B19" i="5"/>
  <c r="A8" i="4"/>
  <c r="A9" i="4" s="1"/>
  <c r="A10" i="4" s="1"/>
  <c r="A11" i="4" s="1"/>
  <c r="A12" i="4" s="1"/>
  <c r="A13" i="4" s="1"/>
  <c r="B4" i="4"/>
  <c r="B26" i="6" l="1"/>
  <c r="B29" i="6"/>
  <c r="B25" i="6"/>
</calcChain>
</file>

<file path=xl/sharedStrings.xml><?xml version="1.0" encoding="utf-8"?>
<sst xmlns="http://schemas.openxmlformats.org/spreadsheetml/2006/main" count="353" uniqueCount="68">
  <si>
    <t>N/A</t>
  </si>
  <si>
    <t>4191-ATBLYH</t>
  </si>
  <si>
    <t>Units</t>
  </si>
  <si>
    <t>mg/L</t>
  </si>
  <si>
    <t>pH</t>
  </si>
  <si>
    <t>Michaelle Jean Annual Report Information</t>
  </si>
  <si>
    <t>ECA #</t>
  </si>
  <si>
    <t>File</t>
  </si>
  <si>
    <t>ECA item</t>
  </si>
  <si>
    <t>Description</t>
  </si>
  <si>
    <t>Status</t>
  </si>
  <si>
    <t>Notes</t>
  </si>
  <si>
    <t>a</t>
  </si>
  <si>
    <t>Description of any operating problems encountered and corrective actions taken</t>
  </si>
  <si>
    <t>Applicable</t>
  </si>
  <si>
    <t>Summary of all maintenance carried out on any major structure, equipment, apparatus or thing formin part of all works on the property.</t>
  </si>
  <si>
    <t>Summary of any effluent quality or control measures undertaken for the reporting period.</t>
  </si>
  <si>
    <t>Summary and description of efforts made and results achieved in meeting the Effluent Objectives</t>
  </si>
  <si>
    <t>Summary of any complaints received during the reporting period and any steps taken to address the complaints</t>
  </si>
  <si>
    <t>Tabulation of the daily volume of effluent being treated by the works</t>
  </si>
  <si>
    <t>Other information the District Manager requires</t>
  </si>
  <si>
    <t>To be included, hasn't been started yet</t>
  </si>
  <si>
    <t>Started</t>
  </si>
  <si>
    <t>Working on completion</t>
  </si>
  <si>
    <t>Pending</t>
  </si>
  <si>
    <t>Requires more information - make note</t>
  </si>
  <si>
    <t>Complete</t>
  </si>
  <si>
    <t>Finalized in report</t>
  </si>
  <si>
    <t>Not applicable for reporting period - make note if necessary</t>
  </si>
  <si>
    <t>Sample Quality Parameter</t>
  </si>
  <si>
    <t>Michaelle Jean Mixed Sewage</t>
  </si>
  <si>
    <t>Temp</t>
  </si>
  <si>
    <t>DO</t>
  </si>
  <si>
    <r>
      <t>BOD</t>
    </r>
    <r>
      <rPr>
        <b/>
        <vertAlign val="subscript"/>
        <sz val="10"/>
        <rFont val="Open Sans"/>
        <family val="2"/>
      </rPr>
      <t>5</t>
    </r>
  </si>
  <si>
    <t>TSS</t>
  </si>
  <si>
    <t>TP</t>
  </si>
  <si>
    <t>TKN</t>
  </si>
  <si>
    <t>TAN</t>
  </si>
  <si>
    <t>˚C</t>
  </si>
  <si>
    <t>Sampling Date</t>
  </si>
  <si>
    <t>-</t>
  </si>
  <si>
    <t>Mean</t>
  </si>
  <si>
    <t>Median</t>
  </si>
  <si>
    <t>Michaelle Jean Biofilter Effluent</t>
  </si>
  <si>
    <r>
      <t>cBOD</t>
    </r>
    <r>
      <rPr>
        <b/>
        <vertAlign val="subscript"/>
        <sz val="10"/>
        <rFont val="Open Sans"/>
        <family val="2"/>
      </rPr>
      <t>5</t>
    </r>
  </si>
  <si>
    <r>
      <t>NO</t>
    </r>
    <r>
      <rPr>
        <b/>
        <vertAlign val="subscript"/>
        <sz val="10"/>
        <rFont val="Open Sans"/>
        <family val="2"/>
      </rPr>
      <t>2</t>
    </r>
  </si>
  <si>
    <r>
      <t>NO</t>
    </r>
    <r>
      <rPr>
        <b/>
        <vertAlign val="subscript"/>
        <sz val="10"/>
        <rFont val="Open Sans"/>
        <family val="2"/>
      </rPr>
      <t>3</t>
    </r>
  </si>
  <si>
    <t>Objectives</t>
  </si>
  <si>
    <t>&lt; 10</t>
  </si>
  <si>
    <t>Limits</t>
  </si>
  <si>
    <t>Final_Sheet</t>
  </si>
  <si>
    <t>Meeting_Limits</t>
  </si>
  <si>
    <t>Meeting_Objectives</t>
  </si>
  <si>
    <t>cBOD_Limit</t>
  </si>
  <si>
    <t>cBOD_Objective</t>
  </si>
  <si>
    <t>TSS_Limit</t>
  </si>
  <si>
    <t>TSS_Objective</t>
  </si>
  <si>
    <t>Date</t>
  </si>
  <si>
    <t>Pump 1 Total (L)</t>
  </si>
  <si>
    <t>Disposal 1 (L/day)</t>
  </si>
  <si>
    <t>Pump 2 Total (L)</t>
  </si>
  <si>
    <t>Disposal 2 (L/day)</t>
  </si>
  <si>
    <t>Total Daily Flow (L/day)</t>
  </si>
  <si>
    <t>Total Flow (L)</t>
  </si>
  <si>
    <t>Average Flow (L/day)</t>
  </si>
  <si>
    <t>Typical Flow (L/day)</t>
  </si>
  <si>
    <t>Pump 1 (L/day)</t>
  </si>
  <si>
    <t>Pump 2 (L/day)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</si>
</sst>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1009]d\-mmm\-yy;@"/>
    <numFmt numFmtId="166" formatCode="#,##0.000"/>
  </numFmts>
  <fonts count="1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name val="Arial"/>
      <family val="2"/>
    </font>
    <font>
      <b/>
      <sz val="13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1"/>
      <name val="Open Sans"/>
      <family val="2"/>
    </font>
    <font>
      <u/>
      <sz val="11"/>
      <color theme="10"/>
      <name val="Aptos Narrow"/>
      <family val="2"/>
      <scheme val="minor"/>
    </font>
    <font>
      <b/>
      <u/>
      <sz val="10"/>
      <color theme="10"/>
      <name val="Open Sans"/>
      <family val="2"/>
    </font>
    <font>
      <sz val="10"/>
      <color rgb="FF222222"/>
      <name val="Open Sans"/>
      <family val="2"/>
    </font>
    <font>
      <sz val="10"/>
      <name val="Arial"/>
      <family val="2"/>
    </font>
    <font>
      <b/>
      <sz val="10"/>
      <name val="Open Sans"/>
      <family val="2"/>
    </font>
    <font>
      <b/>
      <vertAlign val="subscript"/>
      <sz val="10"/>
      <name val="Open Sans"/>
      <family val="2"/>
    </font>
    <font>
      <sz val="10"/>
      <name val="Open Sans"/>
      <family val="2"/>
    </font>
    <font>
      <sz val="11"/>
      <name val="Aptos Narrow"/>
      <family val="2"/>
      <scheme val="minor"/>
    </font>
    <font>
      <sz val="13"/>
      <color theme="1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0" fontId="10" fillId="0" borderId="0"/>
    <xf numFmtId="0" fontId="5" fillId="2" borderId="0" applyNumberFormat="0" applyBorder="0" applyAlignment="0" applyProtection="0"/>
  </cellStyleXfs>
  <cellXfs count="61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right" vertical="center"/>
    </xf>
    <xf numFmtId="0" fontId="6" fillId="0" borderId="0" xfId="0" applyFont="1"/>
    <xf numFmtId="0" fontId="7" fillId="0" borderId="0" xfId="1"/>
    <xf numFmtId="0" fontId="5" fillId="0" borderId="0" xfId="0" applyFont="1" applyAlignment="1">
      <alignment horizontal="right" vertical="center"/>
    </xf>
    <xf numFmtId="0" fontId="8" fillId="0" borderId="0" xfId="1" applyFont="1"/>
    <xf numFmtId="0" fontId="6" fillId="0" borderId="1" xfId="0" applyFont="1" applyBorder="1"/>
    <xf numFmtId="0" fontId="6" fillId="0" borderId="1" xfId="0" applyFont="1" applyBorder="1"/>
    <xf numFmtId="0" fontId="2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9" fillId="0" borderId="1" xfId="0" applyFont="1" applyBorder="1" applyAlignment="1">
      <alignment horizontal="center" vertical="center"/>
    </xf>
    <xf numFmtId="15" fontId="11" fillId="0" borderId="1" xfId="2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15" fontId="13" fillId="0" borderId="1" xfId="2" applyNumberFormat="1" applyFont="1" applyBorder="1" applyAlignment="1">
      <alignment horizontal="center"/>
    </xf>
    <xf numFmtId="0" fontId="13" fillId="0" borderId="1" xfId="2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65" fontId="13" fillId="0" borderId="1" xfId="2" applyNumberFormat="1" applyFont="1" applyBorder="1" applyAlignment="1">
      <alignment horizontal="center"/>
    </xf>
    <xf numFmtId="2" fontId="13" fillId="0" borderId="1" xfId="2" applyNumberFormat="1" applyFont="1" applyBorder="1" applyAlignment="1">
      <alignment horizontal="center" vertical="center"/>
    </xf>
    <xf numFmtId="164" fontId="13" fillId="0" borderId="1" xfId="2" applyNumberFormat="1" applyFont="1" applyBorder="1" applyAlignment="1">
      <alignment horizontal="center" vertical="center"/>
    </xf>
    <xf numFmtId="1" fontId="13" fillId="0" borderId="1" xfId="2" applyNumberFormat="1" applyFont="1" applyBorder="1" applyAlignment="1">
      <alignment horizontal="center" vertical="center"/>
    </xf>
    <xf numFmtId="0" fontId="6" fillId="2" borderId="1" xfId="3" applyFont="1" applyBorder="1" applyAlignment="1">
      <alignment horizontal="center"/>
    </xf>
    <xf numFmtId="2" fontId="6" fillId="2" borderId="1" xfId="3" applyNumberFormat="1" applyFont="1" applyBorder="1" applyAlignment="1">
      <alignment horizontal="center"/>
    </xf>
    <xf numFmtId="164" fontId="6" fillId="2" borderId="1" xfId="3" applyNumberFormat="1" applyFont="1" applyBorder="1" applyAlignment="1">
      <alignment horizontal="center"/>
    </xf>
    <xf numFmtId="1" fontId="6" fillId="2" borderId="1" xfId="3" applyNumberFormat="1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0" xfId="0" applyFont="1"/>
    <xf numFmtId="15" fontId="6" fillId="2" borderId="1" xfId="3" applyNumberFormat="1" applyFont="1" applyBorder="1" applyAlignment="1">
      <alignment horizontal="center"/>
    </xf>
    <xf numFmtId="0" fontId="6" fillId="2" borderId="1" xfId="3" applyFont="1" applyBorder="1" applyAlignment="1">
      <alignment horizontal="center" vertical="center"/>
    </xf>
    <xf numFmtId="15" fontId="6" fillId="3" borderId="1" xfId="3" applyNumberFormat="1" applyFont="1" applyFill="1" applyBorder="1" applyAlignment="1">
      <alignment horizontal="center"/>
    </xf>
    <xf numFmtId="0" fontId="6" fillId="3" borderId="1" xfId="3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4" fillId="0" borderId="0" xfId="0" applyFont="1"/>
    <xf numFmtId="166" fontId="1" fillId="0" borderId="0" xfId="0" applyNumberFormat="1" applyFont="1"/>
    <xf numFmtId="0" fontId="13" fillId="0" borderId="0" xfId="0" applyFont="1" applyAlignment="1">
      <alignment horizontal="left"/>
    </xf>
    <xf numFmtId="164" fontId="13" fillId="0" borderId="0" xfId="0" applyNumberFormat="1" applyFont="1" applyAlignment="1">
      <alignment horizontal="left"/>
    </xf>
    <xf numFmtId="2" fontId="13" fillId="0" borderId="0" xfId="0" applyNumberFormat="1" applyFont="1" applyAlignment="1">
      <alignment horizontal="left"/>
    </xf>
    <xf numFmtId="1" fontId="13" fillId="0" borderId="0" xfId="0" applyNumberFormat="1" applyFont="1" applyAlignment="1">
      <alignment horizontal="left"/>
    </xf>
    <xf numFmtId="1" fontId="1" fillId="0" borderId="0" xfId="0" applyNumberFormat="1" applyFont="1"/>
    <xf numFmtId="49" fontId="3" fillId="0" borderId="0" xfId="2" applyNumberFormat="1" applyFont="1" applyAlignment="1">
      <alignment horizontal="center"/>
    </xf>
    <xf numFmtId="164" fontId="10" fillId="0" borderId="0" xfId="2" applyNumberFormat="1" applyAlignment="1">
      <alignment horizontal="center" vertical="center"/>
    </xf>
    <xf numFmtId="2" fontId="1" fillId="0" borderId="0" xfId="0" applyNumberFormat="1" applyFont="1"/>
    <xf numFmtId="0" fontId="15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3" fontId="5" fillId="0" borderId="0" xfId="0" applyNumberFormat="1" applyFont="1" applyAlignment="1">
      <alignment horizontal="center"/>
    </xf>
    <xf numFmtId="0" fontId="5" fillId="4" borderId="1" xfId="0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15" fontId="5" fillId="0" borderId="1" xfId="0" applyNumberFormat="1" applyFont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</cellXfs>
  <cellStyles count="4">
    <cellStyle name="20% - Accent4 2 2" xfId="3" xr:uid="{79D25F2A-EFC5-42B7-A28C-C71FA14DEBA3}"/>
    <cellStyle name="Hyperlink 2" xfId="1" xr:uid="{9FF03EDD-C348-454B-BC72-2784111E847A}"/>
    <cellStyle name="Normal" xfId="0" builtinId="0"/>
    <cellStyle name="Normal 2" xfId="2" xr:uid="{E500F58D-2EE4-49F7-82A0-4F93F334AF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05515-9E70-4269-8407-4CC2490B12F3}">
  <dimension ref="A1:H20"/>
  <sheetViews>
    <sheetView tabSelected="1" workbookViewId="0">
      <selection sqref="A1:H1"/>
    </sheetView>
  </sheetViews>
  <sheetFormatPr defaultRowHeight="15" x14ac:dyDescent="0.25"/>
  <cols>
    <col min="1" max="1" width="10.42578125" customWidth="1"/>
    <col min="2" max="2" width="14.7109375" customWidth="1"/>
    <col min="3" max="3" width="16.5703125" customWidth="1"/>
    <col min="4" max="4" width="15.85546875" customWidth="1"/>
    <col min="5" max="5" width="15.28515625" customWidth="1"/>
    <col min="7" max="7" width="14.140625" customWidth="1"/>
    <col min="8" max="8" width="61.7109375" customWidth="1"/>
  </cols>
  <sheetData>
    <row r="1" spans="1:8" ht="18.75" x14ac:dyDescent="0.35">
      <c r="A1" s="1" t="s">
        <v>5</v>
      </c>
      <c r="B1" s="1"/>
      <c r="C1" s="1"/>
      <c r="D1" s="1"/>
      <c r="E1" s="1"/>
      <c r="F1" s="1"/>
      <c r="G1" s="1"/>
      <c r="H1" s="1"/>
    </row>
    <row r="2" spans="1:8" ht="13.5" customHeight="1" x14ac:dyDescent="0.3">
      <c r="A2" s="2"/>
      <c r="B2" s="2"/>
      <c r="C2" s="2"/>
      <c r="D2" s="2"/>
      <c r="E2" s="2"/>
      <c r="F2" s="2"/>
    </row>
    <row r="3" spans="1:8" ht="15.75" x14ac:dyDescent="0.3">
      <c r="A3" s="3" t="s">
        <v>6</v>
      </c>
      <c r="B3" s="4" t="s">
        <v>1</v>
      </c>
      <c r="E3" s="2"/>
    </row>
    <row r="4" spans="1:8" ht="15.75" x14ac:dyDescent="0.3">
      <c r="A4" s="3" t="s">
        <v>7</v>
      </c>
      <c r="B4" s="5" t="str">
        <f>HYPERLINK("S:\WBSShared\WBS O&amp;M\SITES WITH CONTRACTS\Michaelle Jean Elementary School\Michaelle Jean ECA - 4191-ATBLYH.pdf", "Michaelle Jean ECA")</f>
        <v>Michaelle Jean ECA</v>
      </c>
      <c r="C4" s="6"/>
      <c r="D4" s="7"/>
      <c r="E4" s="2"/>
    </row>
    <row r="5" spans="1:8" ht="15.75" x14ac:dyDescent="0.3">
      <c r="A5" s="2"/>
      <c r="B5" s="2"/>
      <c r="C5" s="2"/>
      <c r="D5" s="2"/>
      <c r="E5" s="2"/>
      <c r="F5" s="2"/>
    </row>
    <row r="6" spans="1:8" ht="15.75" x14ac:dyDescent="0.3">
      <c r="A6" s="8" t="s">
        <v>8</v>
      </c>
      <c r="B6" s="9" t="s">
        <v>9</v>
      </c>
      <c r="C6" s="9"/>
      <c r="D6" s="9"/>
      <c r="E6" s="9"/>
      <c r="F6" s="9"/>
      <c r="G6" s="10" t="s">
        <v>10</v>
      </c>
      <c r="H6" s="10" t="s">
        <v>11</v>
      </c>
    </row>
    <row r="7" spans="1:8" ht="33.75" customHeight="1" x14ac:dyDescent="0.25">
      <c r="A7" s="11" t="s">
        <v>12</v>
      </c>
      <c r="B7" s="12" t="s">
        <v>13</v>
      </c>
      <c r="C7" s="12"/>
      <c r="D7" s="12"/>
      <c r="E7" s="12"/>
      <c r="F7" s="12"/>
      <c r="G7" s="13" t="s">
        <v>14</v>
      </c>
      <c r="H7" s="14"/>
    </row>
    <row r="8" spans="1:8" ht="33.75" customHeight="1" x14ac:dyDescent="0.25">
      <c r="A8" s="15" t="str">
        <f t="shared" ref="A8:A13" ca="1" si="0">CHAR(CODE(OFFSET(A8,-1,0))+1)</f>
        <v>b</v>
      </c>
      <c r="B8" s="12" t="s">
        <v>15</v>
      </c>
      <c r="C8" s="12"/>
      <c r="D8" s="12"/>
      <c r="E8" s="12"/>
      <c r="F8" s="12"/>
      <c r="G8" s="13" t="s">
        <v>14</v>
      </c>
      <c r="H8" s="14"/>
    </row>
    <row r="9" spans="1:8" ht="35.25" customHeight="1" x14ac:dyDescent="0.25">
      <c r="A9" s="15" t="str">
        <f t="shared" ca="1" si="0"/>
        <v>c</v>
      </c>
      <c r="B9" s="12" t="s">
        <v>16</v>
      </c>
      <c r="C9" s="12"/>
      <c r="D9" s="12"/>
      <c r="E9" s="12"/>
      <c r="F9" s="12"/>
      <c r="G9" s="13" t="s">
        <v>14</v>
      </c>
      <c r="H9" s="14"/>
    </row>
    <row r="10" spans="1:8" ht="33.75" customHeight="1" x14ac:dyDescent="0.25">
      <c r="A10" s="15" t="str">
        <f t="shared" ca="1" si="0"/>
        <v>d</v>
      </c>
      <c r="B10" s="12" t="s">
        <v>17</v>
      </c>
      <c r="C10" s="12"/>
      <c r="D10" s="12"/>
      <c r="E10" s="12"/>
      <c r="F10" s="12"/>
      <c r="G10" s="13" t="s">
        <v>14</v>
      </c>
      <c r="H10" s="14"/>
    </row>
    <row r="11" spans="1:8" ht="33.75" customHeight="1" x14ac:dyDescent="0.25">
      <c r="A11" s="15" t="str">
        <f t="shared" ca="1" si="0"/>
        <v>e</v>
      </c>
      <c r="B11" s="12" t="s">
        <v>18</v>
      </c>
      <c r="C11" s="12"/>
      <c r="D11" s="12"/>
      <c r="E11" s="12"/>
      <c r="F11" s="12"/>
      <c r="G11" s="13" t="s">
        <v>14</v>
      </c>
      <c r="H11" s="14"/>
    </row>
    <row r="12" spans="1:8" ht="33.75" customHeight="1" x14ac:dyDescent="0.25">
      <c r="A12" s="15" t="str">
        <f t="shared" ca="1" si="0"/>
        <v>f</v>
      </c>
      <c r="B12" s="12" t="s">
        <v>19</v>
      </c>
      <c r="C12" s="12"/>
      <c r="D12" s="12"/>
      <c r="E12" s="12"/>
      <c r="F12" s="12"/>
      <c r="G12" s="13" t="s">
        <v>0</v>
      </c>
      <c r="H12" s="14"/>
    </row>
    <row r="13" spans="1:8" ht="33.75" customHeight="1" x14ac:dyDescent="0.25">
      <c r="A13" s="15" t="str">
        <f t="shared" ca="1" si="0"/>
        <v>g</v>
      </c>
      <c r="B13" s="12" t="s">
        <v>20</v>
      </c>
      <c r="C13" s="12"/>
      <c r="D13" s="12"/>
      <c r="E13" s="12"/>
      <c r="F13" s="12"/>
      <c r="G13" s="13" t="s">
        <v>0</v>
      </c>
      <c r="H13" s="14"/>
    </row>
    <row r="16" spans="1:8" x14ac:dyDescent="0.25">
      <c r="G16" t="s">
        <v>14</v>
      </c>
      <c r="H16" t="s">
        <v>21</v>
      </c>
    </row>
    <row r="17" spans="7:8" x14ac:dyDescent="0.25">
      <c r="G17" t="s">
        <v>22</v>
      </c>
      <c r="H17" t="s">
        <v>23</v>
      </c>
    </row>
    <row r="18" spans="7:8" x14ac:dyDescent="0.25">
      <c r="G18" t="s">
        <v>24</v>
      </c>
      <c r="H18" t="s">
        <v>25</v>
      </c>
    </row>
    <row r="19" spans="7:8" x14ac:dyDescent="0.25">
      <c r="G19" t="s">
        <v>26</v>
      </c>
      <c r="H19" t="s">
        <v>27</v>
      </c>
    </row>
    <row r="20" spans="7:8" x14ac:dyDescent="0.25">
      <c r="G20" t="s">
        <v>0</v>
      </c>
      <c r="H20" t="s">
        <v>28</v>
      </c>
    </row>
  </sheetData>
  <mergeCells count="9">
    <mergeCell ref="B11:F11"/>
    <mergeCell ref="B12:F12"/>
    <mergeCell ref="B13:F13"/>
    <mergeCell ref="A1:H1"/>
    <mergeCell ref="B6:F6"/>
    <mergeCell ref="B7:F7"/>
    <mergeCell ref="B8:F8"/>
    <mergeCell ref="B9:F9"/>
    <mergeCell ref="B10:F10"/>
  </mergeCells>
  <dataValidations count="1">
    <dataValidation type="list" allowBlank="1" showInputMessage="1" showErrorMessage="1" sqref="G7:G13" xr:uid="{567B44E6-840F-4D24-A836-7EB62C94EEBC}">
      <formula1>$G$15:$G$20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49525-1D3C-4548-B945-E2763F8109D9}">
  <dimension ref="A1:Z36"/>
  <sheetViews>
    <sheetView workbookViewId="0">
      <selection activeCell="E2" sqref="E2"/>
    </sheetView>
  </sheetViews>
  <sheetFormatPr defaultRowHeight="15.75" x14ac:dyDescent="0.3"/>
  <cols>
    <col min="1" max="1" width="16.7109375" style="60" customWidth="1"/>
    <col min="2" max="2" width="21.85546875" style="53" hidden="1" customWidth="1"/>
    <col min="3" max="3" width="21.85546875" style="53" customWidth="1"/>
    <col min="4" max="4" width="21.85546875" style="53" hidden="1" customWidth="1"/>
    <col min="5" max="6" width="21.85546875" style="53" customWidth="1"/>
    <col min="7" max="26" width="9.140625" style="53"/>
  </cols>
  <sheetData>
    <row r="1" spans="1:6" ht="18.75" x14ac:dyDescent="0.35">
      <c r="A1" s="51" t="str">
        <f ca="1">_xlfn.CONCAT(TEXT(OFFSET(A2,2,0), "MMMM YYYY"), " Daily Flow")</f>
        <v>October 2024 Daily Flow</v>
      </c>
      <c r="B1" s="52"/>
      <c r="C1" s="52"/>
      <c r="D1" s="52"/>
      <c r="E1" s="52"/>
      <c r="F1" s="52"/>
    </row>
    <row r="2" spans="1:6" x14ac:dyDescent="0.3">
      <c r="A2" s="54" t="s">
        <v>57</v>
      </c>
      <c r="B2" s="55" t="s">
        <v>58</v>
      </c>
      <c r="C2" s="55" t="s">
        <v>59</v>
      </c>
      <c r="D2" s="55" t="s">
        <v>60</v>
      </c>
      <c r="E2" s="55" t="s">
        <v>61</v>
      </c>
      <c r="F2" s="55" t="s">
        <v>62</v>
      </c>
    </row>
    <row r="3" spans="1:6" x14ac:dyDescent="0.3">
      <c r="A3" s="56">
        <v>45566</v>
      </c>
      <c r="B3" s="57">
        <v>9228229</v>
      </c>
      <c r="C3" s="57">
        <v>5085</v>
      </c>
      <c r="D3" s="57">
        <v>8973490</v>
      </c>
      <c r="E3" s="57">
        <v>4511</v>
      </c>
      <c r="F3" s="57">
        <v>9596</v>
      </c>
    </row>
    <row r="4" spans="1:6" x14ac:dyDescent="0.3">
      <c r="A4" s="56">
        <v>45567</v>
      </c>
      <c r="B4" s="57">
        <v>9233177</v>
      </c>
      <c r="C4" s="57">
        <v>4948</v>
      </c>
      <c r="D4" s="57">
        <v>8979012</v>
      </c>
      <c r="E4" s="57">
        <v>5522</v>
      </c>
      <c r="F4" s="57">
        <v>10470</v>
      </c>
    </row>
    <row r="5" spans="1:6" x14ac:dyDescent="0.3">
      <c r="A5" s="56">
        <v>45568</v>
      </c>
      <c r="B5" s="57">
        <v>9244250</v>
      </c>
      <c r="C5" s="57">
        <v>11073</v>
      </c>
      <c r="D5" s="57">
        <v>8983582</v>
      </c>
      <c r="E5" s="57">
        <v>4570</v>
      </c>
      <c r="F5" s="57">
        <v>15643</v>
      </c>
    </row>
    <row r="6" spans="1:6" x14ac:dyDescent="0.3">
      <c r="A6" s="56">
        <v>45569</v>
      </c>
      <c r="B6" s="57">
        <v>9248745</v>
      </c>
      <c r="C6" s="57">
        <v>4495</v>
      </c>
      <c r="D6" s="57">
        <v>8988148</v>
      </c>
      <c r="E6" s="57">
        <v>4566</v>
      </c>
      <c r="F6" s="57">
        <v>9061</v>
      </c>
    </row>
    <row r="7" spans="1:6" x14ac:dyDescent="0.3">
      <c r="A7" s="56">
        <v>45570</v>
      </c>
      <c r="B7" s="57">
        <v>9248745</v>
      </c>
      <c r="C7" s="57">
        <v>0</v>
      </c>
      <c r="D7" s="57">
        <v>8993417</v>
      </c>
      <c r="E7" s="57">
        <v>5269</v>
      </c>
      <c r="F7" s="57">
        <v>5269</v>
      </c>
    </row>
    <row r="8" spans="1:6" x14ac:dyDescent="0.3">
      <c r="A8" s="56">
        <v>45571</v>
      </c>
      <c r="B8" s="57">
        <v>9253318</v>
      </c>
      <c r="C8" s="57">
        <v>4573</v>
      </c>
      <c r="D8" s="57">
        <v>8993417</v>
      </c>
      <c r="E8" s="57">
        <v>0</v>
      </c>
      <c r="F8" s="57">
        <v>4573</v>
      </c>
    </row>
    <row r="9" spans="1:6" x14ac:dyDescent="0.3">
      <c r="A9" s="56">
        <v>45572</v>
      </c>
      <c r="B9" s="57">
        <v>9259457</v>
      </c>
      <c r="C9" s="57">
        <v>6139</v>
      </c>
      <c r="D9" s="57">
        <v>9003817</v>
      </c>
      <c r="E9" s="57">
        <v>10400</v>
      </c>
      <c r="F9" s="57">
        <v>16539</v>
      </c>
    </row>
    <row r="10" spans="1:6" x14ac:dyDescent="0.3">
      <c r="A10" s="56">
        <v>45573</v>
      </c>
      <c r="B10" s="57">
        <v>9270205</v>
      </c>
      <c r="C10" s="57">
        <v>10748</v>
      </c>
      <c r="D10" s="57">
        <v>9009926</v>
      </c>
      <c r="E10" s="57">
        <v>6109</v>
      </c>
      <c r="F10" s="57">
        <v>16857</v>
      </c>
    </row>
    <row r="11" spans="1:6" x14ac:dyDescent="0.3">
      <c r="A11" s="56">
        <v>45574</v>
      </c>
      <c r="B11" s="57">
        <v>9274987</v>
      </c>
      <c r="C11" s="57">
        <v>4782</v>
      </c>
      <c r="D11" s="57">
        <v>9015269</v>
      </c>
      <c r="E11" s="57">
        <v>5343</v>
      </c>
      <c r="F11" s="57">
        <v>10125</v>
      </c>
    </row>
    <row r="12" spans="1:6" x14ac:dyDescent="0.3">
      <c r="A12" s="56">
        <v>45575</v>
      </c>
      <c r="B12" s="57">
        <v>9280260</v>
      </c>
      <c r="C12" s="57">
        <v>5273</v>
      </c>
      <c r="D12" s="57">
        <v>9020196</v>
      </c>
      <c r="E12" s="57">
        <v>4927</v>
      </c>
      <c r="F12" s="57">
        <v>10200</v>
      </c>
    </row>
    <row r="13" spans="1:6" x14ac:dyDescent="0.3">
      <c r="A13" s="56">
        <v>45576</v>
      </c>
      <c r="B13" s="57">
        <v>9285952</v>
      </c>
      <c r="C13" s="57">
        <v>5692</v>
      </c>
      <c r="D13" s="57">
        <v>9025428</v>
      </c>
      <c r="E13" s="57">
        <v>5232</v>
      </c>
      <c r="F13" s="57">
        <v>10924</v>
      </c>
    </row>
    <row r="14" spans="1:6" x14ac:dyDescent="0.3">
      <c r="A14" s="56">
        <v>45577</v>
      </c>
      <c r="B14" s="57">
        <v>9285952</v>
      </c>
      <c r="C14" s="57">
        <v>0</v>
      </c>
      <c r="D14" s="57">
        <v>9030371</v>
      </c>
      <c r="E14" s="57">
        <v>4943</v>
      </c>
      <c r="F14" s="57">
        <v>4943</v>
      </c>
    </row>
    <row r="15" spans="1:6" x14ac:dyDescent="0.3">
      <c r="A15" s="56">
        <v>45578</v>
      </c>
      <c r="B15" s="57">
        <v>9290654</v>
      </c>
      <c r="C15" s="57">
        <v>4702</v>
      </c>
      <c r="D15" s="57">
        <v>9030371</v>
      </c>
      <c r="E15" s="57">
        <v>0</v>
      </c>
      <c r="F15" s="57">
        <v>4702</v>
      </c>
    </row>
    <row r="16" spans="1:6" x14ac:dyDescent="0.3">
      <c r="A16" s="56">
        <v>45579</v>
      </c>
      <c r="B16" s="57">
        <v>9290654</v>
      </c>
      <c r="C16" s="57">
        <v>0</v>
      </c>
      <c r="D16" s="57">
        <v>9035027</v>
      </c>
      <c r="E16" s="57">
        <v>4656</v>
      </c>
      <c r="F16" s="57">
        <v>4656</v>
      </c>
    </row>
    <row r="17" spans="1:6" x14ac:dyDescent="0.3">
      <c r="A17" s="56">
        <v>45580</v>
      </c>
      <c r="B17" s="57">
        <v>9301045</v>
      </c>
      <c r="C17" s="57">
        <v>10391</v>
      </c>
      <c r="D17" s="57">
        <v>9040645</v>
      </c>
      <c r="E17" s="57">
        <v>5618</v>
      </c>
      <c r="F17" s="57">
        <v>16009</v>
      </c>
    </row>
    <row r="18" spans="1:6" x14ac:dyDescent="0.3">
      <c r="A18" s="56">
        <v>45581</v>
      </c>
      <c r="B18" s="57">
        <v>9306709</v>
      </c>
      <c r="C18" s="57">
        <v>5664</v>
      </c>
      <c r="D18" s="57">
        <v>9045587</v>
      </c>
      <c r="E18" s="57">
        <v>4942</v>
      </c>
      <c r="F18" s="57">
        <v>10606</v>
      </c>
    </row>
    <row r="19" spans="1:6" x14ac:dyDescent="0.3">
      <c r="A19" s="56">
        <v>45582</v>
      </c>
      <c r="B19" s="57">
        <v>9312783</v>
      </c>
      <c r="C19" s="57">
        <v>6074</v>
      </c>
      <c r="D19" s="57">
        <v>9056188</v>
      </c>
      <c r="E19" s="57">
        <v>10601</v>
      </c>
      <c r="F19" s="57">
        <v>16675</v>
      </c>
    </row>
    <row r="20" spans="1:6" x14ac:dyDescent="0.3">
      <c r="A20" s="56">
        <v>45583</v>
      </c>
      <c r="B20" s="57">
        <v>9318530</v>
      </c>
      <c r="C20" s="57">
        <v>5747</v>
      </c>
      <c r="D20" s="57">
        <v>9061864</v>
      </c>
      <c r="E20" s="57">
        <v>5676</v>
      </c>
      <c r="F20" s="57">
        <v>11423</v>
      </c>
    </row>
    <row r="21" spans="1:6" x14ac:dyDescent="0.3">
      <c r="A21" s="56">
        <v>45584</v>
      </c>
      <c r="B21" s="57">
        <v>9323590</v>
      </c>
      <c r="C21" s="57">
        <v>5060</v>
      </c>
      <c r="D21" s="57">
        <v>9061864</v>
      </c>
      <c r="E21" s="57">
        <v>0</v>
      </c>
      <c r="F21" s="57">
        <v>5060</v>
      </c>
    </row>
    <row r="22" spans="1:6" x14ac:dyDescent="0.3">
      <c r="A22" s="56">
        <v>45585</v>
      </c>
      <c r="B22" s="57">
        <v>9323590</v>
      </c>
      <c r="C22" s="57">
        <v>0</v>
      </c>
      <c r="D22" s="57">
        <v>9066424</v>
      </c>
      <c r="E22" s="57">
        <v>4560</v>
      </c>
      <c r="F22" s="57">
        <v>4560</v>
      </c>
    </row>
    <row r="23" spans="1:6" x14ac:dyDescent="0.3">
      <c r="A23" s="56">
        <v>45586</v>
      </c>
      <c r="B23" s="57">
        <v>9335775</v>
      </c>
      <c r="C23" s="57">
        <v>12185</v>
      </c>
      <c r="D23" s="57">
        <v>9077151</v>
      </c>
      <c r="E23" s="57">
        <v>10727</v>
      </c>
      <c r="F23" s="57">
        <v>22912</v>
      </c>
    </row>
    <row r="24" spans="1:6" x14ac:dyDescent="0.3">
      <c r="A24" s="56">
        <v>45587</v>
      </c>
      <c r="B24" s="57">
        <v>9346465</v>
      </c>
      <c r="C24" s="57">
        <v>10690</v>
      </c>
      <c r="D24" s="57">
        <v>9081693</v>
      </c>
      <c r="E24" s="57">
        <v>4542</v>
      </c>
      <c r="F24" s="57">
        <v>15232</v>
      </c>
    </row>
    <row r="25" spans="1:6" x14ac:dyDescent="0.3">
      <c r="A25" s="56">
        <v>45588</v>
      </c>
      <c r="B25" s="57">
        <v>9351787</v>
      </c>
      <c r="C25" s="57">
        <v>5322</v>
      </c>
      <c r="D25" s="57">
        <v>9086525</v>
      </c>
      <c r="E25" s="57">
        <v>4832</v>
      </c>
      <c r="F25" s="57">
        <v>10154</v>
      </c>
    </row>
    <row r="26" spans="1:6" x14ac:dyDescent="0.3">
      <c r="A26" s="56">
        <v>45589</v>
      </c>
      <c r="B26" s="57">
        <v>9357473</v>
      </c>
      <c r="C26" s="57">
        <v>5686</v>
      </c>
      <c r="D26" s="57">
        <v>9091159</v>
      </c>
      <c r="E26" s="57">
        <v>4634</v>
      </c>
      <c r="F26" s="57">
        <v>10320</v>
      </c>
    </row>
    <row r="27" spans="1:6" x14ac:dyDescent="0.3">
      <c r="A27" s="56">
        <v>45590</v>
      </c>
      <c r="B27" s="57">
        <v>9362788</v>
      </c>
      <c r="C27" s="57">
        <v>5315</v>
      </c>
      <c r="D27" s="57">
        <v>9095775</v>
      </c>
      <c r="E27" s="57">
        <v>4616</v>
      </c>
      <c r="F27" s="57">
        <v>9931</v>
      </c>
    </row>
    <row r="28" spans="1:6" x14ac:dyDescent="0.3">
      <c r="A28" s="56">
        <v>45591</v>
      </c>
      <c r="B28" s="57">
        <v>9362788</v>
      </c>
      <c r="C28" s="57">
        <v>0</v>
      </c>
      <c r="D28" s="57">
        <v>9100770</v>
      </c>
      <c r="E28" s="57">
        <v>4995</v>
      </c>
      <c r="F28" s="57">
        <v>4995</v>
      </c>
    </row>
    <row r="29" spans="1:6" x14ac:dyDescent="0.3">
      <c r="A29" s="56">
        <v>45592</v>
      </c>
      <c r="B29" s="57">
        <v>9367790</v>
      </c>
      <c r="C29" s="57">
        <v>5002</v>
      </c>
      <c r="D29" s="57">
        <v>9100770</v>
      </c>
      <c r="E29" s="57">
        <v>0</v>
      </c>
      <c r="F29" s="57">
        <v>5002</v>
      </c>
    </row>
    <row r="30" spans="1:6" x14ac:dyDescent="0.3">
      <c r="A30" s="56">
        <v>45593</v>
      </c>
      <c r="B30" s="57">
        <v>9372846</v>
      </c>
      <c r="C30" s="57">
        <v>5056</v>
      </c>
      <c r="D30" s="57">
        <v>9106366</v>
      </c>
      <c r="E30" s="57">
        <v>5596</v>
      </c>
      <c r="F30" s="57">
        <v>10652</v>
      </c>
    </row>
    <row r="31" spans="1:6" x14ac:dyDescent="0.3">
      <c r="A31" s="56">
        <v>45594</v>
      </c>
      <c r="B31" s="57">
        <v>9377487</v>
      </c>
      <c r="C31" s="57">
        <v>4641</v>
      </c>
      <c r="D31" s="57">
        <v>9111287</v>
      </c>
      <c r="E31" s="57">
        <v>4921</v>
      </c>
      <c r="F31" s="57">
        <v>9562</v>
      </c>
    </row>
    <row r="32" spans="1:6" x14ac:dyDescent="0.3">
      <c r="A32" s="56">
        <v>45595</v>
      </c>
      <c r="B32" s="57">
        <v>9383203</v>
      </c>
      <c r="C32" s="57">
        <v>5716</v>
      </c>
      <c r="D32" s="57">
        <v>9116572</v>
      </c>
      <c r="E32" s="57">
        <v>5285</v>
      </c>
      <c r="F32" s="57">
        <v>11001</v>
      </c>
    </row>
    <row r="33" spans="1:6" x14ac:dyDescent="0.3">
      <c r="A33" s="56">
        <v>45596</v>
      </c>
      <c r="B33" s="57">
        <v>9388574</v>
      </c>
      <c r="C33" s="57">
        <v>5371</v>
      </c>
      <c r="D33" s="57">
        <v>9122495</v>
      </c>
      <c r="E33" s="57">
        <v>5923</v>
      </c>
      <c r="F33" s="57">
        <v>11294</v>
      </c>
    </row>
    <row r="34" spans="1:6" x14ac:dyDescent="0.3">
      <c r="A34" s="58" t="s">
        <v>63</v>
      </c>
      <c r="B34" s="52"/>
      <c r="C34" s="52"/>
      <c r="D34" s="52"/>
      <c r="E34" s="52"/>
      <c r="F34" s="59">
        <f>SUM(F3:F33)</f>
        <v>318946</v>
      </c>
    </row>
    <row r="35" spans="1:6" x14ac:dyDescent="0.3">
      <c r="A35" s="58" t="s">
        <v>64</v>
      </c>
      <c r="B35" s="52"/>
      <c r="C35" s="52"/>
      <c r="D35" s="52"/>
      <c r="E35" s="52"/>
      <c r="F35" s="59">
        <f>ROUND(AVERAGE(F3:F33),0)</f>
        <v>10289</v>
      </c>
    </row>
    <row r="36" spans="1:6" x14ac:dyDescent="0.3">
      <c r="A36" s="58" t="s">
        <v>65</v>
      </c>
      <c r="B36" s="52"/>
      <c r="C36" s="52"/>
      <c r="D36" s="52"/>
      <c r="E36" s="52"/>
      <c r="F36" s="59">
        <f>IFERROR(ROUND(AVERAGEIF(F3:F33,"&gt;0"),0),0)</f>
        <v>10289</v>
      </c>
    </row>
  </sheetData>
  <mergeCells count="4">
    <mergeCell ref="A1:F1"/>
    <mergeCell ref="A34:E34"/>
    <mergeCell ref="A35:E35"/>
    <mergeCell ref="A36:E3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C46A0-83AF-4AD7-AF1A-D2DB2A31A9A5}">
  <dimension ref="A1:Z35"/>
  <sheetViews>
    <sheetView workbookViewId="0">
      <selection activeCell="E2" sqref="E2"/>
    </sheetView>
  </sheetViews>
  <sheetFormatPr defaultRowHeight="15.75" x14ac:dyDescent="0.3"/>
  <cols>
    <col min="1" max="1" width="16.7109375" style="60" customWidth="1"/>
    <col min="2" max="2" width="21.85546875" style="53" hidden="1" customWidth="1"/>
    <col min="3" max="3" width="21.85546875" style="53" customWidth="1"/>
    <col min="4" max="4" width="21.85546875" style="53" hidden="1" customWidth="1"/>
    <col min="5" max="6" width="21.85546875" style="53" customWidth="1"/>
    <col min="7" max="26" width="9.140625" style="53"/>
  </cols>
  <sheetData>
    <row r="1" spans="1:6" ht="18.75" x14ac:dyDescent="0.35">
      <c r="A1" s="51" t="str">
        <f ca="1">_xlfn.CONCAT(TEXT(OFFSET(A2,2,0), "MMMM YYYY"), " Daily Flow")</f>
        <v>September 2024 Daily Flow</v>
      </c>
      <c r="B1" s="52"/>
      <c r="C1" s="52"/>
      <c r="D1" s="52"/>
      <c r="E1" s="52"/>
      <c r="F1" s="52"/>
    </row>
    <row r="2" spans="1:6" x14ac:dyDescent="0.3">
      <c r="A2" s="54" t="s">
        <v>57</v>
      </c>
      <c r="B2" s="55" t="s">
        <v>58</v>
      </c>
      <c r="C2" s="55" t="s">
        <v>59</v>
      </c>
      <c r="D2" s="55" t="s">
        <v>60</v>
      </c>
      <c r="E2" s="55" t="s">
        <v>61</v>
      </c>
      <c r="F2" s="55" t="s">
        <v>62</v>
      </c>
    </row>
    <row r="3" spans="1:6" x14ac:dyDescent="0.3">
      <c r="A3" s="56">
        <v>45536</v>
      </c>
      <c r="B3" s="57">
        <v>9091156</v>
      </c>
      <c r="C3" s="57">
        <v>5026</v>
      </c>
      <c r="D3" s="57">
        <v>8840802</v>
      </c>
      <c r="E3" s="57">
        <v>0</v>
      </c>
      <c r="F3" s="57">
        <v>5026</v>
      </c>
    </row>
    <row r="4" spans="1:6" x14ac:dyDescent="0.3">
      <c r="A4" s="56">
        <v>45537</v>
      </c>
      <c r="B4" s="57">
        <v>9091156</v>
      </c>
      <c r="C4" s="57">
        <v>0</v>
      </c>
      <c r="D4" s="57">
        <v>8845211</v>
      </c>
      <c r="E4" s="57">
        <v>4409</v>
      </c>
      <c r="F4" s="57">
        <v>4409</v>
      </c>
    </row>
    <row r="5" spans="1:6" x14ac:dyDescent="0.3">
      <c r="A5" s="56">
        <v>45538</v>
      </c>
      <c r="B5" s="57">
        <v>9095725</v>
      </c>
      <c r="C5" s="57">
        <v>4569</v>
      </c>
      <c r="D5" s="57">
        <v>8850138</v>
      </c>
      <c r="E5" s="57">
        <v>4927</v>
      </c>
      <c r="F5" s="57">
        <v>9496</v>
      </c>
    </row>
    <row r="6" spans="1:6" x14ac:dyDescent="0.3">
      <c r="A6" s="56">
        <v>45539</v>
      </c>
      <c r="B6" s="57">
        <v>9101464</v>
      </c>
      <c r="C6" s="57">
        <v>5739</v>
      </c>
      <c r="D6" s="57">
        <v>8854778</v>
      </c>
      <c r="E6" s="57">
        <v>4640</v>
      </c>
      <c r="F6" s="57">
        <v>10379</v>
      </c>
    </row>
    <row r="7" spans="1:6" x14ac:dyDescent="0.3">
      <c r="A7" s="56">
        <v>45540</v>
      </c>
      <c r="B7" s="57">
        <v>9107433</v>
      </c>
      <c r="C7" s="57">
        <v>5969</v>
      </c>
      <c r="D7" s="57">
        <v>8859881</v>
      </c>
      <c r="E7" s="57">
        <v>5103</v>
      </c>
      <c r="F7" s="57">
        <v>11072</v>
      </c>
    </row>
    <row r="8" spans="1:6" x14ac:dyDescent="0.3">
      <c r="A8" s="56">
        <v>45541</v>
      </c>
      <c r="B8" s="57">
        <v>9113445</v>
      </c>
      <c r="C8" s="57">
        <v>6012</v>
      </c>
      <c r="D8" s="57">
        <v>8865012</v>
      </c>
      <c r="E8" s="57">
        <v>5131</v>
      </c>
      <c r="F8" s="57">
        <v>11143</v>
      </c>
    </row>
    <row r="9" spans="1:6" x14ac:dyDescent="0.3">
      <c r="A9" s="56">
        <v>45542</v>
      </c>
      <c r="B9" s="57">
        <v>9119504</v>
      </c>
      <c r="C9" s="57">
        <v>6059</v>
      </c>
      <c r="D9" s="57">
        <v>8865012</v>
      </c>
      <c r="E9" s="57">
        <v>0</v>
      </c>
      <c r="F9" s="57">
        <v>6059</v>
      </c>
    </row>
    <row r="10" spans="1:6" x14ac:dyDescent="0.3">
      <c r="A10" s="56">
        <v>45543</v>
      </c>
      <c r="B10" s="57">
        <v>9119504</v>
      </c>
      <c r="C10" s="57">
        <v>0</v>
      </c>
      <c r="D10" s="57">
        <v>8869649</v>
      </c>
      <c r="E10" s="57">
        <v>4637</v>
      </c>
      <c r="F10" s="57">
        <v>4637</v>
      </c>
    </row>
    <row r="11" spans="1:6" x14ac:dyDescent="0.3">
      <c r="A11" s="56">
        <v>45544</v>
      </c>
      <c r="B11" s="57">
        <v>9128742</v>
      </c>
      <c r="C11" s="57">
        <v>9238</v>
      </c>
      <c r="D11" s="57">
        <v>8874290</v>
      </c>
      <c r="E11" s="57">
        <v>4641</v>
      </c>
      <c r="F11" s="57">
        <v>13879</v>
      </c>
    </row>
    <row r="12" spans="1:6" x14ac:dyDescent="0.3">
      <c r="A12" s="56">
        <v>45545</v>
      </c>
      <c r="B12" s="57">
        <v>9134720</v>
      </c>
      <c r="C12" s="57">
        <v>5978</v>
      </c>
      <c r="D12" s="57">
        <v>8879322</v>
      </c>
      <c r="E12" s="57">
        <v>5032</v>
      </c>
      <c r="F12" s="57">
        <v>11010</v>
      </c>
    </row>
    <row r="13" spans="1:6" x14ac:dyDescent="0.3">
      <c r="A13" s="56">
        <v>45546</v>
      </c>
      <c r="B13" s="57">
        <v>9140909</v>
      </c>
      <c r="C13" s="57">
        <v>6189</v>
      </c>
      <c r="D13" s="57">
        <v>8880287</v>
      </c>
      <c r="E13" s="57">
        <v>965</v>
      </c>
      <c r="F13" s="57">
        <v>7154</v>
      </c>
    </row>
    <row r="14" spans="1:6" x14ac:dyDescent="0.3">
      <c r="A14" s="56">
        <v>45547</v>
      </c>
      <c r="B14" s="57">
        <v>9145527</v>
      </c>
      <c r="C14" s="57">
        <v>4618</v>
      </c>
      <c r="D14" s="57">
        <v>8884727</v>
      </c>
      <c r="E14" s="57">
        <v>4440</v>
      </c>
      <c r="F14" s="57">
        <v>9058</v>
      </c>
    </row>
    <row r="15" spans="1:6" x14ac:dyDescent="0.3">
      <c r="A15" s="56">
        <v>45548</v>
      </c>
      <c r="B15" s="57">
        <v>9151318</v>
      </c>
      <c r="C15" s="57">
        <v>5791</v>
      </c>
      <c r="D15" s="57">
        <v>8889783</v>
      </c>
      <c r="E15" s="57">
        <v>5056</v>
      </c>
      <c r="F15" s="57">
        <v>10847</v>
      </c>
    </row>
    <row r="16" spans="1:6" x14ac:dyDescent="0.3">
      <c r="A16" s="56">
        <v>45549</v>
      </c>
      <c r="B16" s="57">
        <v>9151318</v>
      </c>
      <c r="C16" s="57">
        <v>0</v>
      </c>
      <c r="D16" s="57">
        <v>8894220</v>
      </c>
      <c r="E16" s="57">
        <v>4437</v>
      </c>
      <c r="F16" s="57">
        <v>4437</v>
      </c>
    </row>
    <row r="17" spans="1:6" x14ac:dyDescent="0.3">
      <c r="A17" s="56">
        <v>45550</v>
      </c>
      <c r="B17" s="57">
        <v>9156338</v>
      </c>
      <c r="C17" s="57">
        <v>5020</v>
      </c>
      <c r="D17" s="57">
        <v>8894220</v>
      </c>
      <c r="E17" s="57">
        <v>0</v>
      </c>
      <c r="F17" s="57">
        <v>5020</v>
      </c>
    </row>
    <row r="18" spans="1:6" x14ac:dyDescent="0.3">
      <c r="A18" s="56">
        <v>45551</v>
      </c>
      <c r="B18" s="57">
        <v>9161030</v>
      </c>
      <c r="C18" s="57">
        <v>4692</v>
      </c>
      <c r="D18" s="57">
        <v>8899622</v>
      </c>
      <c r="E18" s="57">
        <v>5402</v>
      </c>
      <c r="F18" s="57">
        <v>10094</v>
      </c>
    </row>
    <row r="19" spans="1:6" x14ac:dyDescent="0.3">
      <c r="A19" s="56">
        <v>45552</v>
      </c>
      <c r="B19" s="57">
        <v>9166818</v>
      </c>
      <c r="C19" s="57">
        <v>5788</v>
      </c>
      <c r="D19" s="57">
        <v>8905021</v>
      </c>
      <c r="E19" s="57">
        <v>5399</v>
      </c>
      <c r="F19" s="57">
        <v>11187</v>
      </c>
    </row>
    <row r="20" spans="1:6" x14ac:dyDescent="0.3">
      <c r="A20" s="56">
        <v>45553</v>
      </c>
      <c r="B20" s="57">
        <v>9172260</v>
      </c>
      <c r="C20" s="57">
        <v>5442</v>
      </c>
      <c r="D20" s="57">
        <v>8910491</v>
      </c>
      <c r="E20" s="57">
        <v>5470</v>
      </c>
      <c r="F20" s="57">
        <v>10912</v>
      </c>
    </row>
    <row r="21" spans="1:6" x14ac:dyDescent="0.3">
      <c r="A21" s="56">
        <v>45554</v>
      </c>
      <c r="B21" s="57">
        <v>9176894</v>
      </c>
      <c r="C21" s="57">
        <v>4634</v>
      </c>
      <c r="D21" s="57">
        <v>8920934</v>
      </c>
      <c r="E21" s="57">
        <v>10443</v>
      </c>
      <c r="F21" s="57">
        <v>15077</v>
      </c>
    </row>
    <row r="22" spans="1:6" x14ac:dyDescent="0.3">
      <c r="A22" s="56">
        <v>45555</v>
      </c>
      <c r="B22" s="57">
        <v>9182916</v>
      </c>
      <c r="C22" s="57">
        <v>6022</v>
      </c>
      <c r="D22" s="57">
        <v>8920934</v>
      </c>
      <c r="E22" s="57">
        <v>0</v>
      </c>
      <c r="F22" s="57">
        <v>6022</v>
      </c>
    </row>
    <row r="23" spans="1:6" x14ac:dyDescent="0.3">
      <c r="A23" s="56">
        <v>45556</v>
      </c>
      <c r="B23" s="57">
        <v>9182916</v>
      </c>
      <c r="C23" s="57">
        <v>0</v>
      </c>
      <c r="D23" s="57">
        <v>8926984</v>
      </c>
      <c r="E23" s="57">
        <v>6050</v>
      </c>
      <c r="F23" s="57">
        <v>6050</v>
      </c>
    </row>
    <row r="24" spans="1:6" x14ac:dyDescent="0.3">
      <c r="A24" s="56">
        <v>45557</v>
      </c>
      <c r="B24" s="57">
        <v>9187640</v>
      </c>
      <c r="C24" s="57">
        <v>4724</v>
      </c>
      <c r="D24" s="57">
        <v>8926984</v>
      </c>
      <c r="E24" s="57">
        <v>0</v>
      </c>
      <c r="F24" s="57">
        <v>4724</v>
      </c>
    </row>
    <row r="25" spans="1:6" x14ac:dyDescent="0.3">
      <c r="A25" s="56">
        <v>45558</v>
      </c>
      <c r="B25" s="57">
        <v>9193606</v>
      </c>
      <c r="C25" s="57">
        <v>5966</v>
      </c>
      <c r="D25" s="57">
        <v>8931926</v>
      </c>
      <c r="E25" s="57">
        <v>4942</v>
      </c>
      <c r="F25" s="57">
        <v>10908</v>
      </c>
    </row>
    <row r="26" spans="1:6" x14ac:dyDescent="0.3">
      <c r="A26" s="56">
        <v>45559</v>
      </c>
      <c r="B26" s="57">
        <v>9198419</v>
      </c>
      <c r="C26" s="57">
        <v>4813</v>
      </c>
      <c r="D26" s="57">
        <v>8936444</v>
      </c>
      <c r="E26" s="57">
        <v>4518</v>
      </c>
      <c r="F26" s="57">
        <v>9331</v>
      </c>
    </row>
    <row r="27" spans="1:6" x14ac:dyDescent="0.3">
      <c r="A27" s="56">
        <v>45560</v>
      </c>
      <c r="B27" s="57">
        <v>9202954</v>
      </c>
      <c r="C27" s="57">
        <v>4535</v>
      </c>
      <c r="D27" s="57">
        <v>8941395</v>
      </c>
      <c r="E27" s="57">
        <v>4951</v>
      </c>
      <c r="F27" s="57">
        <v>9486</v>
      </c>
    </row>
    <row r="28" spans="1:6" x14ac:dyDescent="0.3">
      <c r="A28" s="56">
        <v>45561</v>
      </c>
      <c r="B28" s="57">
        <v>9208717</v>
      </c>
      <c r="C28" s="57">
        <v>5763</v>
      </c>
      <c r="D28" s="57">
        <v>8947284</v>
      </c>
      <c r="E28" s="57">
        <v>5889</v>
      </c>
      <c r="F28" s="57">
        <v>11652</v>
      </c>
    </row>
    <row r="29" spans="1:6" x14ac:dyDescent="0.3">
      <c r="A29" s="56">
        <v>45562</v>
      </c>
      <c r="B29" s="57">
        <v>9213518</v>
      </c>
      <c r="C29" s="57">
        <v>4801</v>
      </c>
      <c r="D29" s="57">
        <v>8958267</v>
      </c>
      <c r="E29" s="57">
        <v>10983</v>
      </c>
      <c r="F29" s="57">
        <v>15784</v>
      </c>
    </row>
    <row r="30" spans="1:6" x14ac:dyDescent="0.3">
      <c r="A30" s="56">
        <v>45563</v>
      </c>
      <c r="B30" s="57">
        <v>9218516</v>
      </c>
      <c r="C30" s="57">
        <v>4998</v>
      </c>
      <c r="D30" s="57">
        <v>8958267</v>
      </c>
      <c r="E30" s="57">
        <v>0</v>
      </c>
      <c r="F30" s="57">
        <v>4998</v>
      </c>
    </row>
    <row r="31" spans="1:6" x14ac:dyDescent="0.3">
      <c r="A31" s="56">
        <v>45564</v>
      </c>
      <c r="B31" s="57">
        <v>9218516</v>
      </c>
      <c r="C31" s="57">
        <v>0</v>
      </c>
      <c r="D31" s="57">
        <v>8963173</v>
      </c>
      <c r="E31" s="57">
        <v>4906</v>
      </c>
      <c r="F31" s="57">
        <v>4906</v>
      </c>
    </row>
    <row r="32" spans="1:6" x14ac:dyDescent="0.3">
      <c r="A32" s="56">
        <v>45565</v>
      </c>
      <c r="B32" s="57">
        <v>9223144</v>
      </c>
      <c r="C32" s="57">
        <v>4628</v>
      </c>
      <c r="D32" s="57">
        <v>8968979</v>
      </c>
      <c r="E32" s="57">
        <v>5806</v>
      </c>
      <c r="F32" s="57">
        <v>10434</v>
      </c>
    </row>
    <row r="33" spans="1:6" x14ac:dyDescent="0.3">
      <c r="A33" s="58" t="s">
        <v>63</v>
      </c>
      <c r="B33" s="52"/>
      <c r="C33" s="52"/>
      <c r="D33" s="52"/>
      <c r="E33" s="52"/>
      <c r="F33" s="59">
        <f>SUM(F3:F32)</f>
        <v>265191</v>
      </c>
    </row>
    <row r="34" spans="1:6" x14ac:dyDescent="0.3">
      <c r="A34" s="58" t="s">
        <v>64</v>
      </c>
      <c r="B34" s="52"/>
      <c r="C34" s="52"/>
      <c r="D34" s="52"/>
      <c r="E34" s="52"/>
      <c r="F34" s="59">
        <f>ROUND(AVERAGE(F3:F32),0)</f>
        <v>8840</v>
      </c>
    </row>
    <row r="35" spans="1:6" x14ac:dyDescent="0.3">
      <c r="A35" s="58" t="s">
        <v>65</v>
      </c>
      <c r="B35" s="52"/>
      <c r="C35" s="52"/>
      <c r="D35" s="52"/>
      <c r="E35" s="52"/>
      <c r="F35" s="59">
        <f>IFERROR(ROUND(AVERAGEIF(F3:F32,"&gt;0"),0),0)</f>
        <v>8840</v>
      </c>
    </row>
  </sheetData>
  <mergeCells count="4">
    <mergeCell ref="A1:F1"/>
    <mergeCell ref="A33:E33"/>
    <mergeCell ref="A34:E34"/>
    <mergeCell ref="A35:E3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B54CA-B0F1-4246-B35E-105E5901A14B}">
  <dimension ref="A1:Z36"/>
  <sheetViews>
    <sheetView workbookViewId="0">
      <selection activeCell="E2" sqref="E2"/>
    </sheetView>
  </sheetViews>
  <sheetFormatPr defaultRowHeight="15.75" x14ac:dyDescent="0.3"/>
  <cols>
    <col min="1" max="1" width="16.7109375" style="60" customWidth="1"/>
    <col min="2" max="2" width="21.85546875" style="53" hidden="1" customWidth="1"/>
    <col min="3" max="3" width="21.85546875" style="53" customWidth="1"/>
    <col min="4" max="4" width="21.85546875" style="53" hidden="1" customWidth="1"/>
    <col min="5" max="6" width="21.85546875" style="53" customWidth="1"/>
    <col min="7" max="26" width="9.140625" style="53"/>
  </cols>
  <sheetData>
    <row r="1" spans="1:6" ht="18.75" x14ac:dyDescent="0.35">
      <c r="A1" s="51" t="str">
        <f ca="1">_xlfn.CONCAT(TEXT(OFFSET(A2,2,0), "MMMM YYYY"), " Daily Flow")</f>
        <v>August 2024 Daily Flow</v>
      </c>
      <c r="B1" s="52"/>
      <c r="C1" s="52"/>
      <c r="D1" s="52"/>
      <c r="E1" s="52"/>
      <c r="F1" s="52"/>
    </row>
    <row r="2" spans="1:6" x14ac:dyDescent="0.3">
      <c r="A2" s="54" t="s">
        <v>57</v>
      </c>
      <c r="B2" s="55" t="s">
        <v>58</v>
      </c>
      <c r="C2" s="55" t="s">
        <v>59</v>
      </c>
      <c r="D2" s="55" t="s">
        <v>60</v>
      </c>
      <c r="E2" s="55" t="s">
        <v>61</v>
      </c>
      <c r="F2" s="55" t="s">
        <v>62</v>
      </c>
    </row>
    <row r="3" spans="1:6" x14ac:dyDescent="0.3">
      <c r="A3" s="56">
        <v>45505</v>
      </c>
      <c r="B3" s="57">
        <v>8963719</v>
      </c>
      <c r="C3" s="57">
        <v>5483</v>
      </c>
      <c r="D3" s="57">
        <v>8733480</v>
      </c>
      <c r="E3" s="57">
        <v>4785</v>
      </c>
      <c r="F3" s="57">
        <v>10268</v>
      </c>
    </row>
    <row r="4" spans="1:6" x14ac:dyDescent="0.3">
      <c r="A4" s="56">
        <v>45506</v>
      </c>
      <c r="B4" s="57">
        <v>8973376</v>
      </c>
      <c r="C4" s="57">
        <v>9657</v>
      </c>
      <c r="D4" s="57">
        <v>8733480</v>
      </c>
      <c r="E4" s="57">
        <v>0</v>
      </c>
      <c r="F4" s="57">
        <v>9657</v>
      </c>
    </row>
    <row r="5" spans="1:6" x14ac:dyDescent="0.3">
      <c r="A5" s="56">
        <v>45507</v>
      </c>
      <c r="B5" s="57">
        <v>8979123</v>
      </c>
      <c r="C5" s="57">
        <v>5747</v>
      </c>
      <c r="D5" s="57">
        <v>8739354</v>
      </c>
      <c r="E5" s="57">
        <v>5874</v>
      </c>
      <c r="F5" s="57">
        <v>11621</v>
      </c>
    </row>
    <row r="6" spans="1:6" x14ac:dyDescent="0.3">
      <c r="A6" s="56">
        <v>45508</v>
      </c>
      <c r="B6" s="57">
        <v>8979123</v>
      </c>
      <c r="C6" s="57">
        <v>0</v>
      </c>
      <c r="D6" s="57">
        <v>8744207</v>
      </c>
      <c r="E6" s="57">
        <v>4853</v>
      </c>
      <c r="F6" s="57">
        <v>4853</v>
      </c>
    </row>
    <row r="7" spans="1:6" x14ac:dyDescent="0.3">
      <c r="A7" s="56">
        <v>45509</v>
      </c>
      <c r="B7" s="57">
        <v>8984386</v>
      </c>
      <c r="C7" s="57">
        <v>5263</v>
      </c>
      <c r="D7" s="57">
        <v>8749005</v>
      </c>
      <c r="E7" s="57">
        <v>4798</v>
      </c>
      <c r="F7" s="57">
        <v>10061</v>
      </c>
    </row>
    <row r="8" spans="1:6" x14ac:dyDescent="0.3">
      <c r="A8" s="56">
        <v>45510</v>
      </c>
      <c r="B8" s="57">
        <v>8990405</v>
      </c>
      <c r="C8" s="57">
        <v>6019</v>
      </c>
      <c r="D8" s="57">
        <v>8755011</v>
      </c>
      <c r="E8" s="57">
        <v>6006</v>
      </c>
      <c r="F8" s="57">
        <v>12025</v>
      </c>
    </row>
    <row r="9" spans="1:6" x14ac:dyDescent="0.3">
      <c r="A9" s="56">
        <v>45511</v>
      </c>
      <c r="B9" s="57">
        <v>8995714</v>
      </c>
      <c r="C9" s="57">
        <v>5309</v>
      </c>
      <c r="D9" s="57">
        <v>8759577</v>
      </c>
      <c r="E9" s="57">
        <v>4566</v>
      </c>
      <c r="F9" s="57">
        <v>9875</v>
      </c>
    </row>
    <row r="10" spans="1:6" x14ac:dyDescent="0.3">
      <c r="A10" s="56">
        <v>45512</v>
      </c>
      <c r="B10" s="57">
        <v>9000851</v>
      </c>
      <c r="C10" s="57">
        <v>5137</v>
      </c>
      <c r="D10" s="57">
        <v>8765032</v>
      </c>
      <c r="E10" s="57">
        <v>5455</v>
      </c>
      <c r="F10" s="57">
        <v>10592</v>
      </c>
    </row>
    <row r="11" spans="1:6" x14ac:dyDescent="0.3">
      <c r="A11" s="56">
        <v>45513</v>
      </c>
      <c r="B11" s="57">
        <v>9005896</v>
      </c>
      <c r="C11" s="57">
        <v>5045</v>
      </c>
      <c r="D11" s="57">
        <v>8765032</v>
      </c>
      <c r="E11" s="57">
        <v>0</v>
      </c>
      <c r="F11" s="57">
        <v>5045</v>
      </c>
    </row>
    <row r="12" spans="1:6" x14ac:dyDescent="0.3">
      <c r="A12" s="56">
        <v>45514</v>
      </c>
      <c r="B12" s="57">
        <v>9010669</v>
      </c>
      <c r="C12" s="57">
        <v>4773</v>
      </c>
      <c r="D12" s="57">
        <v>8769441</v>
      </c>
      <c r="E12" s="57">
        <v>4409</v>
      </c>
      <c r="F12" s="57">
        <v>9182</v>
      </c>
    </row>
    <row r="13" spans="1:6" x14ac:dyDescent="0.3">
      <c r="A13" s="56">
        <v>45515</v>
      </c>
      <c r="B13" s="57">
        <v>9016286</v>
      </c>
      <c r="C13" s="57">
        <v>5617</v>
      </c>
      <c r="D13" s="57">
        <v>8775395</v>
      </c>
      <c r="E13" s="57">
        <v>5954</v>
      </c>
      <c r="F13" s="57">
        <v>11571</v>
      </c>
    </row>
    <row r="14" spans="1:6" x14ac:dyDescent="0.3">
      <c r="A14" s="56">
        <v>45516</v>
      </c>
      <c r="B14" s="57">
        <v>9020720</v>
      </c>
      <c r="C14" s="57">
        <v>4434</v>
      </c>
      <c r="D14" s="57">
        <v>8780183</v>
      </c>
      <c r="E14" s="57">
        <v>4788</v>
      </c>
      <c r="F14" s="57">
        <v>9222</v>
      </c>
    </row>
    <row r="15" spans="1:6" x14ac:dyDescent="0.3">
      <c r="A15" s="56">
        <v>45517</v>
      </c>
      <c r="B15" s="57">
        <v>9025203</v>
      </c>
      <c r="C15" s="57">
        <v>4483</v>
      </c>
      <c r="D15" s="57">
        <v>8784784</v>
      </c>
      <c r="E15" s="57">
        <v>4601</v>
      </c>
      <c r="F15" s="57">
        <v>9084</v>
      </c>
    </row>
    <row r="16" spans="1:6" x14ac:dyDescent="0.3">
      <c r="A16" s="56">
        <v>45518</v>
      </c>
      <c r="B16" s="57">
        <v>9029733</v>
      </c>
      <c r="C16" s="57">
        <v>4530</v>
      </c>
      <c r="D16" s="57">
        <v>8789384</v>
      </c>
      <c r="E16" s="57">
        <v>4600</v>
      </c>
      <c r="F16" s="57">
        <v>9130</v>
      </c>
    </row>
    <row r="17" spans="1:6" x14ac:dyDescent="0.3">
      <c r="A17" s="56">
        <v>45519</v>
      </c>
      <c r="B17" s="57">
        <v>9034173</v>
      </c>
      <c r="C17" s="57">
        <v>4440</v>
      </c>
      <c r="D17" s="57">
        <v>8794274</v>
      </c>
      <c r="E17" s="57">
        <v>4890</v>
      </c>
      <c r="F17" s="57">
        <v>9330</v>
      </c>
    </row>
    <row r="18" spans="1:6" x14ac:dyDescent="0.3">
      <c r="A18" s="56">
        <v>45520</v>
      </c>
      <c r="B18" s="57">
        <v>9038770</v>
      </c>
      <c r="C18" s="57">
        <v>4597</v>
      </c>
      <c r="D18" s="57">
        <v>8799019</v>
      </c>
      <c r="E18" s="57">
        <v>4745</v>
      </c>
      <c r="F18" s="57">
        <v>9342</v>
      </c>
    </row>
    <row r="19" spans="1:6" x14ac:dyDescent="0.3">
      <c r="A19" s="56">
        <v>45521</v>
      </c>
      <c r="B19" s="57">
        <v>9038770</v>
      </c>
      <c r="C19" s="57">
        <v>0</v>
      </c>
      <c r="D19" s="57">
        <v>8804011</v>
      </c>
      <c r="E19" s="57">
        <v>4992</v>
      </c>
      <c r="F19" s="57">
        <v>4992</v>
      </c>
    </row>
    <row r="20" spans="1:6" x14ac:dyDescent="0.3">
      <c r="A20" s="56">
        <v>45522</v>
      </c>
      <c r="B20" s="57">
        <v>9044295</v>
      </c>
      <c r="C20" s="57">
        <v>5525</v>
      </c>
      <c r="D20" s="57">
        <v>8808655</v>
      </c>
      <c r="E20" s="57">
        <v>4644</v>
      </c>
      <c r="F20" s="57">
        <v>10169</v>
      </c>
    </row>
    <row r="21" spans="1:6" x14ac:dyDescent="0.3">
      <c r="A21" s="56">
        <v>45523</v>
      </c>
      <c r="B21" s="57">
        <v>9050157</v>
      </c>
      <c r="C21" s="57">
        <v>5862</v>
      </c>
      <c r="D21" s="57">
        <v>8814445</v>
      </c>
      <c r="E21" s="57">
        <v>5790</v>
      </c>
      <c r="F21" s="57">
        <v>11652</v>
      </c>
    </row>
    <row r="22" spans="1:6" x14ac:dyDescent="0.3">
      <c r="A22" s="56">
        <v>45524</v>
      </c>
      <c r="B22" s="57">
        <v>9055969</v>
      </c>
      <c r="C22" s="57">
        <v>5812</v>
      </c>
      <c r="D22" s="57">
        <v>8814495</v>
      </c>
      <c r="E22" s="57">
        <v>50</v>
      </c>
      <c r="F22" s="57">
        <v>5862</v>
      </c>
    </row>
    <row r="23" spans="1:6" x14ac:dyDescent="0.3">
      <c r="A23" s="56">
        <v>45525</v>
      </c>
      <c r="B23" s="57">
        <v>9060751</v>
      </c>
      <c r="C23" s="57">
        <v>4782</v>
      </c>
      <c r="D23" s="57">
        <v>8814495</v>
      </c>
      <c r="E23" s="57">
        <v>0</v>
      </c>
      <c r="F23" s="57">
        <v>4782</v>
      </c>
    </row>
    <row r="24" spans="1:6" x14ac:dyDescent="0.3">
      <c r="A24" s="56">
        <v>45526</v>
      </c>
      <c r="B24" s="57">
        <v>9060751</v>
      </c>
      <c r="C24" s="57">
        <v>0</v>
      </c>
      <c r="D24" s="57">
        <v>8820405</v>
      </c>
      <c r="E24" s="57">
        <v>5910</v>
      </c>
      <c r="F24" s="57">
        <v>5910</v>
      </c>
    </row>
    <row r="25" spans="1:6" x14ac:dyDescent="0.3">
      <c r="A25" s="56">
        <v>45527</v>
      </c>
      <c r="B25" s="57">
        <v>9065944</v>
      </c>
      <c r="C25" s="57">
        <v>5193</v>
      </c>
      <c r="D25" s="57">
        <v>8820405</v>
      </c>
      <c r="E25" s="57">
        <v>0</v>
      </c>
      <c r="F25" s="57">
        <v>5193</v>
      </c>
    </row>
    <row r="26" spans="1:6" x14ac:dyDescent="0.3">
      <c r="A26" s="56">
        <v>45528</v>
      </c>
      <c r="B26" s="57">
        <v>9065944</v>
      </c>
      <c r="C26" s="57">
        <v>0</v>
      </c>
      <c r="D26" s="57">
        <v>8825403</v>
      </c>
      <c r="E26" s="57">
        <v>4998</v>
      </c>
      <c r="F26" s="57">
        <v>4998</v>
      </c>
    </row>
    <row r="27" spans="1:6" x14ac:dyDescent="0.3">
      <c r="A27" s="56">
        <v>45529</v>
      </c>
      <c r="B27" s="57">
        <v>9070627</v>
      </c>
      <c r="C27" s="57">
        <v>4683</v>
      </c>
      <c r="D27" s="57">
        <v>8825403</v>
      </c>
      <c r="E27" s="57">
        <v>0</v>
      </c>
      <c r="F27" s="57">
        <v>4683</v>
      </c>
    </row>
    <row r="28" spans="1:6" x14ac:dyDescent="0.3">
      <c r="A28" s="56">
        <v>45530</v>
      </c>
      <c r="B28" s="57">
        <v>9070627</v>
      </c>
      <c r="C28" s="57">
        <v>0</v>
      </c>
      <c r="D28" s="57">
        <v>8829862</v>
      </c>
      <c r="E28" s="57">
        <v>4459</v>
      </c>
      <c r="F28" s="57">
        <v>4459</v>
      </c>
    </row>
    <row r="29" spans="1:6" x14ac:dyDescent="0.3">
      <c r="A29" s="56">
        <v>45531</v>
      </c>
      <c r="B29" s="57">
        <v>9075656</v>
      </c>
      <c r="C29" s="57">
        <v>5029</v>
      </c>
      <c r="D29" s="57">
        <v>8829862</v>
      </c>
      <c r="E29" s="57">
        <v>0</v>
      </c>
      <c r="F29" s="57">
        <v>5029</v>
      </c>
    </row>
    <row r="30" spans="1:6" x14ac:dyDescent="0.3">
      <c r="A30" s="56">
        <v>45532</v>
      </c>
      <c r="B30" s="57">
        <v>9075656</v>
      </c>
      <c r="C30" s="57">
        <v>0</v>
      </c>
      <c r="D30" s="57">
        <v>8835415</v>
      </c>
      <c r="E30" s="57">
        <v>5553</v>
      </c>
      <c r="F30" s="57">
        <v>5553</v>
      </c>
    </row>
    <row r="31" spans="1:6" x14ac:dyDescent="0.3">
      <c r="A31" s="56">
        <v>45533</v>
      </c>
      <c r="B31" s="57">
        <v>9081271</v>
      </c>
      <c r="C31" s="57">
        <v>5615</v>
      </c>
      <c r="D31" s="57">
        <v>8835415</v>
      </c>
      <c r="E31" s="57">
        <v>0</v>
      </c>
      <c r="F31" s="57">
        <v>5615</v>
      </c>
    </row>
    <row r="32" spans="1:6" x14ac:dyDescent="0.3">
      <c r="A32" s="56">
        <v>45534</v>
      </c>
      <c r="B32" s="57">
        <v>9081271</v>
      </c>
      <c r="C32" s="57">
        <v>0</v>
      </c>
      <c r="D32" s="57">
        <v>8840802</v>
      </c>
      <c r="E32" s="57">
        <v>5387</v>
      </c>
      <c r="F32" s="57">
        <v>5387</v>
      </c>
    </row>
    <row r="33" spans="1:6" x14ac:dyDescent="0.3">
      <c r="A33" s="56">
        <v>45535</v>
      </c>
      <c r="B33" s="57">
        <v>9086130</v>
      </c>
      <c r="C33" s="57">
        <v>4859</v>
      </c>
      <c r="D33" s="57">
        <v>8840802</v>
      </c>
      <c r="E33" s="57">
        <v>0</v>
      </c>
      <c r="F33" s="57">
        <v>4859</v>
      </c>
    </row>
    <row r="34" spans="1:6" x14ac:dyDescent="0.3">
      <c r="A34" s="58" t="s">
        <v>63</v>
      </c>
      <c r="B34" s="52"/>
      <c r="C34" s="52"/>
      <c r="D34" s="52"/>
      <c r="E34" s="52"/>
      <c r="F34" s="59">
        <f>SUM(F3:F33)</f>
        <v>240001</v>
      </c>
    </row>
    <row r="35" spans="1:6" x14ac:dyDescent="0.3">
      <c r="A35" s="58" t="s">
        <v>64</v>
      </c>
      <c r="B35" s="52"/>
      <c r="C35" s="52"/>
      <c r="D35" s="52"/>
      <c r="E35" s="52"/>
      <c r="F35" s="59">
        <f>ROUND(AVERAGE(F3:F33),0)</f>
        <v>7742</v>
      </c>
    </row>
    <row r="36" spans="1:6" x14ac:dyDescent="0.3">
      <c r="A36" s="58" t="s">
        <v>65</v>
      </c>
      <c r="B36" s="52"/>
      <c r="C36" s="52"/>
      <c r="D36" s="52"/>
      <c r="E36" s="52"/>
      <c r="F36" s="59">
        <f>IFERROR(ROUND(AVERAGEIF(F3:F33,"&gt;0"),0),0)</f>
        <v>7742</v>
      </c>
    </row>
  </sheetData>
  <mergeCells count="4">
    <mergeCell ref="A1:F1"/>
    <mergeCell ref="A34:E34"/>
    <mergeCell ref="A35:E35"/>
    <mergeCell ref="A36:E3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47518-395C-434C-99CC-F383B2B1A140}">
  <dimension ref="A1:Z36"/>
  <sheetViews>
    <sheetView workbookViewId="0">
      <selection activeCell="E2" sqref="E2"/>
    </sheetView>
  </sheetViews>
  <sheetFormatPr defaultRowHeight="15.75" x14ac:dyDescent="0.3"/>
  <cols>
    <col min="1" max="1" width="16.7109375" style="60" customWidth="1"/>
    <col min="2" max="2" width="21.85546875" style="53" hidden="1" customWidth="1"/>
    <col min="3" max="3" width="21.85546875" style="53" customWidth="1"/>
    <col min="4" max="4" width="21.85546875" style="53" hidden="1" customWidth="1"/>
    <col min="5" max="6" width="21.85546875" style="53" customWidth="1"/>
    <col min="7" max="26" width="9.140625" style="53"/>
  </cols>
  <sheetData>
    <row r="1" spans="1:6" ht="18.75" x14ac:dyDescent="0.35">
      <c r="A1" s="51" t="str">
        <f ca="1">_xlfn.CONCAT(TEXT(OFFSET(A2,2,0), "MMMM YYYY"), " Daily Flow")</f>
        <v>July 2024 Daily Flow</v>
      </c>
      <c r="B1" s="52"/>
      <c r="C1" s="52"/>
      <c r="D1" s="52"/>
      <c r="E1" s="52"/>
      <c r="F1" s="52"/>
    </row>
    <row r="2" spans="1:6" x14ac:dyDescent="0.3">
      <c r="A2" s="54" t="s">
        <v>57</v>
      </c>
      <c r="B2" s="55" t="s">
        <v>58</v>
      </c>
      <c r="C2" s="55" t="s">
        <v>59</v>
      </c>
      <c r="D2" s="55" t="s">
        <v>60</v>
      </c>
      <c r="E2" s="55" t="s">
        <v>61</v>
      </c>
      <c r="F2" s="55" t="s">
        <v>62</v>
      </c>
    </row>
    <row r="3" spans="1:6" x14ac:dyDescent="0.3">
      <c r="A3" s="56">
        <v>45474</v>
      </c>
      <c r="B3" s="57">
        <v>8808679</v>
      </c>
      <c r="C3" s="57">
        <v>5950</v>
      </c>
      <c r="D3" s="57">
        <v>8575712</v>
      </c>
      <c r="E3" s="57">
        <v>5868</v>
      </c>
      <c r="F3" s="57">
        <v>11818</v>
      </c>
    </row>
    <row r="4" spans="1:6" x14ac:dyDescent="0.3">
      <c r="A4" s="56">
        <v>45475</v>
      </c>
      <c r="B4" s="57">
        <v>8814831</v>
      </c>
      <c r="C4" s="57">
        <v>6152</v>
      </c>
      <c r="D4" s="57">
        <v>8587592</v>
      </c>
      <c r="E4" s="57">
        <v>11880</v>
      </c>
      <c r="F4" s="57">
        <v>18032</v>
      </c>
    </row>
    <row r="5" spans="1:6" x14ac:dyDescent="0.3">
      <c r="A5" s="56">
        <v>45476</v>
      </c>
      <c r="B5" s="57">
        <v>8819557</v>
      </c>
      <c r="C5" s="57">
        <v>4726</v>
      </c>
      <c r="D5" s="57">
        <v>8593537</v>
      </c>
      <c r="E5" s="57">
        <v>5945</v>
      </c>
      <c r="F5" s="57">
        <v>10671</v>
      </c>
    </row>
    <row r="6" spans="1:6" x14ac:dyDescent="0.3">
      <c r="A6" s="56">
        <v>45477</v>
      </c>
      <c r="B6" s="57">
        <v>8831681</v>
      </c>
      <c r="C6" s="57">
        <v>12124</v>
      </c>
      <c r="D6" s="57">
        <v>8605685</v>
      </c>
      <c r="E6" s="57">
        <v>12148</v>
      </c>
      <c r="F6" s="57">
        <v>24272</v>
      </c>
    </row>
    <row r="7" spans="1:6" x14ac:dyDescent="0.3">
      <c r="A7" s="56">
        <v>45478</v>
      </c>
      <c r="B7" s="57">
        <v>8837006</v>
      </c>
      <c r="C7" s="57">
        <v>5325</v>
      </c>
      <c r="D7" s="57">
        <v>8610128</v>
      </c>
      <c r="E7" s="57">
        <v>4443</v>
      </c>
      <c r="F7" s="57">
        <v>9768</v>
      </c>
    </row>
    <row r="8" spans="1:6" x14ac:dyDescent="0.3">
      <c r="A8" s="56">
        <v>45479</v>
      </c>
      <c r="B8" s="57">
        <v>8841569</v>
      </c>
      <c r="C8" s="57">
        <v>4563</v>
      </c>
      <c r="D8" s="57">
        <v>8610128</v>
      </c>
      <c r="E8" s="57">
        <v>0</v>
      </c>
      <c r="F8" s="57">
        <v>4563</v>
      </c>
    </row>
    <row r="9" spans="1:6" x14ac:dyDescent="0.3">
      <c r="A9" s="56">
        <v>45480</v>
      </c>
      <c r="B9" s="57">
        <v>8846598</v>
      </c>
      <c r="C9" s="57">
        <v>5029</v>
      </c>
      <c r="D9" s="57">
        <v>8615626</v>
      </c>
      <c r="E9" s="57">
        <v>5498</v>
      </c>
      <c r="F9" s="57">
        <v>10527</v>
      </c>
    </row>
    <row r="10" spans="1:6" x14ac:dyDescent="0.3">
      <c r="A10" s="56">
        <v>45481</v>
      </c>
      <c r="B10" s="57">
        <v>8852716</v>
      </c>
      <c r="C10" s="57">
        <v>6118</v>
      </c>
      <c r="D10" s="57">
        <v>8621536</v>
      </c>
      <c r="E10" s="57">
        <v>5910</v>
      </c>
      <c r="F10" s="57">
        <v>12028</v>
      </c>
    </row>
    <row r="11" spans="1:6" x14ac:dyDescent="0.3">
      <c r="A11" s="56">
        <v>45482</v>
      </c>
      <c r="B11" s="57">
        <v>8857248</v>
      </c>
      <c r="C11" s="57">
        <v>4532</v>
      </c>
      <c r="D11" s="57">
        <v>8626553</v>
      </c>
      <c r="E11" s="57">
        <v>5017</v>
      </c>
      <c r="F11" s="57">
        <v>9549</v>
      </c>
    </row>
    <row r="12" spans="1:6" x14ac:dyDescent="0.3">
      <c r="A12" s="56">
        <v>45483</v>
      </c>
      <c r="B12" s="57">
        <v>8862258</v>
      </c>
      <c r="C12" s="57">
        <v>5010</v>
      </c>
      <c r="D12" s="57">
        <v>8631403</v>
      </c>
      <c r="E12" s="57">
        <v>4850</v>
      </c>
      <c r="F12" s="57">
        <v>9860</v>
      </c>
    </row>
    <row r="13" spans="1:6" x14ac:dyDescent="0.3">
      <c r="A13" s="56">
        <v>45484</v>
      </c>
      <c r="B13" s="57">
        <v>8868293</v>
      </c>
      <c r="C13" s="57">
        <v>6035</v>
      </c>
      <c r="D13" s="57">
        <v>8637280</v>
      </c>
      <c r="E13" s="57">
        <v>5877</v>
      </c>
      <c r="F13" s="57">
        <v>11912</v>
      </c>
    </row>
    <row r="14" spans="1:6" x14ac:dyDescent="0.3">
      <c r="A14" s="56">
        <v>45485</v>
      </c>
      <c r="B14" s="57">
        <v>8872884</v>
      </c>
      <c r="C14" s="57">
        <v>4591</v>
      </c>
      <c r="D14" s="57">
        <v>8642389</v>
      </c>
      <c r="E14" s="57">
        <v>5109</v>
      </c>
      <c r="F14" s="57">
        <v>9700</v>
      </c>
    </row>
    <row r="15" spans="1:6" x14ac:dyDescent="0.3">
      <c r="A15" s="56">
        <v>45486</v>
      </c>
      <c r="B15" s="57">
        <v>8872884</v>
      </c>
      <c r="C15" s="57">
        <v>0</v>
      </c>
      <c r="D15" s="57">
        <v>8647162</v>
      </c>
      <c r="E15" s="57">
        <v>4773</v>
      </c>
      <c r="F15" s="57">
        <v>4773</v>
      </c>
    </row>
    <row r="16" spans="1:6" x14ac:dyDescent="0.3">
      <c r="A16" s="56">
        <v>45487</v>
      </c>
      <c r="B16" s="57">
        <v>8878350</v>
      </c>
      <c r="C16" s="57">
        <v>5466</v>
      </c>
      <c r="D16" s="57">
        <v>8651873</v>
      </c>
      <c r="E16" s="57">
        <v>4711</v>
      </c>
      <c r="F16" s="57">
        <v>10177</v>
      </c>
    </row>
    <row r="17" spans="1:6" x14ac:dyDescent="0.3">
      <c r="A17" s="56">
        <v>45488</v>
      </c>
      <c r="B17" s="57">
        <v>8884292</v>
      </c>
      <c r="C17" s="57">
        <v>5942</v>
      </c>
      <c r="D17" s="57">
        <v>8657738</v>
      </c>
      <c r="E17" s="57">
        <v>5865</v>
      </c>
      <c r="F17" s="57">
        <v>11807</v>
      </c>
    </row>
    <row r="18" spans="1:6" x14ac:dyDescent="0.3">
      <c r="A18" s="56">
        <v>45489</v>
      </c>
      <c r="B18" s="57">
        <v>8893850</v>
      </c>
      <c r="C18" s="57">
        <v>9558</v>
      </c>
      <c r="D18" s="57">
        <v>8657772</v>
      </c>
      <c r="E18" s="57">
        <v>34</v>
      </c>
      <c r="F18" s="57">
        <v>9592</v>
      </c>
    </row>
    <row r="19" spans="1:6" x14ac:dyDescent="0.3">
      <c r="A19" s="56">
        <v>45490</v>
      </c>
      <c r="B19" s="57">
        <v>8898334</v>
      </c>
      <c r="C19" s="57">
        <v>4484</v>
      </c>
      <c r="D19" s="57">
        <v>8663106</v>
      </c>
      <c r="E19" s="57">
        <v>5334</v>
      </c>
      <c r="F19" s="57">
        <v>9818</v>
      </c>
    </row>
    <row r="20" spans="1:6" x14ac:dyDescent="0.3">
      <c r="A20" s="56">
        <v>45491</v>
      </c>
      <c r="B20" s="57">
        <v>8902884</v>
      </c>
      <c r="C20" s="57">
        <v>4550</v>
      </c>
      <c r="D20" s="57">
        <v>8668132</v>
      </c>
      <c r="E20" s="57">
        <v>5026</v>
      </c>
      <c r="F20" s="57">
        <v>9576</v>
      </c>
    </row>
    <row r="21" spans="1:6" x14ac:dyDescent="0.3">
      <c r="A21" s="56">
        <v>45492</v>
      </c>
      <c r="B21" s="57">
        <v>8905777</v>
      </c>
      <c r="C21" s="57">
        <v>2893</v>
      </c>
      <c r="D21" s="57">
        <v>8672936</v>
      </c>
      <c r="E21" s="57">
        <v>4804</v>
      </c>
      <c r="F21" s="57">
        <v>7697</v>
      </c>
    </row>
    <row r="22" spans="1:6" x14ac:dyDescent="0.3">
      <c r="A22" s="56">
        <v>45493</v>
      </c>
      <c r="B22" s="57">
        <v>8908385</v>
      </c>
      <c r="C22" s="57">
        <v>2608</v>
      </c>
      <c r="D22" s="57">
        <v>8677487</v>
      </c>
      <c r="E22" s="57">
        <v>4551</v>
      </c>
      <c r="F22" s="57">
        <v>7159</v>
      </c>
    </row>
    <row r="23" spans="1:6" x14ac:dyDescent="0.3">
      <c r="A23" s="56">
        <v>45494</v>
      </c>
      <c r="B23" s="57">
        <v>8912871</v>
      </c>
      <c r="C23" s="57">
        <v>4486</v>
      </c>
      <c r="D23" s="57">
        <v>8682118</v>
      </c>
      <c r="E23" s="57">
        <v>4631</v>
      </c>
      <c r="F23" s="57">
        <v>9117</v>
      </c>
    </row>
    <row r="24" spans="1:6" x14ac:dyDescent="0.3">
      <c r="A24" s="56">
        <v>45495</v>
      </c>
      <c r="B24" s="57">
        <v>8918717</v>
      </c>
      <c r="C24" s="57">
        <v>5846</v>
      </c>
      <c r="D24" s="57">
        <v>8687828</v>
      </c>
      <c r="E24" s="57">
        <v>5710</v>
      </c>
      <c r="F24" s="57">
        <v>11556</v>
      </c>
    </row>
    <row r="25" spans="1:6" x14ac:dyDescent="0.3">
      <c r="A25" s="56">
        <v>45496</v>
      </c>
      <c r="B25" s="57">
        <v>8923170</v>
      </c>
      <c r="C25" s="57">
        <v>4453</v>
      </c>
      <c r="D25" s="57">
        <v>8693582</v>
      </c>
      <c r="E25" s="57">
        <v>5754</v>
      </c>
      <c r="F25" s="57">
        <v>10207</v>
      </c>
    </row>
    <row r="26" spans="1:6" x14ac:dyDescent="0.3">
      <c r="A26" s="56">
        <v>45497</v>
      </c>
      <c r="B26" s="57">
        <v>8928337</v>
      </c>
      <c r="C26" s="57">
        <v>5167</v>
      </c>
      <c r="D26" s="57">
        <v>8698355</v>
      </c>
      <c r="E26" s="57">
        <v>4773</v>
      </c>
      <c r="F26" s="57">
        <v>9940</v>
      </c>
    </row>
    <row r="27" spans="1:6" x14ac:dyDescent="0.3">
      <c r="A27" s="56">
        <v>45498</v>
      </c>
      <c r="B27" s="57">
        <v>8933274</v>
      </c>
      <c r="C27" s="57">
        <v>4937</v>
      </c>
      <c r="D27" s="57">
        <v>8702940</v>
      </c>
      <c r="E27" s="57">
        <v>4585</v>
      </c>
      <c r="F27" s="57">
        <v>9522</v>
      </c>
    </row>
    <row r="28" spans="1:6" x14ac:dyDescent="0.3">
      <c r="A28" s="56">
        <v>45499</v>
      </c>
      <c r="B28" s="57">
        <v>8938065</v>
      </c>
      <c r="C28" s="57">
        <v>4791</v>
      </c>
      <c r="D28" s="57">
        <v>8707685</v>
      </c>
      <c r="E28" s="57">
        <v>4745</v>
      </c>
      <c r="F28" s="57">
        <v>9536</v>
      </c>
    </row>
    <row r="29" spans="1:6" x14ac:dyDescent="0.3">
      <c r="A29" s="56">
        <v>45500</v>
      </c>
      <c r="B29" s="57">
        <v>8942878</v>
      </c>
      <c r="C29" s="57">
        <v>4813</v>
      </c>
      <c r="D29" s="57">
        <v>8707685</v>
      </c>
      <c r="E29" s="57">
        <v>0</v>
      </c>
      <c r="F29" s="57">
        <v>4813</v>
      </c>
    </row>
    <row r="30" spans="1:6" x14ac:dyDescent="0.3">
      <c r="A30" s="56">
        <v>45501</v>
      </c>
      <c r="B30" s="57">
        <v>8947710</v>
      </c>
      <c r="C30" s="57">
        <v>4832</v>
      </c>
      <c r="D30" s="57">
        <v>8713099</v>
      </c>
      <c r="E30" s="57">
        <v>5414</v>
      </c>
      <c r="F30" s="57">
        <v>10246</v>
      </c>
    </row>
    <row r="31" spans="1:6" x14ac:dyDescent="0.3">
      <c r="A31" s="56">
        <v>45502</v>
      </c>
      <c r="B31" s="57">
        <v>8953504</v>
      </c>
      <c r="C31" s="57">
        <v>5794</v>
      </c>
      <c r="D31" s="57">
        <v>8718985</v>
      </c>
      <c r="E31" s="57">
        <v>5886</v>
      </c>
      <c r="F31" s="57">
        <v>11680</v>
      </c>
    </row>
    <row r="32" spans="1:6" x14ac:dyDescent="0.3">
      <c r="A32" s="56">
        <v>45503</v>
      </c>
      <c r="B32" s="57">
        <v>8958236</v>
      </c>
      <c r="C32" s="57">
        <v>4732</v>
      </c>
      <c r="D32" s="57">
        <v>8723866</v>
      </c>
      <c r="E32" s="57">
        <v>4881</v>
      </c>
      <c r="F32" s="57">
        <v>9613</v>
      </c>
    </row>
    <row r="33" spans="1:6" x14ac:dyDescent="0.3">
      <c r="A33" s="56">
        <v>45504</v>
      </c>
      <c r="B33" s="57">
        <v>8958236</v>
      </c>
      <c r="C33" s="57">
        <v>0</v>
      </c>
      <c r="D33" s="57">
        <v>8728695</v>
      </c>
      <c r="E33" s="57">
        <v>4829</v>
      </c>
      <c r="F33" s="57">
        <v>4829</v>
      </c>
    </row>
    <row r="34" spans="1:6" x14ac:dyDescent="0.3">
      <c r="A34" s="58" t="s">
        <v>63</v>
      </c>
      <c r="B34" s="52"/>
      <c r="C34" s="52"/>
      <c r="D34" s="52"/>
      <c r="E34" s="52"/>
      <c r="F34" s="59">
        <f>SUM(F3:F33)</f>
        <v>314358</v>
      </c>
    </row>
    <row r="35" spans="1:6" x14ac:dyDescent="0.3">
      <c r="A35" s="58" t="s">
        <v>64</v>
      </c>
      <c r="B35" s="52"/>
      <c r="C35" s="52"/>
      <c r="D35" s="52"/>
      <c r="E35" s="52"/>
      <c r="F35" s="59">
        <f>ROUND(AVERAGE(F3:F33),0)</f>
        <v>10141</v>
      </c>
    </row>
    <row r="36" spans="1:6" x14ac:dyDescent="0.3">
      <c r="A36" s="58" t="s">
        <v>65</v>
      </c>
      <c r="B36" s="52"/>
      <c r="C36" s="52"/>
      <c r="D36" s="52"/>
      <c r="E36" s="52"/>
      <c r="F36" s="59">
        <f>IFERROR(ROUND(AVERAGEIF(F3:F33,"&gt;0"),0),0)</f>
        <v>10141</v>
      </c>
    </row>
  </sheetData>
  <mergeCells count="4">
    <mergeCell ref="A1:F1"/>
    <mergeCell ref="A34:E34"/>
    <mergeCell ref="A35:E35"/>
    <mergeCell ref="A36:E3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F6901-1422-478A-8797-EC93E3A74DBC}">
  <dimension ref="A1:Z35"/>
  <sheetViews>
    <sheetView workbookViewId="0">
      <selection activeCell="E2" sqref="E2"/>
    </sheetView>
  </sheetViews>
  <sheetFormatPr defaultRowHeight="15.75" x14ac:dyDescent="0.3"/>
  <cols>
    <col min="1" max="1" width="16.7109375" style="60" customWidth="1"/>
    <col min="2" max="2" width="21.85546875" style="53" hidden="1" customWidth="1"/>
    <col min="3" max="3" width="21.85546875" style="53" customWidth="1"/>
    <col min="4" max="4" width="21.85546875" style="53" hidden="1" customWidth="1"/>
    <col min="5" max="6" width="21.85546875" style="53" customWidth="1"/>
    <col min="7" max="26" width="9.140625" style="53"/>
  </cols>
  <sheetData>
    <row r="1" spans="1:6" ht="18.75" x14ac:dyDescent="0.35">
      <c r="A1" s="51" t="str">
        <f ca="1">_xlfn.CONCAT(TEXT(OFFSET(A2,2,0), "MMMM YYYY"), " Daily Flow")</f>
        <v>June 2024 Daily Flow</v>
      </c>
      <c r="B1" s="52"/>
      <c r="C1" s="52"/>
      <c r="D1" s="52"/>
      <c r="E1" s="52"/>
      <c r="F1" s="52"/>
    </row>
    <row r="2" spans="1:6" x14ac:dyDescent="0.3">
      <c r="A2" s="54" t="s">
        <v>57</v>
      </c>
      <c r="B2" s="55" t="s">
        <v>58</v>
      </c>
      <c r="C2" s="55" t="s">
        <v>59</v>
      </c>
      <c r="D2" s="55" t="s">
        <v>60</v>
      </c>
      <c r="E2" s="55" t="s">
        <v>61</v>
      </c>
      <c r="F2" s="55" t="s">
        <v>62</v>
      </c>
    </row>
    <row r="3" spans="1:6" x14ac:dyDescent="0.3">
      <c r="A3" s="56">
        <v>45444</v>
      </c>
      <c r="B3" s="57">
        <v>8663945</v>
      </c>
      <c r="C3" s="57">
        <v>0</v>
      </c>
      <c r="D3" s="57">
        <v>8446437</v>
      </c>
      <c r="E3" s="57">
        <v>5867</v>
      </c>
      <c r="F3" s="57">
        <v>5867</v>
      </c>
    </row>
    <row r="4" spans="1:6" x14ac:dyDescent="0.3">
      <c r="A4" s="56">
        <v>45445</v>
      </c>
      <c r="B4" s="57">
        <v>8668844</v>
      </c>
      <c r="C4" s="57">
        <v>4899</v>
      </c>
      <c r="D4" s="57">
        <v>8446437</v>
      </c>
      <c r="E4" s="57">
        <v>0</v>
      </c>
      <c r="F4" s="57">
        <v>4899</v>
      </c>
    </row>
    <row r="5" spans="1:6" x14ac:dyDescent="0.3">
      <c r="A5" s="56">
        <v>45446</v>
      </c>
      <c r="B5" s="57">
        <v>8673950</v>
      </c>
      <c r="C5" s="57">
        <v>5106</v>
      </c>
      <c r="D5" s="57">
        <v>8451099</v>
      </c>
      <c r="E5" s="57">
        <v>4662</v>
      </c>
      <c r="F5" s="57">
        <v>9768</v>
      </c>
    </row>
    <row r="6" spans="1:6" x14ac:dyDescent="0.3">
      <c r="A6" s="56">
        <v>45447</v>
      </c>
      <c r="B6" s="57">
        <v>8679173</v>
      </c>
      <c r="C6" s="57">
        <v>5223</v>
      </c>
      <c r="D6" s="57">
        <v>8456338</v>
      </c>
      <c r="E6" s="57">
        <v>5239</v>
      </c>
      <c r="F6" s="57">
        <v>10462</v>
      </c>
    </row>
    <row r="7" spans="1:6" x14ac:dyDescent="0.3">
      <c r="A7" s="56">
        <v>45448</v>
      </c>
      <c r="B7" s="57">
        <v>8684326</v>
      </c>
      <c r="C7" s="57">
        <v>5153</v>
      </c>
      <c r="D7" s="57">
        <v>8461197</v>
      </c>
      <c r="E7" s="57">
        <v>4859</v>
      </c>
      <c r="F7" s="57">
        <v>10012</v>
      </c>
    </row>
    <row r="8" spans="1:6" x14ac:dyDescent="0.3">
      <c r="A8" s="56">
        <v>45449</v>
      </c>
      <c r="B8" s="57">
        <v>8689191</v>
      </c>
      <c r="C8" s="57">
        <v>4865</v>
      </c>
      <c r="D8" s="57">
        <v>8466244</v>
      </c>
      <c r="E8" s="57">
        <v>5047</v>
      </c>
      <c r="F8" s="57">
        <v>9912</v>
      </c>
    </row>
    <row r="9" spans="1:6" x14ac:dyDescent="0.3">
      <c r="A9" s="56">
        <v>45450</v>
      </c>
      <c r="B9" s="57">
        <v>8689191</v>
      </c>
      <c r="C9" s="57">
        <v>0</v>
      </c>
      <c r="D9" s="57">
        <v>8471924</v>
      </c>
      <c r="E9" s="57">
        <v>5680</v>
      </c>
      <c r="F9" s="57">
        <v>5680</v>
      </c>
    </row>
    <row r="10" spans="1:6" x14ac:dyDescent="0.3">
      <c r="A10" s="56">
        <v>45451</v>
      </c>
      <c r="B10" s="57">
        <v>8694470</v>
      </c>
      <c r="C10" s="57">
        <v>5279</v>
      </c>
      <c r="D10" s="57">
        <v>8471924</v>
      </c>
      <c r="E10" s="57">
        <v>0</v>
      </c>
      <c r="F10" s="57">
        <v>5279</v>
      </c>
    </row>
    <row r="11" spans="1:6" x14ac:dyDescent="0.3">
      <c r="A11" s="56">
        <v>45452</v>
      </c>
      <c r="B11" s="57">
        <v>8694470</v>
      </c>
      <c r="C11" s="57">
        <v>0</v>
      </c>
      <c r="D11" s="57">
        <v>8476672</v>
      </c>
      <c r="E11" s="57">
        <v>4748</v>
      </c>
      <c r="F11" s="57">
        <v>4748</v>
      </c>
    </row>
    <row r="12" spans="1:6" x14ac:dyDescent="0.3">
      <c r="A12" s="56">
        <v>45453</v>
      </c>
      <c r="B12" s="57">
        <v>8699036</v>
      </c>
      <c r="C12" s="57">
        <v>4566</v>
      </c>
      <c r="D12" s="57">
        <v>8481528</v>
      </c>
      <c r="E12" s="57">
        <v>4856</v>
      </c>
      <c r="F12" s="57">
        <v>9422</v>
      </c>
    </row>
    <row r="13" spans="1:6" x14ac:dyDescent="0.3">
      <c r="A13" s="56">
        <v>45454</v>
      </c>
      <c r="B13" s="57">
        <v>8704386</v>
      </c>
      <c r="C13" s="57">
        <v>5350</v>
      </c>
      <c r="D13" s="57">
        <v>8486601</v>
      </c>
      <c r="E13" s="57">
        <v>5073</v>
      </c>
      <c r="F13" s="57">
        <v>10423</v>
      </c>
    </row>
    <row r="14" spans="1:6" x14ac:dyDescent="0.3">
      <c r="A14" s="56">
        <v>45455</v>
      </c>
      <c r="B14" s="57">
        <v>8709341</v>
      </c>
      <c r="C14" s="57">
        <v>4955</v>
      </c>
      <c r="D14" s="57">
        <v>8491534</v>
      </c>
      <c r="E14" s="57">
        <v>4933</v>
      </c>
      <c r="F14" s="57">
        <v>9888</v>
      </c>
    </row>
    <row r="15" spans="1:6" x14ac:dyDescent="0.3">
      <c r="A15" s="56">
        <v>45456</v>
      </c>
      <c r="B15" s="57">
        <v>8714496</v>
      </c>
      <c r="C15" s="57">
        <v>5155</v>
      </c>
      <c r="D15" s="57">
        <v>8496871</v>
      </c>
      <c r="E15" s="57">
        <v>5337</v>
      </c>
      <c r="F15" s="57">
        <v>10492</v>
      </c>
    </row>
    <row r="16" spans="1:6" x14ac:dyDescent="0.3">
      <c r="A16" s="56">
        <v>45457</v>
      </c>
      <c r="B16" s="57">
        <v>8719815</v>
      </c>
      <c r="C16" s="57">
        <v>5319</v>
      </c>
      <c r="D16" s="57">
        <v>8501906</v>
      </c>
      <c r="E16" s="57">
        <v>5035</v>
      </c>
      <c r="F16" s="57">
        <v>10354</v>
      </c>
    </row>
    <row r="17" spans="1:6" x14ac:dyDescent="0.3">
      <c r="A17" s="56">
        <v>45458</v>
      </c>
      <c r="B17" s="57">
        <v>8724535</v>
      </c>
      <c r="C17" s="57">
        <v>4720</v>
      </c>
      <c r="D17" s="57">
        <v>8501906</v>
      </c>
      <c r="E17" s="57">
        <v>0</v>
      </c>
      <c r="F17" s="57">
        <v>4720</v>
      </c>
    </row>
    <row r="18" spans="1:6" x14ac:dyDescent="0.3">
      <c r="A18" s="56">
        <v>45459</v>
      </c>
      <c r="B18" s="57">
        <v>8724535</v>
      </c>
      <c r="C18" s="57">
        <v>0</v>
      </c>
      <c r="D18" s="57">
        <v>8506436</v>
      </c>
      <c r="E18" s="57">
        <v>4530</v>
      </c>
      <c r="F18" s="57">
        <v>4530</v>
      </c>
    </row>
    <row r="19" spans="1:6" x14ac:dyDescent="0.3">
      <c r="A19" s="56">
        <v>45460</v>
      </c>
      <c r="B19" s="57">
        <v>8735031</v>
      </c>
      <c r="C19" s="57">
        <v>10496</v>
      </c>
      <c r="D19" s="57">
        <v>8518131</v>
      </c>
      <c r="E19" s="57">
        <v>11695</v>
      </c>
      <c r="F19" s="57">
        <v>22191</v>
      </c>
    </row>
    <row r="20" spans="1:6" x14ac:dyDescent="0.3">
      <c r="A20" s="56">
        <v>45461</v>
      </c>
      <c r="B20" s="57">
        <v>8745388</v>
      </c>
      <c r="C20" s="57">
        <v>10357</v>
      </c>
      <c r="D20" s="57">
        <v>8518171</v>
      </c>
      <c r="E20" s="57">
        <v>40</v>
      </c>
      <c r="F20" s="57">
        <v>10397</v>
      </c>
    </row>
    <row r="21" spans="1:6" x14ac:dyDescent="0.3">
      <c r="A21" s="56">
        <v>45462</v>
      </c>
      <c r="B21" s="57">
        <v>8751601</v>
      </c>
      <c r="C21" s="57">
        <v>6213</v>
      </c>
      <c r="D21" s="57">
        <v>8523567</v>
      </c>
      <c r="E21" s="57">
        <v>5396</v>
      </c>
      <c r="F21" s="57">
        <v>11609</v>
      </c>
    </row>
    <row r="22" spans="1:6" x14ac:dyDescent="0.3">
      <c r="A22" s="56">
        <v>45463</v>
      </c>
      <c r="B22" s="57">
        <v>8756155</v>
      </c>
      <c r="C22" s="57">
        <v>4554</v>
      </c>
      <c r="D22" s="57">
        <v>8534476</v>
      </c>
      <c r="E22" s="57">
        <v>10909</v>
      </c>
      <c r="F22" s="57">
        <v>15463</v>
      </c>
    </row>
    <row r="23" spans="1:6" x14ac:dyDescent="0.3">
      <c r="A23" s="56">
        <v>45464</v>
      </c>
      <c r="B23" s="57">
        <v>8761671</v>
      </c>
      <c r="C23" s="57">
        <v>5516</v>
      </c>
      <c r="D23" s="57">
        <v>8538959</v>
      </c>
      <c r="E23" s="57">
        <v>4483</v>
      </c>
      <c r="F23" s="57">
        <v>9999</v>
      </c>
    </row>
    <row r="24" spans="1:6" x14ac:dyDescent="0.3">
      <c r="A24" s="56">
        <v>45465</v>
      </c>
      <c r="B24" s="57">
        <v>8766533</v>
      </c>
      <c r="C24" s="57">
        <v>4862</v>
      </c>
      <c r="D24" s="57">
        <v>8538959</v>
      </c>
      <c r="E24" s="57">
        <v>0</v>
      </c>
      <c r="F24" s="57">
        <v>4862</v>
      </c>
    </row>
    <row r="25" spans="1:6" x14ac:dyDescent="0.3">
      <c r="A25" s="56">
        <v>45466</v>
      </c>
      <c r="B25" s="57">
        <v>8766533</v>
      </c>
      <c r="C25" s="57">
        <v>0</v>
      </c>
      <c r="D25" s="57">
        <v>8543457</v>
      </c>
      <c r="E25" s="57">
        <v>4498</v>
      </c>
      <c r="F25" s="57">
        <v>4498</v>
      </c>
    </row>
    <row r="26" spans="1:6" x14ac:dyDescent="0.3">
      <c r="A26" s="56">
        <v>45467</v>
      </c>
      <c r="B26" s="57">
        <v>8771562</v>
      </c>
      <c r="C26" s="57">
        <v>5029</v>
      </c>
      <c r="D26" s="57">
        <v>8548887</v>
      </c>
      <c r="E26" s="57">
        <v>5430</v>
      </c>
      <c r="F26" s="57">
        <v>10459</v>
      </c>
    </row>
    <row r="27" spans="1:6" x14ac:dyDescent="0.3">
      <c r="A27" s="56">
        <v>45468</v>
      </c>
      <c r="B27" s="57">
        <v>8776116</v>
      </c>
      <c r="C27" s="57">
        <v>4554</v>
      </c>
      <c r="D27" s="57">
        <v>8554323</v>
      </c>
      <c r="E27" s="57">
        <v>5436</v>
      </c>
      <c r="F27" s="57">
        <v>9990</v>
      </c>
    </row>
    <row r="28" spans="1:6" x14ac:dyDescent="0.3">
      <c r="A28" s="56">
        <v>45469</v>
      </c>
      <c r="B28" s="57">
        <v>8781481</v>
      </c>
      <c r="C28" s="57">
        <v>5365</v>
      </c>
      <c r="D28" s="57">
        <v>8554323</v>
      </c>
      <c r="E28" s="57">
        <v>0</v>
      </c>
      <c r="F28" s="57">
        <v>5365</v>
      </c>
    </row>
    <row r="29" spans="1:6" x14ac:dyDescent="0.3">
      <c r="A29" s="56">
        <v>45470</v>
      </c>
      <c r="B29" s="57">
        <v>8787423</v>
      </c>
      <c r="C29" s="57">
        <v>5942</v>
      </c>
      <c r="D29" s="57">
        <v>8559154</v>
      </c>
      <c r="E29" s="57">
        <v>4831</v>
      </c>
      <c r="F29" s="57">
        <v>10773</v>
      </c>
    </row>
    <row r="30" spans="1:6" x14ac:dyDescent="0.3">
      <c r="A30" s="56">
        <v>45471</v>
      </c>
      <c r="B30" s="57">
        <v>8792782</v>
      </c>
      <c r="C30" s="57">
        <v>5359</v>
      </c>
      <c r="D30" s="57">
        <v>8564504</v>
      </c>
      <c r="E30" s="57">
        <v>5350</v>
      </c>
      <c r="F30" s="57">
        <v>10709</v>
      </c>
    </row>
    <row r="31" spans="1:6" x14ac:dyDescent="0.3">
      <c r="A31" s="56">
        <v>45472</v>
      </c>
      <c r="B31" s="57">
        <v>8797758</v>
      </c>
      <c r="C31" s="57">
        <v>4976</v>
      </c>
      <c r="D31" s="57">
        <v>8569844</v>
      </c>
      <c r="E31" s="57">
        <v>5340</v>
      </c>
      <c r="F31" s="57">
        <v>10316</v>
      </c>
    </row>
    <row r="32" spans="1:6" x14ac:dyDescent="0.3">
      <c r="A32" s="56">
        <v>45473</v>
      </c>
      <c r="B32" s="57">
        <v>8802729</v>
      </c>
      <c r="C32" s="57">
        <v>4971</v>
      </c>
      <c r="D32" s="57">
        <v>8569844</v>
      </c>
      <c r="E32" s="57">
        <v>0</v>
      </c>
      <c r="F32" s="57">
        <v>4971</v>
      </c>
    </row>
    <row r="33" spans="1:6" x14ac:dyDescent="0.3">
      <c r="A33" s="58" t="s">
        <v>63</v>
      </c>
      <c r="B33" s="52"/>
      <c r="C33" s="52"/>
      <c r="D33" s="52"/>
      <c r="E33" s="52"/>
      <c r="F33" s="59">
        <f>SUM(F3:F32)</f>
        <v>268058</v>
      </c>
    </row>
    <row r="34" spans="1:6" x14ac:dyDescent="0.3">
      <c r="A34" s="58" t="s">
        <v>64</v>
      </c>
      <c r="B34" s="52"/>
      <c r="C34" s="52"/>
      <c r="D34" s="52"/>
      <c r="E34" s="52"/>
      <c r="F34" s="59">
        <f>ROUND(AVERAGE(F3:F32),0)</f>
        <v>8935</v>
      </c>
    </row>
    <row r="35" spans="1:6" x14ac:dyDescent="0.3">
      <c r="A35" s="58" t="s">
        <v>65</v>
      </c>
      <c r="B35" s="52"/>
      <c r="C35" s="52"/>
      <c r="D35" s="52"/>
      <c r="E35" s="52"/>
      <c r="F35" s="59">
        <f>IFERROR(ROUND(AVERAGEIF(F3:F32,"&gt;0"),0),0)</f>
        <v>8935</v>
      </c>
    </row>
  </sheetData>
  <mergeCells count="4">
    <mergeCell ref="A1:F1"/>
    <mergeCell ref="A33:E33"/>
    <mergeCell ref="A34:E34"/>
    <mergeCell ref="A35:E3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82081-A95F-4C56-8AA8-557B76335B39}">
  <dimension ref="A1:Z36"/>
  <sheetViews>
    <sheetView workbookViewId="0">
      <selection activeCell="E2" sqref="E2"/>
    </sheetView>
  </sheetViews>
  <sheetFormatPr defaultRowHeight="15.75" x14ac:dyDescent="0.3"/>
  <cols>
    <col min="1" max="1" width="16.7109375" style="60" customWidth="1"/>
    <col min="2" max="2" width="21.85546875" style="53" hidden="1" customWidth="1"/>
    <col min="3" max="3" width="21.85546875" style="53" customWidth="1"/>
    <col min="4" max="4" width="21.85546875" style="53" hidden="1" customWidth="1"/>
    <col min="5" max="6" width="21.85546875" style="53" customWidth="1"/>
    <col min="7" max="26" width="9.140625" style="53"/>
  </cols>
  <sheetData>
    <row r="1" spans="1:6" ht="18.75" x14ac:dyDescent="0.35">
      <c r="A1" s="51" t="str">
        <f ca="1">_xlfn.CONCAT(TEXT(OFFSET(A2,2,0), "MMMM YYYY"), " Daily Flow")</f>
        <v>May 2024 Daily Flow</v>
      </c>
      <c r="B1" s="52"/>
      <c r="C1" s="52"/>
      <c r="D1" s="52"/>
      <c r="E1" s="52"/>
      <c r="F1" s="52"/>
    </row>
    <row r="2" spans="1:6" x14ac:dyDescent="0.3">
      <c r="A2" s="54" t="s">
        <v>57</v>
      </c>
      <c r="B2" s="55" t="s">
        <v>58</v>
      </c>
      <c r="C2" s="55" t="s">
        <v>59</v>
      </c>
      <c r="D2" s="55" t="s">
        <v>60</v>
      </c>
      <c r="E2" s="55" t="s">
        <v>61</v>
      </c>
      <c r="F2" s="55" t="s">
        <v>62</v>
      </c>
    </row>
    <row r="3" spans="1:6" x14ac:dyDescent="0.3">
      <c r="A3" s="56">
        <v>45413</v>
      </c>
      <c r="B3" s="57">
        <v>8530529</v>
      </c>
      <c r="C3" s="57">
        <v>8482</v>
      </c>
      <c r="D3" s="57">
        <v>8297096</v>
      </c>
      <c r="E3" s="57">
        <v>5732</v>
      </c>
      <c r="F3" s="57">
        <v>14214</v>
      </c>
    </row>
    <row r="4" spans="1:6" x14ac:dyDescent="0.3">
      <c r="A4" s="56">
        <v>45414</v>
      </c>
      <c r="B4" s="57">
        <v>8536082</v>
      </c>
      <c r="C4" s="57">
        <v>5553</v>
      </c>
      <c r="D4" s="57">
        <v>8306966</v>
      </c>
      <c r="E4" s="57">
        <v>9870</v>
      </c>
      <c r="F4" s="57">
        <v>15423</v>
      </c>
    </row>
    <row r="5" spans="1:6" x14ac:dyDescent="0.3">
      <c r="A5" s="56">
        <v>45415</v>
      </c>
      <c r="B5" s="57">
        <v>8546886</v>
      </c>
      <c r="C5" s="57">
        <v>10804</v>
      </c>
      <c r="D5" s="57">
        <v>8312679</v>
      </c>
      <c r="E5" s="57">
        <v>5713</v>
      </c>
      <c r="F5" s="57">
        <v>16517</v>
      </c>
    </row>
    <row r="6" spans="1:6" x14ac:dyDescent="0.3">
      <c r="A6" s="56">
        <v>45416</v>
      </c>
      <c r="B6" s="57">
        <v>8546886</v>
      </c>
      <c r="C6" s="57">
        <v>0</v>
      </c>
      <c r="D6" s="57">
        <v>8317366</v>
      </c>
      <c r="E6" s="57">
        <v>4687</v>
      </c>
      <c r="F6" s="57">
        <v>4687</v>
      </c>
    </row>
    <row r="7" spans="1:6" x14ac:dyDescent="0.3">
      <c r="A7" s="56">
        <v>45417</v>
      </c>
      <c r="B7" s="57">
        <v>8551474</v>
      </c>
      <c r="C7" s="57">
        <v>4588</v>
      </c>
      <c r="D7" s="57">
        <v>8317366</v>
      </c>
      <c r="E7" s="57">
        <v>0</v>
      </c>
      <c r="F7" s="57">
        <v>4588</v>
      </c>
    </row>
    <row r="8" spans="1:6" x14ac:dyDescent="0.3">
      <c r="A8" s="56">
        <v>45418</v>
      </c>
      <c r="B8" s="57">
        <v>8557240</v>
      </c>
      <c r="C8" s="57">
        <v>5766</v>
      </c>
      <c r="D8" s="57">
        <v>8322521</v>
      </c>
      <c r="E8" s="57">
        <v>5155</v>
      </c>
      <c r="F8" s="57">
        <v>10921</v>
      </c>
    </row>
    <row r="9" spans="1:6" x14ac:dyDescent="0.3">
      <c r="A9" s="56">
        <v>45419</v>
      </c>
      <c r="B9" s="57">
        <v>8561797</v>
      </c>
      <c r="C9" s="57">
        <v>4557</v>
      </c>
      <c r="D9" s="57">
        <v>8328250</v>
      </c>
      <c r="E9" s="57">
        <v>5729</v>
      </c>
      <c r="F9" s="57">
        <v>10286</v>
      </c>
    </row>
    <row r="10" spans="1:6" x14ac:dyDescent="0.3">
      <c r="A10" s="56">
        <v>45420</v>
      </c>
      <c r="B10" s="57">
        <v>8566351</v>
      </c>
      <c r="C10" s="57">
        <v>4554</v>
      </c>
      <c r="D10" s="57">
        <v>8333831</v>
      </c>
      <c r="E10" s="57">
        <v>5581</v>
      </c>
      <c r="F10" s="57">
        <v>10135</v>
      </c>
    </row>
    <row r="11" spans="1:6" x14ac:dyDescent="0.3">
      <c r="A11" s="56">
        <v>45421</v>
      </c>
      <c r="B11" s="57">
        <v>8571176</v>
      </c>
      <c r="C11" s="57">
        <v>4825</v>
      </c>
      <c r="D11" s="57">
        <v>8339260</v>
      </c>
      <c r="E11" s="57">
        <v>5429</v>
      </c>
      <c r="F11" s="57">
        <v>10254</v>
      </c>
    </row>
    <row r="12" spans="1:6" x14ac:dyDescent="0.3">
      <c r="A12" s="56">
        <v>45422</v>
      </c>
      <c r="B12" s="57">
        <v>8576079</v>
      </c>
      <c r="C12" s="57">
        <v>4903</v>
      </c>
      <c r="D12" s="57">
        <v>8344764</v>
      </c>
      <c r="E12" s="57">
        <v>5504</v>
      </c>
      <c r="F12" s="57">
        <v>10407</v>
      </c>
    </row>
    <row r="13" spans="1:6" x14ac:dyDescent="0.3">
      <c r="A13" s="56">
        <v>45423</v>
      </c>
      <c r="B13" s="57">
        <v>8576079</v>
      </c>
      <c r="C13" s="57">
        <v>0</v>
      </c>
      <c r="D13" s="57">
        <v>8349667</v>
      </c>
      <c r="E13" s="57">
        <v>4903</v>
      </c>
      <c r="F13" s="57">
        <v>4903</v>
      </c>
    </row>
    <row r="14" spans="1:6" x14ac:dyDescent="0.3">
      <c r="A14" s="56">
        <v>45424</v>
      </c>
      <c r="B14" s="57">
        <v>8580624</v>
      </c>
      <c r="C14" s="57">
        <v>4545</v>
      </c>
      <c r="D14" s="57">
        <v>8349667</v>
      </c>
      <c r="E14" s="57">
        <v>0</v>
      </c>
      <c r="F14" s="57">
        <v>4545</v>
      </c>
    </row>
    <row r="15" spans="1:6" x14ac:dyDescent="0.3">
      <c r="A15" s="56">
        <v>45425</v>
      </c>
      <c r="B15" s="57">
        <v>8585440</v>
      </c>
      <c r="C15" s="57">
        <v>4816</v>
      </c>
      <c r="D15" s="57">
        <v>8354874</v>
      </c>
      <c r="E15" s="57">
        <v>5207</v>
      </c>
      <c r="F15" s="57">
        <v>10023</v>
      </c>
    </row>
    <row r="16" spans="1:6" x14ac:dyDescent="0.3">
      <c r="A16" s="56">
        <v>45426</v>
      </c>
      <c r="B16" s="57">
        <v>8590494</v>
      </c>
      <c r="C16" s="57">
        <v>5054</v>
      </c>
      <c r="D16" s="57">
        <v>8360428</v>
      </c>
      <c r="E16" s="57">
        <v>5554</v>
      </c>
      <c r="F16" s="57">
        <v>10608</v>
      </c>
    </row>
    <row r="17" spans="1:6" x14ac:dyDescent="0.3">
      <c r="A17" s="56">
        <v>45427</v>
      </c>
      <c r="B17" s="57">
        <v>8595455</v>
      </c>
      <c r="C17" s="57">
        <v>4961</v>
      </c>
      <c r="D17" s="57">
        <v>8366144</v>
      </c>
      <c r="E17" s="57">
        <v>5716</v>
      </c>
      <c r="F17" s="57">
        <v>10677</v>
      </c>
    </row>
    <row r="18" spans="1:6" x14ac:dyDescent="0.3">
      <c r="A18" s="56">
        <v>45428</v>
      </c>
      <c r="B18" s="57">
        <v>8600228</v>
      </c>
      <c r="C18" s="57">
        <v>4773</v>
      </c>
      <c r="D18" s="57">
        <v>8371913</v>
      </c>
      <c r="E18" s="57">
        <v>5769</v>
      </c>
      <c r="F18" s="57">
        <v>10542</v>
      </c>
    </row>
    <row r="19" spans="1:6" x14ac:dyDescent="0.3">
      <c r="A19" s="56">
        <v>45429</v>
      </c>
      <c r="B19" s="57">
        <v>8605146</v>
      </c>
      <c r="C19" s="57">
        <v>4918</v>
      </c>
      <c r="D19" s="57">
        <v>8377670</v>
      </c>
      <c r="E19" s="57">
        <v>5757</v>
      </c>
      <c r="F19" s="57">
        <v>10675</v>
      </c>
    </row>
    <row r="20" spans="1:6" x14ac:dyDescent="0.3">
      <c r="A20" s="56">
        <v>45430</v>
      </c>
      <c r="B20" s="57">
        <v>8605146</v>
      </c>
      <c r="C20" s="57">
        <v>0</v>
      </c>
      <c r="D20" s="57">
        <v>8382587</v>
      </c>
      <c r="E20" s="57">
        <v>4917</v>
      </c>
      <c r="F20" s="57">
        <v>4917</v>
      </c>
    </row>
    <row r="21" spans="1:6" x14ac:dyDescent="0.3">
      <c r="A21" s="56">
        <v>45431</v>
      </c>
      <c r="B21" s="57">
        <v>8609693</v>
      </c>
      <c r="C21" s="57">
        <v>4547</v>
      </c>
      <c r="D21" s="57">
        <v>8382587</v>
      </c>
      <c r="E21" s="57">
        <v>0</v>
      </c>
      <c r="F21" s="57">
        <v>4547</v>
      </c>
    </row>
    <row r="22" spans="1:6" x14ac:dyDescent="0.3">
      <c r="A22" s="56">
        <v>45432</v>
      </c>
      <c r="B22" s="57">
        <v>8609693</v>
      </c>
      <c r="C22" s="57">
        <v>0</v>
      </c>
      <c r="D22" s="57">
        <v>8384740</v>
      </c>
      <c r="E22" s="57">
        <v>2153</v>
      </c>
      <c r="F22" s="57">
        <v>2153</v>
      </c>
    </row>
    <row r="23" spans="1:6" x14ac:dyDescent="0.3">
      <c r="A23" s="56">
        <v>45433</v>
      </c>
      <c r="B23" s="57">
        <v>8621404</v>
      </c>
      <c r="C23" s="57">
        <v>11711</v>
      </c>
      <c r="D23" s="57">
        <v>8392793</v>
      </c>
      <c r="E23" s="57">
        <v>8053</v>
      </c>
      <c r="F23" s="57">
        <v>19764</v>
      </c>
    </row>
    <row r="24" spans="1:6" x14ac:dyDescent="0.3">
      <c r="A24" s="56">
        <v>45434</v>
      </c>
      <c r="B24" s="57">
        <v>8626124</v>
      </c>
      <c r="C24" s="57">
        <v>4720</v>
      </c>
      <c r="D24" s="57">
        <v>8398608</v>
      </c>
      <c r="E24" s="57">
        <v>5815</v>
      </c>
      <c r="F24" s="57">
        <v>10535</v>
      </c>
    </row>
    <row r="25" spans="1:6" x14ac:dyDescent="0.3">
      <c r="A25" s="56">
        <v>45435</v>
      </c>
      <c r="B25" s="57">
        <v>8631261</v>
      </c>
      <c r="C25" s="57">
        <v>5137</v>
      </c>
      <c r="D25" s="57">
        <v>8404350</v>
      </c>
      <c r="E25" s="57">
        <v>5742</v>
      </c>
      <c r="F25" s="57">
        <v>10879</v>
      </c>
    </row>
    <row r="26" spans="1:6" x14ac:dyDescent="0.3">
      <c r="A26" s="56">
        <v>45436</v>
      </c>
      <c r="B26" s="57">
        <v>8635951</v>
      </c>
      <c r="C26" s="57">
        <v>4690</v>
      </c>
      <c r="D26" s="57">
        <v>8410162</v>
      </c>
      <c r="E26" s="57">
        <v>5812</v>
      </c>
      <c r="F26" s="57">
        <v>10502</v>
      </c>
    </row>
    <row r="27" spans="1:6" x14ac:dyDescent="0.3">
      <c r="A27" s="56">
        <v>45437</v>
      </c>
      <c r="B27" s="57">
        <v>8635951</v>
      </c>
      <c r="C27" s="57">
        <v>0</v>
      </c>
      <c r="D27" s="57">
        <v>8415690</v>
      </c>
      <c r="E27" s="57">
        <v>5528</v>
      </c>
      <c r="F27" s="57">
        <v>5528</v>
      </c>
    </row>
    <row r="28" spans="1:6" x14ac:dyDescent="0.3">
      <c r="A28" s="56">
        <v>45438</v>
      </c>
      <c r="B28" s="57">
        <v>8640610</v>
      </c>
      <c r="C28" s="57">
        <v>4659</v>
      </c>
      <c r="D28" s="57">
        <v>8415690</v>
      </c>
      <c r="E28" s="57">
        <v>0</v>
      </c>
      <c r="F28" s="57">
        <v>4659</v>
      </c>
    </row>
    <row r="29" spans="1:6" x14ac:dyDescent="0.3">
      <c r="A29" s="56">
        <v>45439</v>
      </c>
      <c r="B29" s="57">
        <v>8641658</v>
      </c>
      <c r="C29" s="57">
        <v>1048</v>
      </c>
      <c r="D29" s="57">
        <v>8424829</v>
      </c>
      <c r="E29" s="57">
        <v>9139</v>
      </c>
      <c r="F29" s="57">
        <v>10187</v>
      </c>
    </row>
    <row r="30" spans="1:6" x14ac:dyDescent="0.3">
      <c r="A30" s="56">
        <v>45440</v>
      </c>
      <c r="B30" s="57">
        <v>8647495</v>
      </c>
      <c r="C30" s="57">
        <v>5837</v>
      </c>
      <c r="D30" s="57">
        <v>8429531</v>
      </c>
      <c r="E30" s="57">
        <v>4702</v>
      </c>
      <c r="F30" s="57">
        <v>10539</v>
      </c>
    </row>
    <row r="31" spans="1:6" x14ac:dyDescent="0.3">
      <c r="A31" s="56">
        <v>45441</v>
      </c>
      <c r="B31" s="57">
        <v>8652385</v>
      </c>
      <c r="C31" s="57">
        <v>4890</v>
      </c>
      <c r="D31" s="57">
        <v>8435204</v>
      </c>
      <c r="E31" s="57">
        <v>5673</v>
      </c>
      <c r="F31" s="57">
        <v>10563</v>
      </c>
    </row>
    <row r="32" spans="1:6" x14ac:dyDescent="0.3">
      <c r="A32" s="56">
        <v>45442</v>
      </c>
      <c r="B32" s="57">
        <v>8658182</v>
      </c>
      <c r="C32" s="57">
        <v>5797</v>
      </c>
      <c r="D32" s="57">
        <v>8440570</v>
      </c>
      <c r="E32" s="57">
        <v>5366</v>
      </c>
      <c r="F32" s="57">
        <v>11163</v>
      </c>
    </row>
    <row r="33" spans="1:6" x14ac:dyDescent="0.3">
      <c r="A33" s="56">
        <v>45443</v>
      </c>
      <c r="B33" s="57">
        <v>8663945</v>
      </c>
      <c r="C33" s="57">
        <v>5763</v>
      </c>
      <c r="D33" s="57">
        <v>8440570</v>
      </c>
      <c r="E33" s="57">
        <v>0</v>
      </c>
      <c r="F33" s="57">
        <v>5763</v>
      </c>
    </row>
    <row r="34" spans="1:6" x14ac:dyDescent="0.3">
      <c r="A34" s="58" t="s">
        <v>63</v>
      </c>
      <c r="B34" s="52"/>
      <c r="C34" s="52"/>
      <c r="D34" s="52"/>
      <c r="E34" s="52"/>
      <c r="F34" s="59">
        <f>SUM(F3:F33)</f>
        <v>291104</v>
      </c>
    </row>
    <row r="35" spans="1:6" x14ac:dyDescent="0.3">
      <c r="A35" s="58" t="s">
        <v>64</v>
      </c>
      <c r="B35" s="52"/>
      <c r="C35" s="52"/>
      <c r="D35" s="52"/>
      <c r="E35" s="52"/>
      <c r="F35" s="59">
        <f>ROUND(AVERAGE(F3:F33),0)</f>
        <v>9390</v>
      </c>
    </row>
    <row r="36" spans="1:6" x14ac:dyDescent="0.3">
      <c r="A36" s="58" t="s">
        <v>65</v>
      </c>
      <c r="B36" s="52"/>
      <c r="C36" s="52"/>
      <c r="D36" s="52"/>
      <c r="E36" s="52"/>
      <c r="F36" s="59">
        <f>IFERROR(ROUND(AVERAGEIF(F3:F33,"&gt;0"),0),0)</f>
        <v>9390</v>
      </c>
    </row>
  </sheetData>
  <mergeCells count="4">
    <mergeCell ref="A1:F1"/>
    <mergeCell ref="A34:E34"/>
    <mergeCell ref="A35:E35"/>
    <mergeCell ref="A36:E3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486FA-BA94-40D4-9BAB-7DF3EFDEF2A9}">
  <dimension ref="A1:X35"/>
  <sheetViews>
    <sheetView workbookViewId="0">
      <selection activeCell="B2" sqref="B2"/>
    </sheetView>
  </sheetViews>
  <sheetFormatPr defaultRowHeight="15.75" x14ac:dyDescent="0.3"/>
  <cols>
    <col min="1" max="1" width="16.7109375" style="60" customWidth="1"/>
    <col min="2" max="4" width="21.85546875" style="53" customWidth="1"/>
    <col min="5" max="24" width="9.140625" style="53"/>
  </cols>
  <sheetData>
    <row r="1" spans="1:4" ht="18.75" x14ac:dyDescent="0.35">
      <c r="A1" s="51" t="str">
        <f ca="1">_xlfn.CONCAT(TEXT(OFFSET(A2,2,0), "MMMM YYYY"), " Daily Flow")</f>
        <v>April 2024 Daily Flow</v>
      </c>
      <c r="B1" s="52"/>
      <c r="C1" s="52"/>
      <c r="D1" s="52"/>
    </row>
    <row r="2" spans="1:4" x14ac:dyDescent="0.3">
      <c r="A2" s="54" t="s">
        <v>57</v>
      </c>
      <c r="B2" s="55" t="s">
        <v>59</v>
      </c>
      <c r="C2" s="55" t="s">
        <v>61</v>
      </c>
      <c r="D2" s="55" t="s">
        <v>62</v>
      </c>
    </row>
    <row r="3" spans="1:4" x14ac:dyDescent="0.3">
      <c r="A3" s="56">
        <v>45383</v>
      </c>
      <c r="B3" s="57">
        <v>0</v>
      </c>
      <c r="C3" s="57">
        <v>4471</v>
      </c>
      <c r="D3" s="57">
        <v>4471</v>
      </c>
    </row>
    <row r="4" spans="1:4" x14ac:dyDescent="0.3">
      <c r="A4" s="56">
        <v>45384</v>
      </c>
      <c r="B4" s="57">
        <v>8988</v>
      </c>
      <c r="C4" s="57">
        <v>4958</v>
      </c>
      <c r="D4" s="57">
        <v>13946</v>
      </c>
    </row>
    <row r="5" spans="1:4" x14ac:dyDescent="0.3">
      <c r="A5" s="56">
        <v>45385</v>
      </c>
      <c r="B5" s="57">
        <v>5371</v>
      </c>
      <c r="C5" s="57">
        <v>11091</v>
      </c>
      <c r="D5" s="57">
        <v>16462</v>
      </c>
    </row>
    <row r="6" spans="1:4" x14ac:dyDescent="0.3">
      <c r="A6" s="56">
        <v>45386</v>
      </c>
      <c r="B6" s="57">
        <v>5292</v>
      </c>
      <c r="C6" s="57">
        <v>5291</v>
      </c>
      <c r="D6" s="57">
        <v>10583</v>
      </c>
    </row>
    <row r="7" spans="1:4" x14ac:dyDescent="0.3">
      <c r="A7" s="56">
        <v>45387</v>
      </c>
      <c r="B7" s="57">
        <v>5331</v>
      </c>
      <c r="C7" s="57">
        <v>5004</v>
      </c>
      <c r="D7" s="57">
        <v>10335</v>
      </c>
    </row>
    <row r="8" spans="1:4" x14ac:dyDescent="0.3">
      <c r="A8" s="56">
        <v>45388</v>
      </c>
      <c r="B8" s="57">
        <v>4908</v>
      </c>
      <c r="C8" s="57">
        <v>0</v>
      </c>
      <c r="D8" s="57">
        <v>4908</v>
      </c>
    </row>
    <row r="9" spans="1:4" x14ac:dyDescent="0.3">
      <c r="A9" s="56">
        <v>45389</v>
      </c>
      <c r="B9" s="57">
        <v>0</v>
      </c>
      <c r="C9" s="57">
        <v>4536</v>
      </c>
      <c r="D9" s="57">
        <v>4536</v>
      </c>
    </row>
    <row r="10" spans="1:4" x14ac:dyDescent="0.3">
      <c r="A10" s="56">
        <v>45390</v>
      </c>
      <c r="B10" s="57">
        <v>4514</v>
      </c>
      <c r="C10" s="57">
        <v>0</v>
      </c>
      <c r="D10" s="57">
        <v>4514</v>
      </c>
    </row>
    <row r="11" spans="1:4" x14ac:dyDescent="0.3">
      <c r="A11" s="56">
        <v>45391</v>
      </c>
      <c r="B11" s="57">
        <v>4958</v>
      </c>
      <c r="C11" s="57">
        <v>5692</v>
      </c>
      <c r="D11" s="57">
        <v>10650</v>
      </c>
    </row>
    <row r="12" spans="1:4" x14ac:dyDescent="0.3">
      <c r="A12" s="56">
        <v>45392</v>
      </c>
      <c r="B12" s="57">
        <v>5072</v>
      </c>
      <c r="C12" s="57">
        <v>4507</v>
      </c>
      <c r="D12" s="57">
        <v>9579</v>
      </c>
    </row>
    <row r="13" spans="1:4" x14ac:dyDescent="0.3">
      <c r="A13" s="56">
        <v>45393</v>
      </c>
      <c r="B13" s="57">
        <v>4669</v>
      </c>
      <c r="C13" s="57">
        <v>9664</v>
      </c>
      <c r="D13" s="57">
        <v>14333</v>
      </c>
    </row>
    <row r="14" spans="1:4" x14ac:dyDescent="0.3">
      <c r="A14" s="56">
        <v>45394</v>
      </c>
      <c r="B14" s="57">
        <v>4862</v>
      </c>
      <c r="C14" s="57">
        <v>5784</v>
      </c>
      <c r="D14" s="57">
        <v>10646</v>
      </c>
    </row>
    <row r="15" spans="1:4" x14ac:dyDescent="0.3">
      <c r="A15" s="56">
        <v>45395</v>
      </c>
      <c r="B15" s="57">
        <v>4677</v>
      </c>
      <c r="C15" s="57">
        <v>0</v>
      </c>
      <c r="D15" s="57">
        <v>4677</v>
      </c>
    </row>
    <row r="16" spans="1:4" x14ac:dyDescent="0.3">
      <c r="A16" s="56">
        <v>45396</v>
      </c>
      <c r="B16" s="57">
        <v>0</v>
      </c>
      <c r="C16" s="57">
        <v>5713</v>
      </c>
      <c r="D16" s="57">
        <v>5713</v>
      </c>
    </row>
    <row r="17" spans="1:4" x14ac:dyDescent="0.3">
      <c r="A17" s="56">
        <v>45397</v>
      </c>
      <c r="B17" s="57">
        <v>5489</v>
      </c>
      <c r="C17" s="57">
        <v>5393</v>
      </c>
      <c r="D17" s="57">
        <v>10882</v>
      </c>
    </row>
    <row r="18" spans="1:4" x14ac:dyDescent="0.3">
      <c r="A18" s="56">
        <v>45398</v>
      </c>
      <c r="B18" s="57">
        <v>9650</v>
      </c>
      <c r="C18" s="57">
        <v>5177</v>
      </c>
      <c r="D18" s="57">
        <v>14827</v>
      </c>
    </row>
    <row r="19" spans="1:4" x14ac:dyDescent="0.3">
      <c r="A19" s="56">
        <v>45399</v>
      </c>
      <c r="B19" s="57">
        <v>5902</v>
      </c>
      <c r="C19" s="57">
        <v>5242</v>
      </c>
      <c r="D19" s="57">
        <v>11144</v>
      </c>
    </row>
    <row r="20" spans="1:4" x14ac:dyDescent="0.3">
      <c r="A20" s="56">
        <v>45400</v>
      </c>
      <c r="B20" s="57">
        <v>5769</v>
      </c>
      <c r="C20" s="57">
        <v>5944</v>
      </c>
      <c r="D20" s="57">
        <v>11713</v>
      </c>
    </row>
    <row r="21" spans="1:4" x14ac:dyDescent="0.3">
      <c r="A21" s="56">
        <v>45401</v>
      </c>
      <c r="B21" s="57">
        <v>4822</v>
      </c>
      <c r="C21" s="57">
        <v>4940</v>
      </c>
      <c r="D21" s="57">
        <v>9762</v>
      </c>
    </row>
    <row r="22" spans="1:4" x14ac:dyDescent="0.3">
      <c r="A22" s="56">
        <v>45402</v>
      </c>
      <c r="B22" s="57">
        <v>4931</v>
      </c>
      <c r="C22" s="57">
        <v>0</v>
      </c>
      <c r="D22" s="57">
        <v>4931</v>
      </c>
    </row>
    <row r="23" spans="1:4" x14ac:dyDescent="0.3">
      <c r="A23" s="56">
        <v>45403</v>
      </c>
      <c r="B23" s="57">
        <v>0</v>
      </c>
      <c r="C23" s="57">
        <v>4511</v>
      </c>
      <c r="D23" s="57">
        <v>4511</v>
      </c>
    </row>
    <row r="24" spans="1:4" x14ac:dyDescent="0.3">
      <c r="A24" s="56">
        <v>45404</v>
      </c>
      <c r="B24" s="57">
        <v>4492</v>
      </c>
      <c r="C24" s="57">
        <v>4933</v>
      </c>
      <c r="D24" s="57">
        <v>9425</v>
      </c>
    </row>
    <row r="25" spans="1:4" x14ac:dyDescent="0.3">
      <c r="A25" s="56">
        <v>45405</v>
      </c>
      <c r="B25" s="57">
        <v>5276</v>
      </c>
      <c r="C25" s="57">
        <v>5257</v>
      </c>
      <c r="D25" s="57">
        <v>10533</v>
      </c>
    </row>
    <row r="26" spans="1:4" x14ac:dyDescent="0.3">
      <c r="A26" s="56">
        <v>45406</v>
      </c>
      <c r="B26" s="57">
        <v>5713</v>
      </c>
      <c r="C26" s="57">
        <v>5754</v>
      </c>
      <c r="D26" s="57">
        <v>11467</v>
      </c>
    </row>
    <row r="27" spans="1:4" x14ac:dyDescent="0.3">
      <c r="A27" s="56">
        <v>45407</v>
      </c>
      <c r="B27" s="57">
        <v>5531</v>
      </c>
      <c r="C27" s="57">
        <v>5670</v>
      </c>
      <c r="D27" s="57">
        <v>11201</v>
      </c>
    </row>
    <row r="28" spans="1:4" x14ac:dyDescent="0.3">
      <c r="A28" s="56">
        <v>45408</v>
      </c>
      <c r="B28" s="57">
        <v>11766</v>
      </c>
      <c r="C28" s="57">
        <v>5757</v>
      </c>
      <c r="D28" s="57">
        <v>17523</v>
      </c>
    </row>
    <row r="29" spans="1:4" x14ac:dyDescent="0.3">
      <c r="A29" s="56">
        <v>45409</v>
      </c>
      <c r="B29" s="57">
        <v>5853</v>
      </c>
      <c r="C29" s="57">
        <v>5713</v>
      </c>
      <c r="D29" s="57">
        <v>11566</v>
      </c>
    </row>
    <row r="30" spans="1:4" x14ac:dyDescent="0.3">
      <c r="A30" s="56">
        <v>45410</v>
      </c>
      <c r="B30" s="57">
        <v>4547</v>
      </c>
      <c r="C30" s="57">
        <v>5202</v>
      </c>
      <c r="D30" s="57">
        <v>9749</v>
      </c>
    </row>
    <row r="31" spans="1:4" x14ac:dyDescent="0.3">
      <c r="A31" s="56">
        <v>45411</v>
      </c>
      <c r="B31" s="57">
        <v>5871</v>
      </c>
      <c r="C31" s="57">
        <v>10338</v>
      </c>
      <c r="D31" s="57">
        <v>16209</v>
      </c>
    </row>
    <row r="32" spans="1:4" x14ac:dyDescent="0.3">
      <c r="A32" s="56">
        <v>45412</v>
      </c>
      <c r="B32" s="57">
        <v>7712</v>
      </c>
      <c r="C32" s="57">
        <v>5806</v>
      </c>
      <c r="D32" s="57">
        <v>13518</v>
      </c>
    </row>
    <row r="33" spans="1:4" x14ac:dyDescent="0.3">
      <c r="A33" s="58" t="s">
        <v>63</v>
      </c>
      <c r="B33" s="52"/>
      <c r="C33" s="52"/>
      <c r="D33" s="59">
        <f>SUM(D3:D32)</f>
        <v>304314</v>
      </c>
    </row>
    <row r="34" spans="1:4" x14ac:dyDescent="0.3">
      <c r="A34" s="58" t="s">
        <v>64</v>
      </c>
      <c r="B34" s="52"/>
      <c r="C34" s="52"/>
      <c r="D34" s="59">
        <f>ROUND(AVERAGE(D3:D32),0)</f>
        <v>10144</v>
      </c>
    </row>
    <row r="35" spans="1:4" x14ac:dyDescent="0.3">
      <c r="A35" s="58" t="s">
        <v>65</v>
      </c>
      <c r="B35" s="52"/>
      <c r="C35" s="52"/>
      <c r="D35" s="59">
        <f>IFERROR(ROUND(AVERAGEIF(D3:D32,"&gt;0"),0),0)</f>
        <v>10144</v>
      </c>
    </row>
  </sheetData>
  <mergeCells count="4">
    <mergeCell ref="A1:D1"/>
    <mergeCell ref="A33:C33"/>
    <mergeCell ref="A34:C34"/>
    <mergeCell ref="A35:C3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F86D2-0E10-43DB-8C74-A227DC77B0F6}">
  <dimension ref="A1:X36"/>
  <sheetViews>
    <sheetView workbookViewId="0">
      <selection activeCell="G17" sqref="G17"/>
    </sheetView>
  </sheetViews>
  <sheetFormatPr defaultRowHeight="15.75" x14ac:dyDescent="0.3"/>
  <cols>
    <col min="1" max="1" width="16.7109375" style="60" customWidth="1"/>
    <col min="2" max="4" width="21.85546875" style="53" customWidth="1"/>
    <col min="5" max="24" width="9.140625" style="53"/>
  </cols>
  <sheetData>
    <row r="1" spans="1:4" ht="18.75" x14ac:dyDescent="0.35">
      <c r="A1" s="51" t="str">
        <f ca="1">_xlfn.CONCAT(TEXT(OFFSET(A2,2,0), "MMMM YYYY"), " Daily Flow")</f>
        <v>March 2024 Daily Flow</v>
      </c>
      <c r="B1" s="52"/>
      <c r="C1" s="52"/>
      <c r="D1" s="52"/>
    </row>
    <row r="2" spans="1:4" x14ac:dyDescent="0.3">
      <c r="A2" s="54" t="s">
        <v>57</v>
      </c>
      <c r="B2" s="55" t="s">
        <v>59</v>
      </c>
      <c r="C2" s="55" t="s">
        <v>61</v>
      </c>
      <c r="D2" s="55" t="s">
        <v>62</v>
      </c>
    </row>
    <row r="3" spans="1:4" x14ac:dyDescent="0.3">
      <c r="A3" s="56">
        <v>45352</v>
      </c>
      <c r="B3" s="57">
        <v>11655</v>
      </c>
      <c r="C3" s="57">
        <v>11729</v>
      </c>
      <c r="D3" s="57">
        <v>23384</v>
      </c>
    </row>
    <row r="4" spans="1:4" x14ac:dyDescent="0.3">
      <c r="A4" s="56">
        <v>45353</v>
      </c>
      <c r="B4" s="57">
        <v>0</v>
      </c>
      <c r="C4" s="57">
        <v>4520</v>
      </c>
      <c r="D4" s="57">
        <v>4520</v>
      </c>
    </row>
    <row r="5" spans="1:4" x14ac:dyDescent="0.3">
      <c r="A5" s="56">
        <v>45354</v>
      </c>
      <c r="B5" s="57">
        <v>4551</v>
      </c>
      <c r="C5" s="57">
        <v>0</v>
      </c>
      <c r="D5" s="57">
        <v>4551</v>
      </c>
    </row>
    <row r="6" spans="1:4" x14ac:dyDescent="0.3">
      <c r="A6" s="56">
        <v>45355</v>
      </c>
      <c r="B6" s="57">
        <v>4609</v>
      </c>
      <c r="C6" s="57">
        <v>4613</v>
      </c>
      <c r="D6" s="57">
        <v>9222</v>
      </c>
    </row>
    <row r="7" spans="1:4" x14ac:dyDescent="0.3">
      <c r="A7" s="56">
        <v>45356</v>
      </c>
      <c r="B7" s="57">
        <v>4530</v>
      </c>
      <c r="C7" s="57">
        <v>9456</v>
      </c>
      <c r="D7" s="57">
        <v>13986</v>
      </c>
    </row>
    <row r="8" spans="1:4" x14ac:dyDescent="0.3">
      <c r="A8" s="56">
        <v>45357</v>
      </c>
      <c r="B8" s="57">
        <v>5901</v>
      </c>
      <c r="C8" s="57">
        <v>5957</v>
      </c>
      <c r="D8" s="57">
        <v>11858</v>
      </c>
    </row>
    <row r="9" spans="1:4" x14ac:dyDescent="0.3">
      <c r="A9" s="56">
        <v>45358</v>
      </c>
      <c r="B9" s="57">
        <v>5865</v>
      </c>
      <c r="C9" s="57">
        <v>5889</v>
      </c>
      <c r="D9" s="57">
        <v>11754</v>
      </c>
    </row>
    <row r="10" spans="1:4" x14ac:dyDescent="0.3">
      <c r="A10" s="56">
        <v>45359</v>
      </c>
      <c r="B10" s="57">
        <v>10517</v>
      </c>
      <c r="C10" s="57">
        <v>5926</v>
      </c>
      <c r="D10" s="57">
        <v>16443</v>
      </c>
    </row>
    <row r="11" spans="1:4" x14ac:dyDescent="0.3">
      <c r="A11" s="56">
        <v>45360</v>
      </c>
      <c r="B11" s="57">
        <v>0</v>
      </c>
      <c r="C11" s="57">
        <v>5649</v>
      </c>
      <c r="D11" s="57">
        <v>5649</v>
      </c>
    </row>
    <row r="12" spans="1:4" x14ac:dyDescent="0.3">
      <c r="A12" s="56">
        <v>45361</v>
      </c>
      <c r="B12" s="57">
        <v>5171</v>
      </c>
      <c r="C12" s="57">
        <v>0</v>
      </c>
      <c r="D12" s="57">
        <v>5171</v>
      </c>
    </row>
    <row r="13" spans="1:4" x14ac:dyDescent="0.3">
      <c r="A13" s="56">
        <v>45362</v>
      </c>
      <c r="B13" s="57">
        <v>4856</v>
      </c>
      <c r="C13" s="57">
        <v>5566</v>
      </c>
      <c r="D13" s="57">
        <v>10422</v>
      </c>
    </row>
    <row r="14" spans="1:4" x14ac:dyDescent="0.3">
      <c r="A14" s="56">
        <v>45363</v>
      </c>
      <c r="B14" s="57">
        <v>0</v>
      </c>
      <c r="C14" s="57">
        <v>5836</v>
      </c>
      <c r="D14" s="57">
        <v>5836</v>
      </c>
    </row>
    <row r="15" spans="1:4" x14ac:dyDescent="0.3">
      <c r="A15" s="56">
        <v>45364</v>
      </c>
      <c r="B15" s="57">
        <v>9262</v>
      </c>
      <c r="C15" s="57">
        <v>19</v>
      </c>
      <c r="D15" s="57">
        <v>9281</v>
      </c>
    </row>
    <row r="16" spans="1:4" x14ac:dyDescent="0.3">
      <c r="A16" s="56">
        <v>45365</v>
      </c>
      <c r="B16" s="57">
        <v>0</v>
      </c>
      <c r="C16" s="57">
        <v>5781</v>
      </c>
      <c r="D16" s="57">
        <v>5781</v>
      </c>
    </row>
    <row r="17" spans="1:4" x14ac:dyDescent="0.3">
      <c r="A17" s="56">
        <v>45366</v>
      </c>
      <c r="B17" s="57">
        <v>10709</v>
      </c>
      <c r="C17" s="57">
        <v>5806</v>
      </c>
      <c r="D17" s="57">
        <v>16515</v>
      </c>
    </row>
    <row r="18" spans="1:4" x14ac:dyDescent="0.3">
      <c r="A18" s="56">
        <v>45367</v>
      </c>
      <c r="B18" s="57">
        <v>0</v>
      </c>
      <c r="C18" s="57">
        <v>4477</v>
      </c>
      <c r="D18" s="57">
        <v>4477</v>
      </c>
    </row>
    <row r="19" spans="1:4" x14ac:dyDescent="0.3">
      <c r="A19" s="56">
        <v>45368</v>
      </c>
      <c r="B19" s="57">
        <v>4622</v>
      </c>
      <c r="C19" s="57">
        <v>4859</v>
      </c>
      <c r="D19" s="57">
        <v>9481</v>
      </c>
    </row>
    <row r="20" spans="1:4" x14ac:dyDescent="0.3">
      <c r="A20" s="56">
        <v>45369</v>
      </c>
      <c r="B20" s="57">
        <v>5500</v>
      </c>
      <c r="C20" s="57">
        <v>5338</v>
      </c>
      <c r="D20" s="57">
        <v>10838</v>
      </c>
    </row>
    <row r="21" spans="1:4" x14ac:dyDescent="0.3">
      <c r="A21" s="56">
        <v>45370</v>
      </c>
      <c r="B21" s="57">
        <v>17606</v>
      </c>
      <c r="C21" s="57">
        <v>11695</v>
      </c>
      <c r="D21" s="57">
        <v>29301</v>
      </c>
    </row>
    <row r="22" spans="1:4" x14ac:dyDescent="0.3">
      <c r="A22" s="56">
        <v>45371</v>
      </c>
      <c r="B22" s="57">
        <v>5482</v>
      </c>
      <c r="C22" s="57">
        <v>5636</v>
      </c>
      <c r="D22" s="57">
        <v>11118</v>
      </c>
    </row>
    <row r="23" spans="1:4" x14ac:dyDescent="0.3">
      <c r="A23" s="56">
        <v>45372</v>
      </c>
      <c r="B23" s="57">
        <v>5621</v>
      </c>
      <c r="C23" s="57">
        <v>4770</v>
      </c>
      <c r="D23" s="57">
        <v>10391</v>
      </c>
    </row>
    <row r="24" spans="1:4" x14ac:dyDescent="0.3">
      <c r="A24" s="56">
        <v>45373</v>
      </c>
      <c r="B24" s="57">
        <v>4860</v>
      </c>
      <c r="C24" s="57">
        <v>5331</v>
      </c>
      <c r="D24" s="57">
        <v>10191</v>
      </c>
    </row>
    <row r="25" spans="1:4" x14ac:dyDescent="0.3">
      <c r="A25" s="56">
        <v>45374</v>
      </c>
      <c r="B25" s="57">
        <v>0</v>
      </c>
      <c r="C25" s="57">
        <v>5260</v>
      </c>
      <c r="D25" s="57">
        <v>5260</v>
      </c>
    </row>
    <row r="26" spans="1:4" x14ac:dyDescent="0.3">
      <c r="A26" s="56">
        <v>45375</v>
      </c>
      <c r="B26" s="57">
        <v>4514</v>
      </c>
      <c r="C26" s="57">
        <v>0</v>
      </c>
      <c r="D26" s="57">
        <v>4514</v>
      </c>
    </row>
    <row r="27" spans="1:4" x14ac:dyDescent="0.3">
      <c r="A27" s="56">
        <v>45376</v>
      </c>
      <c r="B27" s="57">
        <v>5571</v>
      </c>
      <c r="C27" s="57">
        <v>5529</v>
      </c>
      <c r="D27" s="57">
        <v>11100</v>
      </c>
    </row>
    <row r="28" spans="1:4" x14ac:dyDescent="0.3">
      <c r="A28" s="56">
        <v>45377</v>
      </c>
      <c r="B28" s="57">
        <v>5353</v>
      </c>
      <c r="C28" s="57">
        <v>0</v>
      </c>
      <c r="D28" s="57">
        <v>5353</v>
      </c>
    </row>
    <row r="29" spans="1:4" x14ac:dyDescent="0.3">
      <c r="A29" s="56">
        <v>45378</v>
      </c>
      <c r="B29" s="57">
        <v>0</v>
      </c>
      <c r="C29" s="57">
        <v>4942</v>
      </c>
      <c r="D29" s="57">
        <v>4942</v>
      </c>
    </row>
    <row r="30" spans="1:4" x14ac:dyDescent="0.3">
      <c r="A30" s="56">
        <v>45379</v>
      </c>
      <c r="B30" s="57">
        <v>5146</v>
      </c>
      <c r="C30" s="57">
        <v>4604</v>
      </c>
      <c r="D30" s="57">
        <v>9750</v>
      </c>
    </row>
    <row r="31" spans="1:4" x14ac:dyDescent="0.3">
      <c r="A31" s="56">
        <v>45380</v>
      </c>
      <c r="B31" s="57">
        <v>5386</v>
      </c>
      <c r="C31" s="57">
        <v>0</v>
      </c>
      <c r="D31" s="57">
        <v>5386</v>
      </c>
    </row>
    <row r="32" spans="1:4" x14ac:dyDescent="0.3">
      <c r="A32" s="56">
        <v>45381</v>
      </c>
      <c r="B32" s="57">
        <v>0</v>
      </c>
      <c r="C32" s="57">
        <v>5210</v>
      </c>
      <c r="D32" s="57">
        <v>5210</v>
      </c>
    </row>
    <row r="33" spans="1:4" x14ac:dyDescent="0.3">
      <c r="A33" s="56">
        <v>45382</v>
      </c>
      <c r="B33" s="57">
        <v>4511</v>
      </c>
      <c r="C33" s="57">
        <v>0</v>
      </c>
      <c r="D33" s="57">
        <v>4511</v>
      </c>
    </row>
    <row r="34" spans="1:4" x14ac:dyDescent="0.3">
      <c r="A34" s="58" t="s">
        <v>63</v>
      </c>
      <c r="B34" s="52"/>
      <c r="C34" s="52"/>
      <c r="D34" s="59">
        <f>SUM(D3:D33)</f>
        <v>296196</v>
      </c>
    </row>
    <row r="35" spans="1:4" x14ac:dyDescent="0.3">
      <c r="A35" s="58" t="s">
        <v>64</v>
      </c>
      <c r="B35" s="52"/>
      <c r="C35" s="52"/>
      <c r="D35" s="59">
        <f>ROUND(AVERAGE(D3:D33),0)</f>
        <v>9555</v>
      </c>
    </row>
    <row r="36" spans="1:4" x14ac:dyDescent="0.3">
      <c r="A36" s="58" t="s">
        <v>65</v>
      </c>
      <c r="B36" s="52"/>
      <c r="C36" s="52"/>
      <c r="D36" s="59">
        <f>IFERROR(ROUND(AVERAGEIF(D3:D33,"&gt;0"),0),0)</f>
        <v>9555</v>
      </c>
    </row>
  </sheetData>
  <mergeCells count="4">
    <mergeCell ref="A1:D1"/>
    <mergeCell ref="A34:C34"/>
    <mergeCell ref="A35:C35"/>
    <mergeCell ref="A36:C3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C3584-AD24-4DA5-94E0-2E5DD7F99756}">
  <dimension ref="A1:X34"/>
  <sheetViews>
    <sheetView workbookViewId="0">
      <selection activeCell="G35" sqref="G35"/>
    </sheetView>
  </sheetViews>
  <sheetFormatPr defaultRowHeight="15.75" x14ac:dyDescent="0.3"/>
  <cols>
    <col min="1" max="1" width="16.7109375" style="60" customWidth="1"/>
    <col min="2" max="4" width="21.85546875" style="53" customWidth="1"/>
    <col min="5" max="24" width="9.140625" style="53"/>
  </cols>
  <sheetData>
    <row r="1" spans="1:4" ht="18.75" x14ac:dyDescent="0.35">
      <c r="A1" s="51" t="str">
        <f ca="1">_xlfn.CONCAT(TEXT(OFFSET(A2,2,0), "MMMM YYYY"), " Daily Flow")</f>
        <v>February 2024 Daily Flow</v>
      </c>
      <c r="B1" s="52"/>
      <c r="C1" s="52"/>
      <c r="D1" s="52"/>
    </row>
    <row r="2" spans="1:4" x14ac:dyDescent="0.3">
      <c r="A2" s="54" t="s">
        <v>57</v>
      </c>
      <c r="B2" s="55" t="s">
        <v>59</v>
      </c>
      <c r="C2" s="55" t="s">
        <v>61</v>
      </c>
      <c r="D2" s="55" t="s">
        <v>62</v>
      </c>
    </row>
    <row r="3" spans="1:4" x14ac:dyDescent="0.3">
      <c r="A3" s="56">
        <v>45323</v>
      </c>
      <c r="B3" s="57">
        <v>5541</v>
      </c>
      <c r="C3" s="57">
        <v>5359</v>
      </c>
      <c r="D3" s="57">
        <v>10900</v>
      </c>
    </row>
    <row r="4" spans="1:4" x14ac:dyDescent="0.3">
      <c r="A4" s="56">
        <v>45324</v>
      </c>
      <c r="B4" s="57">
        <v>4665</v>
      </c>
      <c r="C4" s="57">
        <v>5313</v>
      </c>
      <c r="D4" s="57">
        <v>9978</v>
      </c>
    </row>
    <row r="5" spans="1:4" x14ac:dyDescent="0.3">
      <c r="A5" s="56">
        <v>45325</v>
      </c>
      <c r="B5" s="57">
        <v>0</v>
      </c>
      <c r="C5" s="57">
        <v>5553</v>
      </c>
      <c r="D5" s="57">
        <v>5553</v>
      </c>
    </row>
    <row r="6" spans="1:4" x14ac:dyDescent="0.3">
      <c r="A6" s="56">
        <v>45326</v>
      </c>
      <c r="B6" s="57">
        <v>0</v>
      </c>
      <c r="C6" s="57">
        <v>0</v>
      </c>
      <c r="D6" s="57">
        <v>0</v>
      </c>
    </row>
    <row r="7" spans="1:4" x14ac:dyDescent="0.3">
      <c r="A7" s="56">
        <v>45327</v>
      </c>
      <c r="B7" s="57">
        <v>5960</v>
      </c>
      <c r="C7" s="57">
        <v>5846</v>
      </c>
      <c r="D7" s="57">
        <v>11806</v>
      </c>
    </row>
    <row r="8" spans="1:4" x14ac:dyDescent="0.3">
      <c r="A8" s="56">
        <v>45328</v>
      </c>
      <c r="B8" s="57">
        <v>5229</v>
      </c>
      <c r="C8" s="57">
        <v>5920</v>
      </c>
      <c r="D8" s="57">
        <v>11149</v>
      </c>
    </row>
    <row r="9" spans="1:4" x14ac:dyDescent="0.3">
      <c r="A9" s="56">
        <v>45329</v>
      </c>
      <c r="B9" s="57">
        <v>4484</v>
      </c>
      <c r="C9" s="57">
        <v>5911</v>
      </c>
      <c r="D9" s="57">
        <v>10395</v>
      </c>
    </row>
    <row r="10" spans="1:4" x14ac:dyDescent="0.3">
      <c r="A10" s="56">
        <v>45330</v>
      </c>
      <c r="B10" s="57">
        <v>4477</v>
      </c>
      <c r="C10" s="57">
        <v>5852</v>
      </c>
      <c r="D10" s="57">
        <v>10329</v>
      </c>
    </row>
    <row r="11" spans="1:4" x14ac:dyDescent="0.3">
      <c r="A11" s="56">
        <v>45331</v>
      </c>
      <c r="B11" s="57">
        <v>4816</v>
      </c>
      <c r="C11" s="57">
        <v>5615</v>
      </c>
      <c r="D11" s="57">
        <v>10431</v>
      </c>
    </row>
    <row r="12" spans="1:4" x14ac:dyDescent="0.3">
      <c r="A12" s="56">
        <v>45332</v>
      </c>
      <c r="B12" s="57">
        <v>5883</v>
      </c>
      <c r="C12" s="57">
        <v>0</v>
      </c>
      <c r="D12" s="57">
        <v>5883</v>
      </c>
    </row>
    <row r="13" spans="1:4" x14ac:dyDescent="0.3">
      <c r="A13" s="56">
        <v>45333</v>
      </c>
      <c r="B13" s="57">
        <v>0</v>
      </c>
      <c r="C13" s="57">
        <v>4988</v>
      </c>
      <c r="D13" s="57">
        <v>4988</v>
      </c>
    </row>
    <row r="14" spans="1:4" x14ac:dyDescent="0.3">
      <c r="A14" s="56">
        <v>45334</v>
      </c>
      <c r="B14" s="57">
        <v>5944</v>
      </c>
      <c r="C14" s="57">
        <v>0</v>
      </c>
      <c r="D14" s="57">
        <v>5944</v>
      </c>
    </row>
    <row r="15" spans="1:4" x14ac:dyDescent="0.3">
      <c r="A15" s="56">
        <v>45335</v>
      </c>
      <c r="B15" s="57">
        <v>5988</v>
      </c>
      <c r="C15" s="57">
        <v>4465</v>
      </c>
      <c r="D15" s="57">
        <v>10453</v>
      </c>
    </row>
    <row r="16" spans="1:4" x14ac:dyDescent="0.3">
      <c r="A16" s="56">
        <v>45336</v>
      </c>
      <c r="B16" s="57">
        <v>5902</v>
      </c>
      <c r="C16" s="57">
        <v>5680</v>
      </c>
      <c r="D16" s="57">
        <v>11582</v>
      </c>
    </row>
    <row r="17" spans="1:4" x14ac:dyDescent="0.3">
      <c r="A17" s="56">
        <v>45337</v>
      </c>
      <c r="B17" s="57">
        <v>4807</v>
      </c>
      <c r="C17" s="57">
        <v>5519</v>
      </c>
      <c r="D17" s="57">
        <v>10326</v>
      </c>
    </row>
    <row r="18" spans="1:4" x14ac:dyDescent="0.3">
      <c r="A18" s="56">
        <v>45338</v>
      </c>
      <c r="B18" s="57">
        <v>5772</v>
      </c>
      <c r="C18" s="57">
        <v>4693</v>
      </c>
      <c r="D18" s="57">
        <v>10465</v>
      </c>
    </row>
    <row r="19" spans="1:4" x14ac:dyDescent="0.3">
      <c r="A19" s="56">
        <v>45339</v>
      </c>
      <c r="B19" s="57">
        <v>0</v>
      </c>
      <c r="C19" s="57">
        <v>5833</v>
      </c>
      <c r="D19" s="57">
        <v>5833</v>
      </c>
    </row>
    <row r="20" spans="1:4" x14ac:dyDescent="0.3">
      <c r="A20" s="56">
        <v>45340</v>
      </c>
      <c r="B20" s="57">
        <v>4686</v>
      </c>
      <c r="C20" s="57">
        <v>0</v>
      </c>
      <c r="D20" s="57">
        <v>4686</v>
      </c>
    </row>
    <row r="21" spans="1:4" x14ac:dyDescent="0.3">
      <c r="A21" s="56">
        <v>45341</v>
      </c>
      <c r="B21" s="57">
        <v>0</v>
      </c>
      <c r="C21" s="57">
        <v>0</v>
      </c>
      <c r="D21" s="57">
        <v>0</v>
      </c>
    </row>
    <row r="22" spans="1:4" x14ac:dyDescent="0.3">
      <c r="A22" s="56">
        <v>45342</v>
      </c>
      <c r="B22" s="57">
        <v>6010</v>
      </c>
      <c r="C22" s="57">
        <v>10129</v>
      </c>
      <c r="D22" s="57">
        <v>16139</v>
      </c>
    </row>
    <row r="23" spans="1:4" x14ac:dyDescent="0.3">
      <c r="A23" s="56">
        <v>45343</v>
      </c>
      <c r="B23" s="57">
        <v>5365</v>
      </c>
      <c r="C23" s="57">
        <v>0</v>
      </c>
      <c r="D23" s="57">
        <v>5365</v>
      </c>
    </row>
    <row r="24" spans="1:4" x14ac:dyDescent="0.3">
      <c r="A24" s="56">
        <v>45344</v>
      </c>
      <c r="B24" s="57">
        <v>5935</v>
      </c>
      <c r="C24" s="57">
        <v>5655</v>
      </c>
      <c r="D24" s="57">
        <v>11590</v>
      </c>
    </row>
    <row r="25" spans="1:4" x14ac:dyDescent="0.3">
      <c r="A25" s="56">
        <v>45345</v>
      </c>
      <c r="B25" s="57">
        <v>5970</v>
      </c>
      <c r="C25" s="57">
        <v>5679</v>
      </c>
      <c r="D25" s="57">
        <v>11649</v>
      </c>
    </row>
    <row r="26" spans="1:4" x14ac:dyDescent="0.3">
      <c r="A26" s="56">
        <v>45346</v>
      </c>
      <c r="B26" s="57">
        <v>0</v>
      </c>
      <c r="C26" s="57">
        <v>4499</v>
      </c>
      <c r="D26" s="57">
        <v>4499</v>
      </c>
    </row>
    <row r="27" spans="1:4" x14ac:dyDescent="0.3">
      <c r="A27" s="56">
        <v>45347</v>
      </c>
      <c r="B27" s="57">
        <v>4514</v>
      </c>
      <c r="C27" s="57">
        <v>0</v>
      </c>
      <c r="D27" s="57">
        <v>4514</v>
      </c>
    </row>
    <row r="28" spans="1:4" x14ac:dyDescent="0.3">
      <c r="A28" s="56">
        <v>45348</v>
      </c>
      <c r="B28" s="57">
        <v>5916</v>
      </c>
      <c r="C28" s="57">
        <v>5063</v>
      </c>
      <c r="D28" s="57">
        <v>10979</v>
      </c>
    </row>
    <row r="29" spans="1:4" x14ac:dyDescent="0.3">
      <c r="A29" s="56">
        <v>45349</v>
      </c>
      <c r="B29" s="57">
        <v>5646</v>
      </c>
      <c r="C29" s="57">
        <v>5232</v>
      </c>
      <c r="D29" s="57">
        <v>10878</v>
      </c>
    </row>
    <row r="30" spans="1:4" x14ac:dyDescent="0.3">
      <c r="A30" s="56">
        <v>45350</v>
      </c>
      <c r="B30" s="57">
        <v>5587</v>
      </c>
      <c r="C30" s="57">
        <v>5550</v>
      </c>
      <c r="D30" s="57">
        <v>11137</v>
      </c>
    </row>
    <row r="31" spans="1:4" x14ac:dyDescent="0.3">
      <c r="A31" s="56">
        <v>45351</v>
      </c>
      <c r="B31" s="57">
        <v>4912</v>
      </c>
      <c r="C31" s="57">
        <v>5905</v>
      </c>
      <c r="D31" s="57">
        <v>10817</v>
      </c>
    </row>
    <row r="32" spans="1:4" x14ac:dyDescent="0.3">
      <c r="A32" s="58" t="s">
        <v>63</v>
      </c>
      <c r="B32" s="52"/>
      <c r="C32" s="52"/>
      <c r="D32" s="59">
        <f>SUM(D3:D31)</f>
        <v>248268</v>
      </c>
    </row>
    <row r="33" spans="1:4" x14ac:dyDescent="0.3">
      <c r="A33" s="58" t="s">
        <v>64</v>
      </c>
      <c r="B33" s="52"/>
      <c r="C33" s="52"/>
      <c r="D33" s="59">
        <f>ROUND(AVERAGE(D3:D31),0)</f>
        <v>8561</v>
      </c>
    </row>
    <row r="34" spans="1:4" x14ac:dyDescent="0.3">
      <c r="A34" s="58" t="s">
        <v>65</v>
      </c>
      <c r="B34" s="52"/>
      <c r="C34" s="52"/>
      <c r="D34" s="59">
        <f>IFERROR(ROUND(AVERAGEIF(D3:D31,"&gt;0"),0),0)</f>
        <v>9195</v>
      </c>
    </row>
  </sheetData>
  <mergeCells count="4">
    <mergeCell ref="A1:D1"/>
    <mergeCell ref="A32:C32"/>
    <mergeCell ref="A33:C33"/>
    <mergeCell ref="A34:C3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9A24F-E69F-4910-940B-9FECDC4315E3}">
  <dimension ref="A1:X36"/>
  <sheetViews>
    <sheetView workbookViewId="0">
      <selection activeCell="G17" sqref="G17"/>
    </sheetView>
  </sheetViews>
  <sheetFormatPr defaultRowHeight="15.75" x14ac:dyDescent="0.3"/>
  <cols>
    <col min="1" max="1" width="16.7109375" style="60" customWidth="1"/>
    <col min="2" max="4" width="21.85546875" style="53" customWidth="1"/>
    <col min="5" max="24" width="9.140625" style="53"/>
  </cols>
  <sheetData>
    <row r="1" spans="1:4" ht="18.75" x14ac:dyDescent="0.35">
      <c r="A1" s="51" t="str">
        <f ca="1">_xlfn.CONCAT(TEXT(OFFSET(A2,2,0), "MMMM YYYY"), " Daily Flow")</f>
        <v>January 2024 Daily Flow</v>
      </c>
      <c r="B1" s="52"/>
      <c r="C1" s="52"/>
      <c r="D1" s="52"/>
    </row>
    <row r="2" spans="1:4" x14ac:dyDescent="0.3">
      <c r="A2" s="54" t="s">
        <v>57</v>
      </c>
      <c r="B2" s="55" t="s">
        <v>59</v>
      </c>
      <c r="C2" s="55" t="s">
        <v>61</v>
      </c>
      <c r="D2" s="55" t="s">
        <v>62</v>
      </c>
    </row>
    <row r="3" spans="1:4" x14ac:dyDescent="0.3">
      <c r="A3" s="56">
        <v>45292</v>
      </c>
      <c r="B3" s="57">
        <v>0</v>
      </c>
      <c r="C3" s="57">
        <v>5316</v>
      </c>
      <c r="D3" s="57">
        <v>5316</v>
      </c>
    </row>
    <row r="4" spans="1:4" x14ac:dyDescent="0.3">
      <c r="A4" s="56">
        <v>45293</v>
      </c>
      <c r="B4" s="57">
        <v>5858</v>
      </c>
      <c r="C4" s="57">
        <v>0</v>
      </c>
      <c r="D4" s="57">
        <v>5858</v>
      </c>
    </row>
    <row r="5" spans="1:4" x14ac:dyDescent="0.3">
      <c r="A5" s="56">
        <v>45294</v>
      </c>
      <c r="B5" s="57">
        <v>0</v>
      </c>
      <c r="C5" s="57">
        <v>5639</v>
      </c>
      <c r="D5" s="57">
        <v>5639</v>
      </c>
    </row>
    <row r="6" spans="1:4" x14ac:dyDescent="0.3">
      <c r="A6" s="56">
        <v>45295</v>
      </c>
      <c r="B6" s="57">
        <v>4496</v>
      </c>
      <c r="C6" s="57">
        <v>0</v>
      </c>
      <c r="D6" s="57">
        <v>4496</v>
      </c>
    </row>
    <row r="7" spans="1:4" x14ac:dyDescent="0.3">
      <c r="A7" s="56">
        <v>45296</v>
      </c>
      <c r="B7" s="57">
        <v>0</v>
      </c>
      <c r="C7" s="57">
        <v>4502</v>
      </c>
      <c r="D7" s="57">
        <v>4502</v>
      </c>
    </row>
    <row r="8" spans="1:4" x14ac:dyDescent="0.3">
      <c r="A8" s="56">
        <v>45297</v>
      </c>
      <c r="B8" s="57">
        <v>0</v>
      </c>
      <c r="C8" s="57">
        <v>0</v>
      </c>
      <c r="D8" s="57">
        <v>0</v>
      </c>
    </row>
    <row r="9" spans="1:4" x14ac:dyDescent="0.3">
      <c r="A9" s="56">
        <v>45298</v>
      </c>
      <c r="B9" s="57">
        <v>5519</v>
      </c>
      <c r="C9" s="57">
        <v>0</v>
      </c>
      <c r="D9" s="57">
        <v>5519</v>
      </c>
    </row>
    <row r="10" spans="1:4" x14ac:dyDescent="0.3">
      <c r="A10" s="56">
        <v>45299</v>
      </c>
      <c r="B10" s="57">
        <v>5368</v>
      </c>
      <c r="C10" s="57">
        <v>4905</v>
      </c>
      <c r="D10" s="57">
        <v>10273</v>
      </c>
    </row>
    <row r="11" spans="1:4" x14ac:dyDescent="0.3">
      <c r="A11" s="56">
        <v>45300</v>
      </c>
      <c r="B11" s="57">
        <v>0</v>
      </c>
      <c r="C11" s="57">
        <v>5883</v>
      </c>
      <c r="D11" s="57">
        <v>5883</v>
      </c>
    </row>
    <row r="12" spans="1:4" x14ac:dyDescent="0.3">
      <c r="A12" s="56">
        <v>45301</v>
      </c>
      <c r="B12" s="57">
        <v>4520</v>
      </c>
      <c r="C12" s="57">
        <v>5966</v>
      </c>
      <c r="D12" s="57">
        <v>10486</v>
      </c>
    </row>
    <row r="13" spans="1:4" x14ac:dyDescent="0.3">
      <c r="A13" s="56">
        <v>45302</v>
      </c>
      <c r="B13" s="57">
        <v>5871</v>
      </c>
      <c r="C13" s="57">
        <v>5884</v>
      </c>
      <c r="D13" s="57">
        <v>11755</v>
      </c>
    </row>
    <row r="14" spans="1:4" x14ac:dyDescent="0.3">
      <c r="A14" s="56">
        <v>45303</v>
      </c>
      <c r="B14" s="57">
        <v>4474</v>
      </c>
      <c r="C14" s="57">
        <v>5861</v>
      </c>
      <c r="D14" s="57">
        <v>10335</v>
      </c>
    </row>
    <row r="15" spans="1:4" x14ac:dyDescent="0.3">
      <c r="A15" s="56">
        <v>45304</v>
      </c>
      <c r="B15" s="57">
        <v>4952</v>
      </c>
      <c r="C15" s="57">
        <v>0</v>
      </c>
      <c r="D15" s="57">
        <v>4952</v>
      </c>
    </row>
    <row r="16" spans="1:4" x14ac:dyDescent="0.3">
      <c r="A16" s="56">
        <v>45305</v>
      </c>
      <c r="B16" s="57">
        <v>0</v>
      </c>
      <c r="C16" s="57">
        <v>5118</v>
      </c>
      <c r="D16" s="57">
        <v>5118</v>
      </c>
    </row>
    <row r="17" spans="1:4" x14ac:dyDescent="0.3">
      <c r="A17" s="56">
        <v>45306</v>
      </c>
      <c r="B17" s="57">
        <v>4480</v>
      </c>
      <c r="C17" s="57">
        <v>5501</v>
      </c>
      <c r="D17" s="57">
        <v>9981</v>
      </c>
    </row>
    <row r="18" spans="1:4" x14ac:dyDescent="0.3">
      <c r="A18" s="56">
        <v>45307</v>
      </c>
      <c r="B18" s="57">
        <v>4486</v>
      </c>
      <c r="C18" s="57">
        <v>4896</v>
      </c>
      <c r="D18" s="57">
        <v>9382</v>
      </c>
    </row>
    <row r="19" spans="1:4" x14ac:dyDescent="0.3">
      <c r="A19" s="56">
        <v>45308</v>
      </c>
      <c r="B19" s="57">
        <v>4785</v>
      </c>
      <c r="C19" s="57">
        <v>5797</v>
      </c>
      <c r="D19" s="57">
        <v>10582</v>
      </c>
    </row>
    <row r="20" spans="1:4" x14ac:dyDescent="0.3">
      <c r="A20" s="56">
        <v>45309</v>
      </c>
      <c r="B20" s="57">
        <v>4521</v>
      </c>
      <c r="C20" s="57">
        <v>5698</v>
      </c>
      <c r="D20" s="57">
        <v>10219</v>
      </c>
    </row>
    <row r="21" spans="1:4" x14ac:dyDescent="0.3">
      <c r="A21" s="56">
        <v>45310</v>
      </c>
      <c r="B21" s="57">
        <v>4939</v>
      </c>
      <c r="C21" s="57">
        <v>5905</v>
      </c>
      <c r="D21" s="57">
        <v>10844</v>
      </c>
    </row>
    <row r="22" spans="1:4" x14ac:dyDescent="0.3">
      <c r="A22" s="56">
        <v>45311</v>
      </c>
      <c r="B22" s="57">
        <v>5750</v>
      </c>
      <c r="C22" s="57">
        <v>0</v>
      </c>
      <c r="D22" s="57">
        <v>5750</v>
      </c>
    </row>
    <row r="23" spans="1:4" x14ac:dyDescent="0.3">
      <c r="A23" s="56">
        <v>45312</v>
      </c>
      <c r="B23" s="57">
        <v>0</v>
      </c>
      <c r="C23" s="57">
        <v>0</v>
      </c>
      <c r="D23" s="57">
        <v>0</v>
      </c>
    </row>
    <row r="24" spans="1:4" x14ac:dyDescent="0.3">
      <c r="A24" s="56">
        <v>45313</v>
      </c>
      <c r="B24" s="57">
        <v>5486</v>
      </c>
      <c r="C24" s="57">
        <v>5876</v>
      </c>
      <c r="D24" s="57">
        <v>11362</v>
      </c>
    </row>
    <row r="25" spans="1:4" x14ac:dyDescent="0.3">
      <c r="A25" s="56">
        <v>45314</v>
      </c>
      <c r="B25" s="57">
        <v>4871</v>
      </c>
      <c r="C25" s="57">
        <v>5461</v>
      </c>
      <c r="D25" s="57">
        <v>10332</v>
      </c>
    </row>
    <row r="26" spans="1:4" x14ac:dyDescent="0.3">
      <c r="A26" s="56">
        <v>45315</v>
      </c>
      <c r="B26" s="57">
        <v>5612</v>
      </c>
      <c r="C26" s="57">
        <v>4875</v>
      </c>
      <c r="D26" s="57">
        <v>10487</v>
      </c>
    </row>
    <row r="27" spans="1:4" x14ac:dyDescent="0.3">
      <c r="A27" s="56">
        <v>45316</v>
      </c>
      <c r="B27" s="57">
        <v>4505</v>
      </c>
      <c r="C27" s="57">
        <v>5195</v>
      </c>
      <c r="D27" s="57">
        <v>9700</v>
      </c>
    </row>
    <row r="28" spans="1:4" x14ac:dyDescent="0.3">
      <c r="A28" s="56">
        <v>45317</v>
      </c>
      <c r="B28" s="57">
        <v>4529</v>
      </c>
      <c r="C28" s="57">
        <v>0</v>
      </c>
      <c r="D28" s="57">
        <v>4529</v>
      </c>
    </row>
    <row r="29" spans="1:4" x14ac:dyDescent="0.3">
      <c r="A29" s="56">
        <v>45318</v>
      </c>
      <c r="B29" s="57">
        <v>0</v>
      </c>
      <c r="C29" s="57">
        <v>5439</v>
      </c>
      <c r="D29" s="57">
        <v>5439</v>
      </c>
    </row>
    <row r="30" spans="1:4" x14ac:dyDescent="0.3">
      <c r="A30" s="56">
        <v>45319</v>
      </c>
      <c r="B30" s="57">
        <v>4628</v>
      </c>
      <c r="C30" s="57">
        <v>0</v>
      </c>
      <c r="D30" s="57">
        <v>4628</v>
      </c>
    </row>
    <row r="31" spans="1:4" x14ac:dyDescent="0.3">
      <c r="A31" s="56">
        <v>45320</v>
      </c>
      <c r="B31" s="57">
        <v>5455</v>
      </c>
      <c r="C31" s="57">
        <v>4468</v>
      </c>
      <c r="D31" s="57">
        <v>9923</v>
      </c>
    </row>
    <row r="32" spans="1:4" x14ac:dyDescent="0.3">
      <c r="A32" s="56">
        <v>45321</v>
      </c>
      <c r="B32" s="57">
        <v>5547</v>
      </c>
      <c r="C32" s="57">
        <v>5565</v>
      </c>
      <c r="D32" s="57">
        <v>11112</v>
      </c>
    </row>
    <row r="33" spans="1:4" x14ac:dyDescent="0.3">
      <c r="A33" s="56">
        <v>45322</v>
      </c>
      <c r="B33" s="57">
        <v>5901</v>
      </c>
      <c r="C33" s="57">
        <v>4964</v>
      </c>
      <c r="D33" s="57">
        <v>10865</v>
      </c>
    </row>
    <row r="34" spans="1:4" x14ac:dyDescent="0.3">
      <c r="A34" s="58" t="s">
        <v>63</v>
      </c>
      <c r="B34" s="52"/>
      <c r="C34" s="52"/>
      <c r="D34" s="59">
        <f>SUM(D3:D33)</f>
        <v>235267</v>
      </c>
    </row>
    <row r="35" spans="1:4" x14ac:dyDescent="0.3">
      <c r="A35" s="58" t="s">
        <v>64</v>
      </c>
      <c r="B35" s="52"/>
      <c r="C35" s="52"/>
      <c r="D35" s="59">
        <f>ROUND(AVERAGE(D3:D33),0)</f>
        <v>7589</v>
      </c>
    </row>
    <row r="36" spans="1:4" x14ac:dyDescent="0.3">
      <c r="A36" s="58" t="s">
        <v>65</v>
      </c>
      <c r="B36" s="52"/>
      <c r="C36" s="52"/>
      <c r="D36" s="59">
        <f>IFERROR(ROUND(AVERAGEIF(D3:D33,"&gt;0"),0),0)</f>
        <v>8113</v>
      </c>
    </row>
  </sheetData>
  <mergeCells count="4">
    <mergeCell ref="A1:D1"/>
    <mergeCell ref="A34:C34"/>
    <mergeCell ref="A35:C35"/>
    <mergeCell ref="A36:C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18616-1E16-45DC-912E-71086400BE10}">
  <dimension ref="A2:I20"/>
  <sheetViews>
    <sheetView workbookViewId="0">
      <selection activeCell="E19" sqref="E19"/>
    </sheetView>
  </sheetViews>
  <sheetFormatPr defaultColWidth="9.140625" defaultRowHeight="15" x14ac:dyDescent="0.25"/>
  <cols>
    <col min="1" max="1" width="18.7109375" customWidth="1"/>
    <col min="2" max="9" width="7.28515625" customWidth="1"/>
  </cols>
  <sheetData>
    <row r="2" spans="1:9" ht="18.75" x14ac:dyDescent="0.25">
      <c r="A2" s="16" t="s">
        <v>29</v>
      </c>
      <c r="B2" s="17" t="s">
        <v>30</v>
      </c>
      <c r="C2" s="17"/>
      <c r="D2" s="17"/>
      <c r="E2" s="17"/>
      <c r="F2" s="17"/>
      <c r="G2" s="17"/>
      <c r="H2" s="17"/>
      <c r="I2" s="17"/>
    </row>
    <row r="3" spans="1:9" x14ac:dyDescent="0.25">
      <c r="A3" s="16"/>
      <c r="B3" s="18" t="s">
        <v>4</v>
      </c>
      <c r="C3" s="18" t="s">
        <v>31</v>
      </c>
      <c r="D3" s="18" t="s">
        <v>32</v>
      </c>
      <c r="E3" s="18" t="s">
        <v>33</v>
      </c>
      <c r="F3" s="18" t="s">
        <v>34</v>
      </c>
      <c r="G3" s="18" t="s">
        <v>35</v>
      </c>
      <c r="H3" s="18" t="s">
        <v>36</v>
      </c>
      <c r="I3" s="18" t="s">
        <v>37</v>
      </c>
    </row>
    <row r="4" spans="1:9" ht="15.75" x14ac:dyDescent="0.3">
      <c r="A4" s="19" t="s">
        <v>2</v>
      </c>
      <c r="B4" s="20"/>
      <c r="C4" s="20" t="s">
        <v>38</v>
      </c>
      <c r="D4" s="20" t="s">
        <v>3</v>
      </c>
      <c r="E4" s="20" t="s">
        <v>3</v>
      </c>
      <c r="F4" s="20" t="s">
        <v>3</v>
      </c>
      <c r="G4" s="20" t="s">
        <v>3</v>
      </c>
      <c r="H4" s="20" t="s">
        <v>3</v>
      </c>
      <c r="I4" s="20" t="s">
        <v>3</v>
      </c>
    </row>
    <row r="5" spans="1:9" ht="15.75" x14ac:dyDescent="0.3">
      <c r="A5" s="19" t="s">
        <v>39</v>
      </c>
      <c r="B5" s="21"/>
      <c r="C5" s="21"/>
      <c r="D5" s="21"/>
      <c r="E5" s="21"/>
      <c r="F5" s="21"/>
      <c r="G5" s="21"/>
      <c r="H5" s="21"/>
      <c r="I5" s="21"/>
    </row>
    <row r="6" spans="1:9" ht="15.75" x14ac:dyDescent="0.3">
      <c r="A6" s="22">
        <v>45489</v>
      </c>
      <c r="B6" s="23">
        <v>7.25</v>
      </c>
      <c r="C6" s="24">
        <v>22.1</v>
      </c>
      <c r="D6" s="23">
        <v>0.5</v>
      </c>
      <c r="E6" s="25">
        <v>10</v>
      </c>
      <c r="F6" s="25">
        <v>78</v>
      </c>
      <c r="G6" s="24">
        <v>1.06</v>
      </c>
      <c r="H6" s="24">
        <v>13</v>
      </c>
      <c r="I6" s="24">
        <v>12.7</v>
      </c>
    </row>
    <row r="7" spans="1:9" ht="15.75" x14ac:dyDescent="0.3">
      <c r="A7" s="22">
        <v>45524</v>
      </c>
      <c r="B7" s="23">
        <v>7.45</v>
      </c>
      <c r="C7" s="24">
        <v>23.4</v>
      </c>
      <c r="D7" s="23">
        <v>1.33</v>
      </c>
      <c r="E7" s="25">
        <v>10</v>
      </c>
      <c r="F7" s="25">
        <v>53</v>
      </c>
      <c r="G7" s="24">
        <v>0.6</v>
      </c>
      <c r="H7" s="24">
        <v>6.3</v>
      </c>
      <c r="I7" s="24">
        <v>6.2</v>
      </c>
    </row>
    <row r="8" spans="1:9" ht="15.75" x14ac:dyDescent="0.3">
      <c r="A8" s="22">
        <v>45546</v>
      </c>
      <c r="B8" s="23">
        <v>7.77</v>
      </c>
      <c r="C8" s="24">
        <v>25</v>
      </c>
      <c r="D8" s="23">
        <v>1.82</v>
      </c>
      <c r="E8" s="25">
        <v>10</v>
      </c>
      <c r="F8" s="25">
        <v>8</v>
      </c>
      <c r="G8" s="24">
        <v>1.05</v>
      </c>
      <c r="H8" s="24">
        <v>10.4</v>
      </c>
      <c r="I8" s="24">
        <v>10.9</v>
      </c>
    </row>
    <row r="9" spans="1:9" ht="15.75" x14ac:dyDescent="0.3">
      <c r="A9" s="22">
        <v>45596</v>
      </c>
      <c r="B9" s="23">
        <v>7.53</v>
      </c>
      <c r="C9" s="24">
        <v>19.2</v>
      </c>
      <c r="D9" s="23">
        <v>4.93</v>
      </c>
      <c r="E9" s="25">
        <v>62</v>
      </c>
      <c r="F9" s="25">
        <v>27</v>
      </c>
      <c r="G9" s="24">
        <v>4.91</v>
      </c>
      <c r="H9" s="24">
        <v>66</v>
      </c>
      <c r="I9" s="24">
        <v>64.7</v>
      </c>
    </row>
    <row r="10" spans="1:9" ht="15.75" x14ac:dyDescent="0.3">
      <c r="A10" s="22">
        <v>45614</v>
      </c>
      <c r="B10" s="23">
        <v>7.24</v>
      </c>
      <c r="C10" s="24">
        <v>12.4</v>
      </c>
      <c r="D10" s="23">
        <v>2.81</v>
      </c>
      <c r="E10" s="25">
        <v>76</v>
      </c>
      <c r="F10" s="25">
        <v>37</v>
      </c>
      <c r="G10" s="24">
        <v>4.45</v>
      </c>
      <c r="H10" s="24">
        <v>46.1</v>
      </c>
      <c r="I10" s="24">
        <v>43.4</v>
      </c>
    </row>
    <row r="11" spans="1:9" ht="15.75" x14ac:dyDescent="0.3">
      <c r="A11" s="22">
        <v>45637</v>
      </c>
      <c r="B11" s="23">
        <v>8.19</v>
      </c>
      <c r="C11" s="24">
        <v>10.199999999999999</v>
      </c>
      <c r="D11" s="23">
        <v>1.85</v>
      </c>
      <c r="E11" s="25">
        <v>62</v>
      </c>
      <c r="F11" s="25">
        <v>58</v>
      </c>
      <c r="G11" s="24">
        <v>6.72</v>
      </c>
      <c r="H11" s="24">
        <v>80</v>
      </c>
      <c r="I11" s="24">
        <v>60.8</v>
      </c>
    </row>
    <row r="12" spans="1:9" ht="15.75" x14ac:dyDescent="0.3">
      <c r="A12" s="22">
        <v>45666</v>
      </c>
      <c r="B12" s="23">
        <v>8.5</v>
      </c>
      <c r="C12" s="24">
        <v>4.9000000000000004</v>
      </c>
      <c r="D12" s="23">
        <v>3.25</v>
      </c>
      <c r="E12" s="25">
        <v>71</v>
      </c>
      <c r="F12" s="25">
        <v>31</v>
      </c>
      <c r="G12" s="24">
        <v>3.97</v>
      </c>
      <c r="H12" s="24">
        <v>52.7</v>
      </c>
      <c r="I12" s="24">
        <v>35.9</v>
      </c>
    </row>
    <row r="13" spans="1:9" ht="15.75" x14ac:dyDescent="0.3">
      <c r="A13" s="22">
        <v>45694</v>
      </c>
      <c r="B13" s="23">
        <v>7.25</v>
      </c>
      <c r="C13" s="24">
        <v>7.2</v>
      </c>
      <c r="D13" s="23">
        <v>0.24</v>
      </c>
      <c r="E13" s="25">
        <v>166</v>
      </c>
      <c r="F13" s="25">
        <v>117</v>
      </c>
      <c r="G13" s="24">
        <v>6.75</v>
      </c>
      <c r="H13" s="24">
        <v>76</v>
      </c>
      <c r="I13" s="24">
        <v>70.400000000000006</v>
      </c>
    </row>
    <row r="14" spans="1:9" ht="15.75" x14ac:dyDescent="0.3">
      <c r="A14" s="22">
        <v>45733</v>
      </c>
      <c r="B14" s="23">
        <v>7.38</v>
      </c>
      <c r="C14" s="24">
        <v>9.6999999999999993</v>
      </c>
      <c r="D14" s="23">
        <v>3.38</v>
      </c>
      <c r="E14" s="25">
        <v>98</v>
      </c>
      <c r="F14" s="25">
        <v>64</v>
      </c>
      <c r="G14" s="24">
        <v>2.86</v>
      </c>
      <c r="H14" s="24">
        <v>31.3</v>
      </c>
      <c r="I14" s="24">
        <v>19.600000000000001</v>
      </c>
    </row>
    <row r="15" spans="1:9" ht="15.75" x14ac:dyDescent="0.3">
      <c r="A15" s="22">
        <v>45757</v>
      </c>
      <c r="B15" s="23">
        <v>7.55</v>
      </c>
      <c r="C15" s="24" t="s">
        <v>40</v>
      </c>
      <c r="D15" s="23" t="s">
        <v>40</v>
      </c>
      <c r="E15" s="25">
        <v>72</v>
      </c>
      <c r="F15" s="25">
        <v>55</v>
      </c>
      <c r="G15" s="24">
        <v>5.86</v>
      </c>
      <c r="H15" s="24">
        <v>71.3</v>
      </c>
      <c r="I15" s="24">
        <v>73</v>
      </c>
    </row>
    <row r="16" spans="1:9" ht="15.75" x14ac:dyDescent="0.3">
      <c r="A16" s="22">
        <v>45785</v>
      </c>
      <c r="B16" s="23">
        <v>7.61</v>
      </c>
      <c r="C16" s="24">
        <v>13.6</v>
      </c>
      <c r="D16" s="23">
        <v>0.5</v>
      </c>
      <c r="E16" s="25">
        <v>44</v>
      </c>
      <c r="F16" s="25">
        <v>25</v>
      </c>
      <c r="G16" s="24">
        <v>5.53</v>
      </c>
      <c r="H16" s="24">
        <v>70.900000000000006</v>
      </c>
      <c r="I16" s="24">
        <v>67.099999999999994</v>
      </c>
    </row>
    <row r="17" spans="1:9" ht="15.75" x14ac:dyDescent="0.3">
      <c r="A17" s="22">
        <v>45826.347222222219</v>
      </c>
      <c r="B17" s="23">
        <v>7.71</v>
      </c>
      <c r="C17" s="24">
        <v>17</v>
      </c>
      <c r="D17" s="23">
        <v>0</v>
      </c>
      <c r="E17" s="25">
        <v>37</v>
      </c>
      <c r="F17" s="25">
        <v>20</v>
      </c>
      <c r="G17" s="24">
        <v>4.9800000000000004</v>
      </c>
      <c r="H17" s="24">
        <v>58.5</v>
      </c>
      <c r="I17" s="24">
        <v>55.6</v>
      </c>
    </row>
    <row r="18" spans="1:9" ht="15.75" x14ac:dyDescent="0.3">
      <c r="A18" s="22">
        <v>45848.583333333336</v>
      </c>
      <c r="B18" s="23">
        <v>7.25</v>
      </c>
      <c r="C18" s="24"/>
      <c r="D18" s="23"/>
      <c r="E18" s="25">
        <v>23</v>
      </c>
      <c r="F18" s="25">
        <v>6</v>
      </c>
      <c r="G18" s="24">
        <v>1.79</v>
      </c>
      <c r="H18" s="24">
        <v>15.7</v>
      </c>
      <c r="I18" s="24">
        <v>15.3</v>
      </c>
    </row>
    <row r="19" spans="1:9" ht="15.75" x14ac:dyDescent="0.3">
      <c r="A19" s="26" t="s">
        <v>41</v>
      </c>
      <c r="B19" s="27">
        <f ca="1">IFERROR(AVERAGE(OFFSET(B4,2,0):OFFSET(B19,-1,0)),"-")</f>
        <v>7.5907692307692303</v>
      </c>
      <c r="C19" s="28">
        <f ca="1">IFERROR(AVERAGE(OFFSET(C4,2,0):OFFSET(C19,-1,0)),"-")</f>
        <v>14.972727272727274</v>
      </c>
      <c r="D19" s="27">
        <f ca="1">IFERROR(AVERAGE(OFFSET(D4,2,0):OFFSET(D19,-1,0)),"-")</f>
        <v>1.8736363636363635</v>
      </c>
      <c r="E19" s="29">
        <f ca="1">IFERROR(AVERAGE(OFFSET(E4,2,0):OFFSET(E19,-1,0)),"-")</f>
        <v>57</v>
      </c>
      <c r="F19" s="29">
        <f ca="1">IFERROR(AVERAGE(OFFSET(F4,2,0):OFFSET(F19,-1,0)),"-")</f>
        <v>44.53846153846154</v>
      </c>
      <c r="G19" s="28">
        <f ca="1">IFERROR(AVERAGE(OFFSET(G4,2,0):OFFSET(G19,-1,0)),"-")</f>
        <v>3.8869230769230763</v>
      </c>
      <c r="H19" s="28">
        <f ca="1">IFERROR(AVERAGE(OFFSET(H4,2,0):OFFSET(H19,-1,0)),"-")</f>
        <v>46.015384615384619</v>
      </c>
      <c r="I19" s="28">
        <f ca="1">IFERROR(AVERAGE(OFFSET(I4,2,0):OFFSET(I19,-1,0)),"-")</f>
        <v>41.2</v>
      </c>
    </row>
    <row r="20" spans="1:9" ht="15.75" x14ac:dyDescent="0.3">
      <c r="A20" s="26" t="s">
        <v>42</v>
      </c>
      <c r="B20" s="27">
        <f ca="1">IFERROR(MEDIAN(OFFSET(B4,2,0):OFFSET(B20,-2,0)),"-")</f>
        <v>7.53</v>
      </c>
      <c r="C20" s="28">
        <f ca="1">IFERROR(MEDIAN(OFFSET(C4,2,0):OFFSET(C20,-2,0)),"-")</f>
        <v>13.6</v>
      </c>
      <c r="D20" s="27">
        <f ca="1">IFERROR(MEDIAN(OFFSET(D4,2,0):OFFSET(D20,-2,0)),"-")</f>
        <v>1.82</v>
      </c>
      <c r="E20" s="29">
        <f ca="1">IFERROR(MEDIAN(OFFSET(E4,2,0):OFFSET(E20,-2,0)),"-")</f>
        <v>62</v>
      </c>
      <c r="F20" s="29">
        <f ca="1">IFERROR(MEDIAN(OFFSET(F4,2,0):OFFSET(F20,-2,0)),"-")</f>
        <v>37</v>
      </c>
      <c r="G20" s="28">
        <f ca="1">IFERROR(MEDIAN(OFFSET(G4,2,0):OFFSET(G20,-2,0)),"-")</f>
        <v>4.45</v>
      </c>
      <c r="H20" s="28">
        <f ca="1">IFERROR(MEDIAN(OFFSET(H4,2,0):OFFSET(H20,-2,0)),"-")</f>
        <v>52.7</v>
      </c>
      <c r="I20" s="28">
        <f ca="1">IFERROR(MEDIAN(OFFSET(I4,2,0):OFFSET(I20,-2,0)),"-")</f>
        <v>43.4</v>
      </c>
    </row>
  </sheetData>
  <mergeCells count="3">
    <mergeCell ref="A2:A3"/>
    <mergeCell ref="B2:I2"/>
    <mergeCell ref="B5:I5"/>
  </mergeCell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DA641-0FB8-4000-9879-81B969E87C2E}">
  <dimension ref="A1:X36"/>
  <sheetViews>
    <sheetView workbookViewId="0">
      <selection activeCell="G19" sqref="G19:G20"/>
    </sheetView>
  </sheetViews>
  <sheetFormatPr defaultRowHeight="15.75" x14ac:dyDescent="0.3"/>
  <cols>
    <col min="1" max="1" width="16.7109375" style="60" customWidth="1"/>
    <col min="2" max="4" width="21.85546875" style="53" customWidth="1"/>
    <col min="5" max="24" width="9.140625" style="53"/>
  </cols>
  <sheetData>
    <row r="1" spans="1:4" ht="18.75" x14ac:dyDescent="0.35">
      <c r="A1" s="51" t="str">
        <f ca="1">_xlfn.CONCAT(TEXT(OFFSET(A2,2,0), "MMMM YYYY"), " Daily Flow")</f>
        <v>December 2023 Daily Flow</v>
      </c>
      <c r="B1" s="52"/>
      <c r="C1" s="52"/>
      <c r="D1" s="52"/>
    </row>
    <row r="2" spans="1:4" x14ac:dyDescent="0.3">
      <c r="A2" s="54" t="s">
        <v>57</v>
      </c>
      <c r="B2" s="55" t="s">
        <v>59</v>
      </c>
      <c r="C2" s="55" t="s">
        <v>61</v>
      </c>
      <c r="D2" s="55" t="s">
        <v>62</v>
      </c>
    </row>
    <row r="3" spans="1:4" x14ac:dyDescent="0.3">
      <c r="A3" s="56">
        <v>45261</v>
      </c>
      <c r="B3" s="57">
        <v>11372</v>
      </c>
      <c r="C3" s="57">
        <v>4779</v>
      </c>
      <c r="D3" s="57">
        <v>16151</v>
      </c>
    </row>
    <row r="4" spans="1:4" x14ac:dyDescent="0.3">
      <c r="A4" s="56">
        <v>45262</v>
      </c>
      <c r="B4" s="57">
        <v>0</v>
      </c>
      <c r="C4" s="57">
        <v>4866</v>
      </c>
      <c r="D4" s="57">
        <v>4866</v>
      </c>
    </row>
    <row r="5" spans="1:4" x14ac:dyDescent="0.3">
      <c r="A5" s="56">
        <v>45263</v>
      </c>
      <c r="B5" s="57">
        <v>6095</v>
      </c>
      <c r="C5" s="57">
        <v>0</v>
      </c>
      <c r="D5" s="57">
        <v>6095</v>
      </c>
    </row>
    <row r="6" spans="1:4" x14ac:dyDescent="0.3">
      <c r="A6" s="56">
        <v>45264</v>
      </c>
      <c r="B6" s="57">
        <v>5939</v>
      </c>
      <c r="C6" s="57">
        <v>8451</v>
      </c>
      <c r="D6" s="57">
        <v>14390</v>
      </c>
    </row>
    <row r="7" spans="1:4" x14ac:dyDescent="0.3">
      <c r="A7" s="56">
        <v>45265</v>
      </c>
      <c r="B7" s="57">
        <v>5442</v>
      </c>
      <c r="C7" s="57">
        <v>8307</v>
      </c>
      <c r="D7" s="57">
        <v>13749</v>
      </c>
    </row>
    <row r="8" spans="1:4" x14ac:dyDescent="0.3">
      <c r="A8" s="56">
        <v>45266</v>
      </c>
      <c r="B8" s="57">
        <v>10123</v>
      </c>
      <c r="C8" s="57">
        <v>5938</v>
      </c>
      <c r="D8" s="57">
        <v>16061</v>
      </c>
    </row>
    <row r="9" spans="1:4" x14ac:dyDescent="0.3">
      <c r="A9" s="56">
        <v>45267</v>
      </c>
      <c r="B9" s="57">
        <v>5571</v>
      </c>
      <c r="C9" s="57">
        <v>4974</v>
      </c>
      <c r="D9" s="57">
        <v>10545</v>
      </c>
    </row>
    <row r="10" spans="1:4" x14ac:dyDescent="0.3">
      <c r="A10" s="56">
        <v>45268</v>
      </c>
      <c r="B10" s="57">
        <v>5957</v>
      </c>
      <c r="C10" s="57">
        <v>5442</v>
      </c>
      <c r="D10" s="57">
        <v>11399</v>
      </c>
    </row>
    <row r="11" spans="1:4" x14ac:dyDescent="0.3">
      <c r="A11" s="56">
        <v>45269</v>
      </c>
      <c r="B11" s="57">
        <v>0</v>
      </c>
      <c r="C11" s="57">
        <v>5497</v>
      </c>
      <c r="D11" s="57">
        <v>5497</v>
      </c>
    </row>
    <row r="12" spans="1:4" x14ac:dyDescent="0.3">
      <c r="A12" s="56">
        <v>45270</v>
      </c>
      <c r="B12" s="57">
        <v>5951</v>
      </c>
      <c r="C12" s="57">
        <v>0</v>
      </c>
      <c r="D12" s="57">
        <v>5951</v>
      </c>
    </row>
    <row r="13" spans="1:4" x14ac:dyDescent="0.3">
      <c r="A13" s="56">
        <v>45271</v>
      </c>
      <c r="B13" s="57">
        <v>5892</v>
      </c>
      <c r="C13" s="57">
        <v>10308</v>
      </c>
      <c r="D13" s="57">
        <v>16200</v>
      </c>
    </row>
    <row r="14" spans="1:4" x14ac:dyDescent="0.3">
      <c r="A14" s="56">
        <v>45272</v>
      </c>
      <c r="B14" s="57">
        <v>5393</v>
      </c>
      <c r="C14" s="57">
        <v>5368</v>
      </c>
      <c r="D14" s="57">
        <v>10761</v>
      </c>
    </row>
    <row r="15" spans="1:4" x14ac:dyDescent="0.3">
      <c r="A15" s="56">
        <v>45273</v>
      </c>
      <c r="B15" s="57">
        <v>5356</v>
      </c>
      <c r="C15" s="57">
        <v>5399</v>
      </c>
      <c r="D15" s="57">
        <v>10755</v>
      </c>
    </row>
    <row r="16" spans="1:4" x14ac:dyDescent="0.3">
      <c r="A16" s="56">
        <v>45274</v>
      </c>
      <c r="B16" s="57">
        <v>5063</v>
      </c>
      <c r="C16" s="57">
        <v>5954</v>
      </c>
      <c r="D16" s="57">
        <v>11017</v>
      </c>
    </row>
    <row r="17" spans="1:4" x14ac:dyDescent="0.3">
      <c r="A17" s="56">
        <v>45275</v>
      </c>
      <c r="B17" s="57">
        <v>5621</v>
      </c>
      <c r="C17" s="57">
        <v>5935</v>
      </c>
      <c r="D17" s="57">
        <v>11556</v>
      </c>
    </row>
    <row r="18" spans="1:4" x14ac:dyDescent="0.3">
      <c r="A18" s="56">
        <v>45276</v>
      </c>
      <c r="B18" s="57">
        <v>5577</v>
      </c>
      <c r="C18" s="57">
        <v>0</v>
      </c>
      <c r="D18" s="57">
        <v>5577</v>
      </c>
    </row>
    <row r="19" spans="1:4" x14ac:dyDescent="0.3">
      <c r="A19" s="56">
        <v>45277</v>
      </c>
      <c r="B19" s="57">
        <v>0</v>
      </c>
      <c r="C19" s="57">
        <v>5819</v>
      </c>
      <c r="D19" s="57">
        <v>5819</v>
      </c>
    </row>
    <row r="20" spans="1:4" x14ac:dyDescent="0.3">
      <c r="A20" s="56">
        <v>45278</v>
      </c>
      <c r="B20" s="57">
        <v>16826</v>
      </c>
      <c r="C20" s="57">
        <v>13169</v>
      </c>
      <c r="D20" s="57">
        <v>29995</v>
      </c>
    </row>
    <row r="21" spans="1:4" x14ac:dyDescent="0.3">
      <c r="A21" s="56">
        <v>45279</v>
      </c>
      <c r="B21" s="57">
        <v>22989</v>
      </c>
      <c r="C21" s="57">
        <v>20467</v>
      </c>
      <c r="D21" s="57">
        <v>43456</v>
      </c>
    </row>
    <row r="22" spans="1:4" x14ac:dyDescent="0.3">
      <c r="A22" s="56">
        <v>45280</v>
      </c>
      <c r="B22" s="57">
        <v>11976</v>
      </c>
      <c r="C22" s="57">
        <v>14979</v>
      </c>
      <c r="D22" s="57">
        <v>26955</v>
      </c>
    </row>
    <row r="23" spans="1:4" x14ac:dyDescent="0.3">
      <c r="A23" s="56">
        <v>45281</v>
      </c>
      <c r="B23" s="57">
        <v>22925</v>
      </c>
      <c r="C23" s="57">
        <v>18860</v>
      </c>
      <c r="D23" s="57">
        <v>41785</v>
      </c>
    </row>
    <row r="24" spans="1:4" x14ac:dyDescent="0.3">
      <c r="A24" s="56">
        <v>45282</v>
      </c>
      <c r="B24" s="57">
        <v>5254</v>
      </c>
      <c r="C24" s="57">
        <v>4644</v>
      </c>
      <c r="D24" s="57">
        <v>9898</v>
      </c>
    </row>
    <row r="25" spans="1:4" x14ac:dyDescent="0.3">
      <c r="A25" s="56">
        <v>45283</v>
      </c>
      <c r="B25" s="57">
        <v>0</v>
      </c>
      <c r="C25" s="57">
        <v>0</v>
      </c>
      <c r="D25" s="57">
        <v>0</v>
      </c>
    </row>
    <row r="26" spans="1:4" x14ac:dyDescent="0.3">
      <c r="A26" s="56">
        <v>45284</v>
      </c>
      <c r="B26" s="57">
        <v>0</v>
      </c>
      <c r="C26" s="57">
        <v>5796</v>
      </c>
      <c r="D26" s="57">
        <v>5796</v>
      </c>
    </row>
    <row r="27" spans="1:4" x14ac:dyDescent="0.3">
      <c r="A27" s="56">
        <v>45285</v>
      </c>
      <c r="B27" s="57">
        <v>5614</v>
      </c>
      <c r="C27" s="57">
        <v>0</v>
      </c>
      <c r="D27" s="57">
        <v>5614</v>
      </c>
    </row>
    <row r="28" spans="1:4" x14ac:dyDescent="0.3">
      <c r="A28" s="56">
        <v>45286</v>
      </c>
      <c r="B28" s="57">
        <v>0</v>
      </c>
      <c r="C28" s="57">
        <v>0</v>
      </c>
      <c r="D28" s="57">
        <v>0</v>
      </c>
    </row>
    <row r="29" spans="1:4" x14ac:dyDescent="0.3">
      <c r="A29" s="56">
        <v>45287</v>
      </c>
      <c r="B29" s="57">
        <v>0</v>
      </c>
      <c r="C29" s="57">
        <v>5769</v>
      </c>
      <c r="D29" s="57">
        <v>5769</v>
      </c>
    </row>
    <row r="30" spans="1:4" x14ac:dyDescent="0.3">
      <c r="A30" s="56">
        <v>45288</v>
      </c>
      <c r="B30" s="57">
        <v>4912</v>
      </c>
      <c r="C30" s="57">
        <v>0</v>
      </c>
      <c r="D30" s="57">
        <v>4912</v>
      </c>
    </row>
    <row r="31" spans="1:4" x14ac:dyDescent="0.3">
      <c r="A31" s="56">
        <v>45289</v>
      </c>
      <c r="B31" s="57">
        <v>0</v>
      </c>
      <c r="C31" s="57">
        <v>4462</v>
      </c>
      <c r="D31" s="57">
        <v>4462</v>
      </c>
    </row>
    <row r="32" spans="1:4" x14ac:dyDescent="0.3">
      <c r="A32" s="56">
        <v>45290</v>
      </c>
      <c r="B32" s="57">
        <v>5214</v>
      </c>
      <c r="C32" s="57">
        <v>0</v>
      </c>
      <c r="D32" s="57">
        <v>5214</v>
      </c>
    </row>
    <row r="33" spans="1:4" x14ac:dyDescent="0.3">
      <c r="A33" s="56">
        <v>45291</v>
      </c>
      <c r="B33" s="57">
        <v>0</v>
      </c>
      <c r="C33" s="57">
        <v>0</v>
      </c>
      <c r="D33" s="57">
        <v>0</v>
      </c>
    </row>
    <row r="34" spans="1:4" x14ac:dyDescent="0.3">
      <c r="A34" s="58" t="s">
        <v>63</v>
      </c>
      <c r="B34" s="52"/>
      <c r="C34" s="52"/>
      <c r="D34" s="59">
        <f>SUM(D3:D33)</f>
        <v>360245</v>
      </c>
    </row>
    <row r="35" spans="1:4" x14ac:dyDescent="0.3">
      <c r="A35" s="58" t="s">
        <v>64</v>
      </c>
      <c r="B35" s="52"/>
      <c r="C35" s="52"/>
      <c r="D35" s="59">
        <f>ROUND(AVERAGE(D3:D33),0)</f>
        <v>11621</v>
      </c>
    </row>
    <row r="36" spans="1:4" x14ac:dyDescent="0.3">
      <c r="A36" s="58" t="s">
        <v>65</v>
      </c>
      <c r="B36" s="52"/>
      <c r="C36" s="52"/>
      <c r="D36" s="59">
        <f>IFERROR(ROUND(AVERAGEIF(D3:D33,"&gt;0"),0),0)</f>
        <v>12866</v>
      </c>
    </row>
  </sheetData>
  <mergeCells count="4">
    <mergeCell ref="A1:D1"/>
    <mergeCell ref="A34:C34"/>
    <mergeCell ref="A35:C35"/>
    <mergeCell ref="A36:C3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65894-ED3C-48BC-B35C-AA796414CE49}">
  <dimension ref="A1:X35"/>
  <sheetViews>
    <sheetView workbookViewId="0">
      <selection activeCell="G19" sqref="G19"/>
    </sheetView>
  </sheetViews>
  <sheetFormatPr defaultRowHeight="15.75" x14ac:dyDescent="0.3"/>
  <cols>
    <col min="1" max="1" width="16.7109375" style="60" customWidth="1"/>
    <col min="2" max="4" width="21.85546875" style="53" customWidth="1"/>
    <col min="5" max="24" width="9.140625" style="53"/>
  </cols>
  <sheetData>
    <row r="1" spans="1:4" ht="18.75" x14ac:dyDescent="0.35">
      <c r="A1" s="51" t="str">
        <f ca="1">_xlfn.CONCAT(TEXT(OFFSET(A2,2,0), "MMMM YYYY"), " Daily Flow")</f>
        <v>November 2023 Daily Flow</v>
      </c>
      <c r="B1" s="52"/>
      <c r="C1" s="52"/>
      <c r="D1" s="52"/>
    </row>
    <row r="2" spans="1:4" x14ac:dyDescent="0.3">
      <c r="A2" s="54" t="s">
        <v>57</v>
      </c>
      <c r="B2" s="55" t="s">
        <v>59</v>
      </c>
      <c r="C2" s="55" t="s">
        <v>61</v>
      </c>
      <c r="D2" s="55" t="s">
        <v>62</v>
      </c>
    </row>
    <row r="3" spans="1:4" x14ac:dyDescent="0.3">
      <c r="A3" s="56">
        <v>45231</v>
      </c>
      <c r="B3" s="57">
        <v>4406</v>
      </c>
      <c r="C3" s="57">
        <v>9725</v>
      </c>
      <c r="D3" s="57">
        <v>14131</v>
      </c>
    </row>
    <row r="4" spans="1:4" x14ac:dyDescent="0.3">
      <c r="A4" s="56">
        <v>45232</v>
      </c>
      <c r="B4" s="57">
        <v>10677</v>
      </c>
      <c r="C4" s="57">
        <v>4819</v>
      </c>
      <c r="D4" s="57">
        <v>15496</v>
      </c>
    </row>
    <row r="5" spans="1:4" x14ac:dyDescent="0.3">
      <c r="A5" s="56">
        <v>45233</v>
      </c>
      <c r="B5" s="57">
        <v>5563</v>
      </c>
      <c r="C5" s="57">
        <v>5479</v>
      </c>
      <c r="D5" s="57">
        <v>11042</v>
      </c>
    </row>
    <row r="6" spans="1:4" x14ac:dyDescent="0.3">
      <c r="A6" s="56">
        <v>45234</v>
      </c>
      <c r="B6" s="57">
        <v>4696</v>
      </c>
      <c r="C6" s="57">
        <v>5486</v>
      </c>
      <c r="D6" s="57">
        <v>10182</v>
      </c>
    </row>
    <row r="7" spans="1:4" x14ac:dyDescent="0.3">
      <c r="A7" s="56">
        <v>45235</v>
      </c>
      <c r="B7" s="57">
        <v>0</v>
      </c>
      <c r="C7" s="57">
        <v>4421</v>
      </c>
      <c r="D7" s="57">
        <v>4421</v>
      </c>
    </row>
    <row r="8" spans="1:4" x14ac:dyDescent="0.3">
      <c r="A8" s="56">
        <v>45236</v>
      </c>
      <c r="B8" s="57">
        <v>10079</v>
      </c>
      <c r="C8" s="57">
        <v>5285</v>
      </c>
      <c r="D8" s="57">
        <v>15364</v>
      </c>
    </row>
    <row r="9" spans="1:4" x14ac:dyDescent="0.3">
      <c r="A9" s="56">
        <v>45237</v>
      </c>
      <c r="B9" s="57">
        <v>5571</v>
      </c>
      <c r="C9" s="57">
        <v>5368</v>
      </c>
      <c r="D9" s="57">
        <v>10939</v>
      </c>
    </row>
    <row r="10" spans="1:4" x14ac:dyDescent="0.3">
      <c r="A10" s="56">
        <v>45238</v>
      </c>
      <c r="B10" s="57">
        <v>15812</v>
      </c>
      <c r="C10" s="57">
        <v>10357</v>
      </c>
      <c r="D10" s="57">
        <v>26169</v>
      </c>
    </row>
    <row r="11" spans="1:4" x14ac:dyDescent="0.3">
      <c r="A11" s="56">
        <v>45239</v>
      </c>
      <c r="B11" s="57">
        <v>21250</v>
      </c>
      <c r="C11" s="57">
        <v>22591</v>
      </c>
      <c r="D11" s="57">
        <v>43841</v>
      </c>
    </row>
    <row r="12" spans="1:4" x14ac:dyDescent="0.3">
      <c r="A12" s="56">
        <v>45240</v>
      </c>
      <c r="B12" s="57">
        <v>6417</v>
      </c>
      <c r="C12" s="57">
        <v>4425</v>
      </c>
      <c r="D12" s="57">
        <v>10842</v>
      </c>
    </row>
    <row r="13" spans="1:4" x14ac:dyDescent="0.3">
      <c r="A13" s="56">
        <v>45241</v>
      </c>
      <c r="B13" s="57">
        <v>0</v>
      </c>
      <c r="C13" s="57">
        <v>5381</v>
      </c>
      <c r="D13" s="57">
        <v>5381</v>
      </c>
    </row>
    <row r="14" spans="1:4" x14ac:dyDescent="0.3">
      <c r="A14" s="56">
        <v>45242</v>
      </c>
      <c r="B14" s="57">
        <v>5217</v>
      </c>
      <c r="C14" s="57">
        <v>0</v>
      </c>
      <c r="D14" s="57">
        <v>5217</v>
      </c>
    </row>
    <row r="15" spans="1:4" x14ac:dyDescent="0.3">
      <c r="A15" s="56">
        <v>45243</v>
      </c>
      <c r="B15" s="57">
        <v>11880</v>
      </c>
      <c r="C15" s="57">
        <v>15842</v>
      </c>
      <c r="D15" s="57">
        <v>27722</v>
      </c>
    </row>
    <row r="16" spans="1:4" x14ac:dyDescent="0.3">
      <c r="A16" s="56">
        <v>45244</v>
      </c>
      <c r="B16" s="57">
        <v>5396</v>
      </c>
      <c r="C16" s="57">
        <v>5136</v>
      </c>
      <c r="D16" s="57">
        <v>10532</v>
      </c>
    </row>
    <row r="17" spans="1:4" x14ac:dyDescent="0.3">
      <c r="A17" s="56">
        <v>45245</v>
      </c>
      <c r="B17" s="57">
        <v>9724</v>
      </c>
      <c r="C17" s="57">
        <v>5319</v>
      </c>
      <c r="D17" s="57">
        <v>15043</v>
      </c>
    </row>
    <row r="18" spans="1:4" x14ac:dyDescent="0.3">
      <c r="A18" s="56">
        <v>45246</v>
      </c>
      <c r="B18" s="57">
        <v>5439</v>
      </c>
      <c r="C18" s="57">
        <v>9629</v>
      </c>
      <c r="D18" s="57">
        <v>15068</v>
      </c>
    </row>
    <row r="19" spans="1:4" x14ac:dyDescent="0.3">
      <c r="A19" s="56">
        <v>45247</v>
      </c>
      <c r="B19" s="57">
        <v>5874</v>
      </c>
      <c r="C19" s="57">
        <v>0</v>
      </c>
      <c r="D19" s="57">
        <v>5874</v>
      </c>
    </row>
    <row r="20" spans="1:4" x14ac:dyDescent="0.3">
      <c r="A20" s="56">
        <v>45248</v>
      </c>
      <c r="B20" s="57">
        <v>0</v>
      </c>
      <c r="C20" s="57">
        <v>5837</v>
      </c>
      <c r="D20" s="57">
        <v>5837</v>
      </c>
    </row>
    <row r="21" spans="1:4" x14ac:dyDescent="0.3">
      <c r="A21" s="56">
        <v>45249</v>
      </c>
      <c r="B21" s="57">
        <v>4807</v>
      </c>
      <c r="C21" s="57">
        <v>0</v>
      </c>
      <c r="D21" s="57">
        <v>4807</v>
      </c>
    </row>
    <row r="22" spans="1:4" x14ac:dyDescent="0.3">
      <c r="A22" s="56">
        <v>45250</v>
      </c>
      <c r="B22" s="57">
        <v>5368</v>
      </c>
      <c r="C22" s="57">
        <v>5492</v>
      </c>
      <c r="D22" s="57">
        <v>10860</v>
      </c>
    </row>
    <row r="23" spans="1:4" x14ac:dyDescent="0.3">
      <c r="A23" s="56">
        <v>45251</v>
      </c>
      <c r="B23" s="57">
        <v>4721</v>
      </c>
      <c r="C23" s="57">
        <v>4495</v>
      </c>
      <c r="D23" s="57">
        <v>9216</v>
      </c>
    </row>
    <row r="24" spans="1:4" x14ac:dyDescent="0.3">
      <c r="A24" s="56">
        <v>45252</v>
      </c>
      <c r="B24" s="57">
        <v>5790</v>
      </c>
      <c r="C24" s="57">
        <v>5948</v>
      </c>
      <c r="D24" s="57">
        <v>11738</v>
      </c>
    </row>
    <row r="25" spans="1:4" x14ac:dyDescent="0.3">
      <c r="A25" s="56">
        <v>45253</v>
      </c>
      <c r="B25" s="57">
        <v>6059</v>
      </c>
      <c r="C25" s="57">
        <v>5827</v>
      </c>
      <c r="D25" s="57">
        <v>11886</v>
      </c>
    </row>
    <row r="26" spans="1:4" x14ac:dyDescent="0.3">
      <c r="A26" s="56">
        <v>45254</v>
      </c>
      <c r="B26" s="57">
        <v>5282</v>
      </c>
      <c r="C26" s="57">
        <v>5409</v>
      </c>
      <c r="D26" s="57">
        <v>10691</v>
      </c>
    </row>
    <row r="27" spans="1:4" x14ac:dyDescent="0.3">
      <c r="A27" s="56">
        <v>45255</v>
      </c>
      <c r="B27" s="57">
        <v>0</v>
      </c>
      <c r="C27" s="57">
        <v>5565</v>
      </c>
      <c r="D27" s="57">
        <v>5565</v>
      </c>
    </row>
    <row r="28" spans="1:4" x14ac:dyDescent="0.3">
      <c r="A28" s="56">
        <v>45256</v>
      </c>
      <c r="B28" s="57">
        <v>4726</v>
      </c>
      <c r="C28" s="57">
        <v>0</v>
      </c>
      <c r="D28" s="57">
        <v>4726</v>
      </c>
    </row>
    <row r="29" spans="1:4" x14ac:dyDescent="0.3">
      <c r="A29" s="56">
        <v>45257</v>
      </c>
      <c r="B29" s="57">
        <v>4632</v>
      </c>
      <c r="C29" s="57">
        <v>10659</v>
      </c>
      <c r="D29" s="57">
        <v>15291</v>
      </c>
    </row>
    <row r="30" spans="1:4" x14ac:dyDescent="0.3">
      <c r="A30" s="56">
        <v>45258</v>
      </c>
      <c r="B30" s="57">
        <v>8892</v>
      </c>
      <c r="C30" s="57">
        <v>6105</v>
      </c>
      <c r="D30" s="57">
        <v>14997</v>
      </c>
    </row>
    <row r="31" spans="1:4" x14ac:dyDescent="0.3">
      <c r="A31" s="56">
        <v>45259</v>
      </c>
      <c r="B31" s="57">
        <v>4853</v>
      </c>
      <c r="C31" s="57">
        <v>11745</v>
      </c>
      <c r="D31" s="57">
        <v>16598</v>
      </c>
    </row>
    <row r="32" spans="1:4" x14ac:dyDescent="0.3">
      <c r="A32" s="56">
        <v>45260</v>
      </c>
      <c r="B32" s="57">
        <v>4526</v>
      </c>
      <c r="C32" s="57">
        <v>6280</v>
      </c>
      <c r="D32" s="57">
        <v>10806</v>
      </c>
    </row>
    <row r="33" spans="1:4" x14ac:dyDescent="0.3">
      <c r="A33" s="58" t="s">
        <v>63</v>
      </c>
      <c r="B33" s="52"/>
      <c r="C33" s="52"/>
      <c r="D33" s="59">
        <f>SUM(D3:D32)</f>
        <v>380282</v>
      </c>
    </row>
    <row r="34" spans="1:4" x14ac:dyDescent="0.3">
      <c r="A34" s="58" t="s">
        <v>64</v>
      </c>
      <c r="B34" s="52"/>
      <c r="C34" s="52"/>
      <c r="D34" s="59">
        <f>ROUND(AVERAGE(D3:D32),0)</f>
        <v>12676</v>
      </c>
    </row>
    <row r="35" spans="1:4" x14ac:dyDescent="0.3">
      <c r="A35" s="58" t="s">
        <v>65</v>
      </c>
      <c r="B35" s="52"/>
      <c r="C35" s="52"/>
      <c r="D35" s="59">
        <f>IFERROR(ROUND(AVERAGEIF(D3:D32,"&gt;0"),0),0)</f>
        <v>12676</v>
      </c>
    </row>
  </sheetData>
  <mergeCells count="4">
    <mergeCell ref="A1:D1"/>
    <mergeCell ref="A33:C33"/>
    <mergeCell ref="A34:C34"/>
    <mergeCell ref="A35:C3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56904-C8F0-44D4-ADE4-FC6329203CCC}">
  <dimension ref="A1:X36"/>
  <sheetViews>
    <sheetView workbookViewId="0">
      <selection activeCell="F17" sqref="F17"/>
    </sheetView>
  </sheetViews>
  <sheetFormatPr defaultRowHeight="15.75" x14ac:dyDescent="0.3"/>
  <cols>
    <col min="1" max="1" width="16.7109375" style="60" customWidth="1"/>
    <col min="2" max="4" width="21.85546875" style="53" customWidth="1"/>
    <col min="5" max="24" width="9.140625" style="53"/>
  </cols>
  <sheetData>
    <row r="1" spans="1:4" ht="18.75" x14ac:dyDescent="0.35">
      <c r="A1" s="51" t="str">
        <f ca="1">_xlfn.CONCAT(TEXT(OFFSET(A2,2,0), "MMMM YYYY"), " Daily Flow")</f>
        <v>October 2023 Daily Flow</v>
      </c>
      <c r="B1" s="52"/>
      <c r="C1" s="52"/>
      <c r="D1" s="52"/>
    </row>
    <row r="2" spans="1:4" x14ac:dyDescent="0.3">
      <c r="A2" s="54" t="s">
        <v>57</v>
      </c>
      <c r="B2" s="55" t="s">
        <v>59</v>
      </c>
      <c r="C2" s="55" t="s">
        <v>61</v>
      </c>
      <c r="D2" s="55" t="s">
        <v>62</v>
      </c>
    </row>
    <row r="3" spans="1:4" x14ac:dyDescent="0.3">
      <c r="A3" s="56">
        <v>45200</v>
      </c>
      <c r="B3" s="57">
        <v>0</v>
      </c>
      <c r="C3" s="57">
        <v>0</v>
      </c>
      <c r="D3" s="57">
        <v>0</v>
      </c>
    </row>
    <row r="4" spans="1:4" x14ac:dyDescent="0.3">
      <c r="A4" s="56">
        <v>45201</v>
      </c>
      <c r="B4" s="57">
        <v>5581</v>
      </c>
      <c r="C4" s="57">
        <v>5350</v>
      </c>
      <c r="D4" s="57">
        <v>10931</v>
      </c>
    </row>
    <row r="5" spans="1:4" x14ac:dyDescent="0.3">
      <c r="A5" s="56">
        <v>45202</v>
      </c>
      <c r="B5" s="57">
        <v>5646</v>
      </c>
      <c r="C5" s="57">
        <v>4622</v>
      </c>
      <c r="D5" s="57">
        <v>10268</v>
      </c>
    </row>
    <row r="6" spans="1:4" x14ac:dyDescent="0.3">
      <c r="A6" s="56">
        <v>45203</v>
      </c>
      <c r="B6" s="57">
        <v>5590</v>
      </c>
      <c r="C6" s="57">
        <v>5177</v>
      </c>
      <c r="D6" s="57">
        <v>10767</v>
      </c>
    </row>
    <row r="7" spans="1:4" x14ac:dyDescent="0.3">
      <c r="A7" s="56">
        <v>45204</v>
      </c>
      <c r="B7" s="57">
        <v>5618</v>
      </c>
      <c r="C7" s="57">
        <v>5408</v>
      </c>
      <c r="D7" s="57">
        <v>11026</v>
      </c>
    </row>
    <row r="8" spans="1:4" x14ac:dyDescent="0.3">
      <c r="A8" s="56">
        <v>45205</v>
      </c>
      <c r="B8" s="57">
        <v>5364</v>
      </c>
      <c r="C8" s="57">
        <v>4985</v>
      </c>
      <c r="D8" s="57">
        <v>10349</v>
      </c>
    </row>
    <row r="9" spans="1:4" x14ac:dyDescent="0.3">
      <c r="A9" s="56">
        <v>45206</v>
      </c>
      <c r="B9" s="57">
        <v>0</v>
      </c>
      <c r="C9" s="57">
        <v>0</v>
      </c>
      <c r="D9" s="57">
        <v>0</v>
      </c>
    </row>
    <row r="10" spans="1:4" x14ac:dyDescent="0.3">
      <c r="A10" s="56">
        <v>45207</v>
      </c>
      <c r="B10" s="57">
        <v>0</v>
      </c>
      <c r="C10" s="57">
        <v>5322</v>
      </c>
      <c r="D10" s="57">
        <v>5322</v>
      </c>
    </row>
    <row r="11" spans="1:4" x14ac:dyDescent="0.3">
      <c r="A11" s="56">
        <v>45208</v>
      </c>
      <c r="B11" s="57">
        <v>4666</v>
      </c>
      <c r="C11" s="57">
        <v>0</v>
      </c>
      <c r="D11" s="57">
        <v>4666</v>
      </c>
    </row>
    <row r="12" spans="1:4" x14ac:dyDescent="0.3">
      <c r="A12" s="56">
        <v>45209</v>
      </c>
      <c r="B12" s="57">
        <v>5614</v>
      </c>
      <c r="C12" s="57">
        <v>4597</v>
      </c>
      <c r="D12" s="57">
        <v>10211</v>
      </c>
    </row>
    <row r="13" spans="1:4" x14ac:dyDescent="0.3">
      <c r="A13" s="56">
        <v>45210</v>
      </c>
      <c r="B13" s="57">
        <v>5029</v>
      </c>
      <c r="C13" s="57">
        <v>5458</v>
      </c>
      <c r="D13" s="57">
        <v>10487</v>
      </c>
    </row>
    <row r="14" spans="1:4" x14ac:dyDescent="0.3">
      <c r="A14" s="56">
        <v>45211</v>
      </c>
      <c r="B14" s="57">
        <v>367</v>
      </c>
      <c r="C14" s="57">
        <v>7671</v>
      </c>
      <c r="D14" s="57">
        <v>8038</v>
      </c>
    </row>
    <row r="15" spans="1:4" x14ac:dyDescent="0.3">
      <c r="A15" s="56">
        <v>45212</v>
      </c>
      <c r="B15" s="57">
        <v>4856</v>
      </c>
      <c r="C15" s="57">
        <v>4650</v>
      </c>
      <c r="D15" s="57">
        <v>9506</v>
      </c>
    </row>
    <row r="16" spans="1:4" x14ac:dyDescent="0.3">
      <c r="A16" s="56">
        <v>45213</v>
      </c>
      <c r="B16" s="57">
        <v>4329</v>
      </c>
      <c r="C16" s="57">
        <v>0</v>
      </c>
      <c r="D16" s="57">
        <v>4329</v>
      </c>
    </row>
    <row r="17" spans="1:4" x14ac:dyDescent="0.3">
      <c r="A17" s="56">
        <v>45214</v>
      </c>
      <c r="B17" s="57">
        <v>0</v>
      </c>
      <c r="C17" s="57">
        <v>0</v>
      </c>
      <c r="D17" s="57">
        <v>0</v>
      </c>
    </row>
    <row r="18" spans="1:4" x14ac:dyDescent="0.3">
      <c r="A18" s="56">
        <v>45215</v>
      </c>
      <c r="B18" s="57">
        <v>5606</v>
      </c>
      <c r="C18" s="57">
        <v>8877</v>
      </c>
      <c r="D18" s="57">
        <v>14483</v>
      </c>
    </row>
    <row r="19" spans="1:4" x14ac:dyDescent="0.3">
      <c r="A19" s="56">
        <v>45216</v>
      </c>
      <c r="B19" s="57">
        <v>4351</v>
      </c>
      <c r="C19" s="57">
        <v>5482</v>
      </c>
      <c r="D19" s="57">
        <v>9833</v>
      </c>
    </row>
    <row r="20" spans="1:4" x14ac:dyDescent="0.3">
      <c r="A20" s="56">
        <v>45217</v>
      </c>
      <c r="B20" s="57">
        <v>10477</v>
      </c>
      <c r="C20" s="57">
        <v>4514</v>
      </c>
      <c r="D20" s="57">
        <v>14991</v>
      </c>
    </row>
    <row r="21" spans="1:4" x14ac:dyDescent="0.3">
      <c r="A21" s="56">
        <v>45218</v>
      </c>
      <c r="B21" s="57">
        <v>5244</v>
      </c>
      <c r="C21" s="57">
        <v>9796</v>
      </c>
      <c r="D21" s="57">
        <v>15040</v>
      </c>
    </row>
    <row r="22" spans="1:4" x14ac:dyDescent="0.3">
      <c r="A22" s="56">
        <v>45219</v>
      </c>
      <c r="B22" s="57">
        <v>10733</v>
      </c>
      <c r="C22" s="57">
        <v>10964</v>
      </c>
      <c r="D22" s="57">
        <v>21697</v>
      </c>
    </row>
    <row r="23" spans="1:4" x14ac:dyDescent="0.3">
      <c r="A23" s="56">
        <v>45220</v>
      </c>
      <c r="B23" s="57">
        <v>10595</v>
      </c>
      <c r="C23" s="57">
        <v>9512</v>
      </c>
      <c r="D23" s="57">
        <v>20107</v>
      </c>
    </row>
    <row r="24" spans="1:4" x14ac:dyDescent="0.3">
      <c r="A24" s="56">
        <v>45221</v>
      </c>
      <c r="B24" s="57">
        <v>10511</v>
      </c>
      <c r="C24" s="57">
        <v>4681</v>
      </c>
      <c r="D24" s="57">
        <v>15192</v>
      </c>
    </row>
    <row r="25" spans="1:4" x14ac:dyDescent="0.3">
      <c r="A25" s="56">
        <v>45222</v>
      </c>
      <c r="B25" s="57">
        <v>14017</v>
      </c>
      <c r="C25" s="57">
        <v>8812</v>
      </c>
      <c r="D25" s="57">
        <v>22829</v>
      </c>
    </row>
    <row r="26" spans="1:4" x14ac:dyDescent="0.3">
      <c r="A26" s="56">
        <v>45223</v>
      </c>
      <c r="B26" s="57">
        <v>5577</v>
      </c>
      <c r="C26" s="57">
        <v>5501</v>
      </c>
      <c r="D26" s="57">
        <v>11078</v>
      </c>
    </row>
    <row r="27" spans="1:4" x14ac:dyDescent="0.3">
      <c r="A27" s="56">
        <v>45224</v>
      </c>
      <c r="B27" s="57">
        <v>5609</v>
      </c>
      <c r="C27" s="57">
        <v>4760</v>
      </c>
      <c r="D27" s="57">
        <v>10369</v>
      </c>
    </row>
    <row r="28" spans="1:4" x14ac:dyDescent="0.3">
      <c r="A28" s="56">
        <v>45225</v>
      </c>
      <c r="B28" s="57">
        <v>5636</v>
      </c>
      <c r="C28" s="57">
        <v>5174</v>
      </c>
      <c r="D28" s="57">
        <v>10810</v>
      </c>
    </row>
    <row r="29" spans="1:4" x14ac:dyDescent="0.3">
      <c r="A29" s="56">
        <v>45226</v>
      </c>
      <c r="B29" s="57">
        <v>5541</v>
      </c>
      <c r="C29" s="57">
        <v>4360</v>
      </c>
      <c r="D29" s="57">
        <v>9901</v>
      </c>
    </row>
    <row r="30" spans="1:4" x14ac:dyDescent="0.3">
      <c r="A30" s="56">
        <v>45227</v>
      </c>
      <c r="B30" s="57">
        <v>0</v>
      </c>
      <c r="C30" s="57">
        <v>5300</v>
      </c>
      <c r="D30" s="57">
        <v>5300</v>
      </c>
    </row>
    <row r="31" spans="1:4" x14ac:dyDescent="0.3">
      <c r="A31" s="56">
        <v>45228</v>
      </c>
      <c r="B31" s="57">
        <v>5411</v>
      </c>
      <c r="C31" s="57">
        <v>0</v>
      </c>
      <c r="D31" s="57">
        <v>5411</v>
      </c>
    </row>
    <row r="32" spans="1:4" x14ac:dyDescent="0.3">
      <c r="A32" s="56">
        <v>45229</v>
      </c>
      <c r="B32" s="57">
        <v>5606</v>
      </c>
      <c r="C32" s="57">
        <v>10453</v>
      </c>
      <c r="D32" s="57">
        <v>16059</v>
      </c>
    </row>
    <row r="33" spans="1:4" x14ac:dyDescent="0.3">
      <c r="A33" s="56">
        <v>45230</v>
      </c>
      <c r="B33" s="57">
        <v>10607</v>
      </c>
      <c r="C33" s="57">
        <v>4310</v>
      </c>
      <c r="D33" s="57">
        <v>14917</v>
      </c>
    </row>
    <row r="34" spans="1:4" x14ac:dyDescent="0.3">
      <c r="A34" s="58" t="s">
        <v>63</v>
      </c>
      <c r="B34" s="52"/>
      <c r="C34" s="52"/>
      <c r="D34" s="59">
        <f>SUM(D3:D33)</f>
        <v>323917</v>
      </c>
    </row>
    <row r="35" spans="1:4" x14ac:dyDescent="0.3">
      <c r="A35" s="58" t="s">
        <v>64</v>
      </c>
      <c r="B35" s="52"/>
      <c r="C35" s="52"/>
      <c r="D35" s="59">
        <f>ROUND(AVERAGE(D3:D33),0)</f>
        <v>10449</v>
      </c>
    </row>
    <row r="36" spans="1:4" x14ac:dyDescent="0.3">
      <c r="A36" s="58" t="s">
        <v>65</v>
      </c>
      <c r="B36" s="52"/>
      <c r="C36" s="52"/>
      <c r="D36" s="59">
        <f>IFERROR(ROUND(AVERAGEIF(D3:D33,"&gt;0"),0),0)</f>
        <v>11568</v>
      </c>
    </row>
  </sheetData>
  <mergeCells count="4">
    <mergeCell ref="A1:D1"/>
    <mergeCell ref="A34:C34"/>
    <mergeCell ref="A35:C35"/>
    <mergeCell ref="A36:C3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9F0E0-DB8F-4DFE-A8F1-A99F3960E129}">
  <dimension ref="A1:X34"/>
  <sheetViews>
    <sheetView workbookViewId="0">
      <selection activeCell="B2" sqref="B2:C2"/>
    </sheetView>
  </sheetViews>
  <sheetFormatPr defaultRowHeight="15.75" x14ac:dyDescent="0.3"/>
  <cols>
    <col min="1" max="1" width="16.7109375" style="60" customWidth="1"/>
    <col min="2" max="4" width="21.85546875" style="53" customWidth="1"/>
    <col min="5" max="24" width="9.140625" style="53"/>
  </cols>
  <sheetData>
    <row r="1" spans="1:4" ht="18.75" x14ac:dyDescent="0.35">
      <c r="A1" s="51" t="str">
        <f ca="1">_xlfn.CONCAT(TEXT(OFFSET(A2,2,0), "MMMM YYYY"), " Daily Flow")</f>
        <v>September 2023 Daily Flow</v>
      </c>
      <c r="B1" s="52"/>
      <c r="C1" s="52"/>
      <c r="D1" s="52"/>
    </row>
    <row r="2" spans="1:4" x14ac:dyDescent="0.3">
      <c r="A2" s="54" t="s">
        <v>57</v>
      </c>
      <c r="B2" s="55" t="s">
        <v>59</v>
      </c>
      <c r="C2" s="55" t="s">
        <v>61</v>
      </c>
      <c r="D2" s="55" t="s">
        <v>62</v>
      </c>
    </row>
    <row r="3" spans="1:4" x14ac:dyDescent="0.3">
      <c r="A3" s="56">
        <v>45170</v>
      </c>
      <c r="B3" s="57">
        <v>0</v>
      </c>
      <c r="C3" s="57">
        <v>4409</v>
      </c>
      <c r="D3" s="57">
        <v>4409</v>
      </c>
    </row>
    <row r="4" spans="1:4" x14ac:dyDescent="0.3">
      <c r="A4" s="56">
        <v>45171</v>
      </c>
      <c r="B4" s="57">
        <v>4326</v>
      </c>
      <c r="C4" s="57">
        <v>0</v>
      </c>
      <c r="D4" s="57">
        <v>4326</v>
      </c>
    </row>
    <row r="5" spans="1:4" x14ac:dyDescent="0.3">
      <c r="A5" s="56">
        <v>45172</v>
      </c>
      <c r="B5" s="57">
        <v>0</v>
      </c>
      <c r="C5" s="57">
        <v>5174</v>
      </c>
      <c r="D5" s="57">
        <v>5174</v>
      </c>
    </row>
    <row r="6" spans="1:4" x14ac:dyDescent="0.3">
      <c r="A6" s="56">
        <v>45173</v>
      </c>
      <c r="B6" s="57">
        <v>0</v>
      </c>
      <c r="C6" s="57">
        <v>0</v>
      </c>
      <c r="D6" s="57">
        <v>0</v>
      </c>
    </row>
    <row r="7" spans="1:4" x14ac:dyDescent="0.3">
      <c r="A7" s="56">
        <v>45174</v>
      </c>
      <c r="B7" s="57">
        <v>5532</v>
      </c>
      <c r="C7" s="57">
        <v>4492</v>
      </c>
      <c r="D7" s="57">
        <v>10024</v>
      </c>
    </row>
    <row r="8" spans="1:4" x14ac:dyDescent="0.3">
      <c r="A8" s="56">
        <v>45175</v>
      </c>
      <c r="B8" s="57">
        <v>5430</v>
      </c>
      <c r="C8" s="57">
        <v>5642</v>
      </c>
      <c r="D8" s="57">
        <v>11072</v>
      </c>
    </row>
    <row r="9" spans="1:4" x14ac:dyDescent="0.3">
      <c r="A9" s="56">
        <v>45176</v>
      </c>
      <c r="B9" s="57">
        <v>11211</v>
      </c>
      <c r="C9" s="57">
        <v>0</v>
      </c>
      <c r="D9" s="57">
        <v>11211</v>
      </c>
    </row>
    <row r="10" spans="1:4" x14ac:dyDescent="0.3">
      <c r="A10" s="56">
        <v>45177</v>
      </c>
      <c r="B10" s="57">
        <v>5213</v>
      </c>
      <c r="C10" s="57">
        <v>5014</v>
      </c>
      <c r="D10" s="57">
        <v>10227</v>
      </c>
    </row>
    <row r="11" spans="1:4" x14ac:dyDescent="0.3">
      <c r="A11" s="56">
        <v>45178</v>
      </c>
      <c r="B11" s="57">
        <v>0</v>
      </c>
      <c r="C11" s="57">
        <v>0</v>
      </c>
      <c r="D11" s="57">
        <v>0</v>
      </c>
    </row>
    <row r="12" spans="1:4" x14ac:dyDescent="0.3">
      <c r="A12" s="56">
        <v>45179</v>
      </c>
      <c r="B12" s="57">
        <v>0</v>
      </c>
      <c r="C12" s="57">
        <v>4536</v>
      </c>
      <c r="D12" s="57">
        <v>4536</v>
      </c>
    </row>
    <row r="13" spans="1:4" x14ac:dyDescent="0.3">
      <c r="A13" s="56">
        <v>45180</v>
      </c>
      <c r="B13" s="57">
        <v>5424</v>
      </c>
      <c r="C13" s="57">
        <v>4918</v>
      </c>
      <c r="D13" s="57">
        <v>10342</v>
      </c>
    </row>
    <row r="14" spans="1:4" x14ac:dyDescent="0.3">
      <c r="A14" s="56">
        <v>45181</v>
      </c>
      <c r="B14" s="57">
        <v>5683</v>
      </c>
      <c r="C14" s="57">
        <v>0</v>
      </c>
      <c r="D14" s="57">
        <v>5683</v>
      </c>
    </row>
    <row r="15" spans="1:4" x14ac:dyDescent="0.3">
      <c r="A15" s="56">
        <v>45182</v>
      </c>
      <c r="B15" s="57">
        <v>5658</v>
      </c>
      <c r="C15" s="57">
        <v>5324</v>
      </c>
      <c r="D15" s="57">
        <v>10982</v>
      </c>
    </row>
    <row r="16" spans="1:4" x14ac:dyDescent="0.3">
      <c r="A16" s="56">
        <v>45183</v>
      </c>
      <c r="B16" s="57">
        <v>5069</v>
      </c>
      <c r="C16" s="57">
        <v>9180</v>
      </c>
      <c r="D16" s="57">
        <v>14249</v>
      </c>
    </row>
    <row r="17" spans="1:4" x14ac:dyDescent="0.3">
      <c r="A17" s="56">
        <v>45184</v>
      </c>
      <c r="B17" s="57">
        <v>9869</v>
      </c>
      <c r="C17" s="57">
        <v>5207</v>
      </c>
      <c r="D17" s="57">
        <v>15076</v>
      </c>
    </row>
    <row r="18" spans="1:4" x14ac:dyDescent="0.3">
      <c r="A18" s="56">
        <v>45185</v>
      </c>
      <c r="B18" s="57">
        <v>0</v>
      </c>
      <c r="C18" s="57">
        <v>4474</v>
      </c>
      <c r="D18" s="57">
        <v>4474</v>
      </c>
    </row>
    <row r="19" spans="1:4" x14ac:dyDescent="0.3">
      <c r="A19" s="56">
        <v>45186</v>
      </c>
      <c r="B19" s="57">
        <v>4400</v>
      </c>
      <c r="C19" s="57">
        <v>0</v>
      </c>
      <c r="D19" s="57">
        <v>4400</v>
      </c>
    </row>
    <row r="20" spans="1:4" x14ac:dyDescent="0.3">
      <c r="A20" s="56">
        <v>45187</v>
      </c>
      <c r="B20" s="57">
        <v>5630</v>
      </c>
      <c r="C20" s="57">
        <v>4351</v>
      </c>
      <c r="D20" s="57">
        <v>9981</v>
      </c>
    </row>
    <row r="21" spans="1:4" x14ac:dyDescent="0.3">
      <c r="A21" s="56">
        <v>45188</v>
      </c>
      <c r="B21" s="57">
        <v>5698</v>
      </c>
      <c r="C21" s="57">
        <v>5309</v>
      </c>
      <c r="D21" s="57">
        <v>11007</v>
      </c>
    </row>
    <row r="22" spans="1:4" x14ac:dyDescent="0.3">
      <c r="A22" s="56">
        <v>45189</v>
      </c>
      <c r="B22" s="57">
        <v>5079</v>
      </c>
      <c r="C22" s="57">
        <v>4342</v>
      </c>
      <c r="D22" s="57">
        <v>9421</v>
      </c>
    </row>
    <row r="23" spans="1:4" x14ac:dyDescent="0.3">
      <c r="A23" s="56">
        <v>45190</v>
      </c>
      <c r="B23" s="57">
        <v>5066</v>
      </c>
      <c r="C23" s="57">
        <v>8744</v>
      </c>
      <c r="D23" s="57">
        <v>13810</v>
      </c>
    </row>
    <row r="24" spans="1:4" x14ac:dyDescent="0.3">
      <c r="A24" s="56">
        <v>45191</v>
      </c>
      <c r="B24" s="57">
        <v>4347</v>
      </c>
      <c r="C24" s="57">
        <v>5645</v>
      </c>
      <c r="D24" s="57">
        <v>9992</v>
      </c>
    </row>
    <row r="25" spans="1:4" x14ac:dyDescent="0.3">
      <c r="A25" s="56">
        <v>45192</v>
      </c>
      <c r="B25" s="57">
        <v>5014</v>
      </c>
      <c r="C25" s="57">
        <v>4909</v>
      </c>
      <c r="D25" s="57">
        <v>9923</v>
      </c>
    </row>
    <row r="26" spans="1:4" x14ac:dyDescent="0.3">
      <c r="A26" s="56">
        <v>45193</v>
      </c>
      <c r="B26" s="57">
        <v>4409</v>
      </c>
      <c r="C26" s="57">
        <v>4517</v>
      </c>
      <c r="D26" s="57">
        <v>8926</v>
      </c>
    </row>
    <row r="27" spans="1:4" x14ac:dyDescent="0.3">
      <c r="A27" s="56">
        <v>45194</v>
      </c>
      <c r="B27" s="57">
        <v>4578</v>
      </c>
      <c r="C27" s="57">
        <v>5408</v>
      </c>
      <c r="D27" s="57">
        <v>9986</v>
      </c>
    </row>
    <row r="28" spans="1:4" x14ac:dyDescent="0.3">
      <c r="A28" s="56">
        <v>45195</v>
      </c>
      <c r="B28" s="57">
        <v>9485</v>
      </c>
      <c r="C28" s="57">
        <v>4810</v>
      </c>
      <c r="D28" s="57">
        <v>14295</v>
      </c>
    </row>
    <row r="29" spans="1:4" x14ac:dyDescent="0.3">
      <c r="A29" s="56">
        <v>45196</v>
      </c>
      <c r="B29" s="57">
        <v>0</v>
      </c>
      <c r="C29" s="57">
        <v>4952</v>
      </c>
      <c r="D29" s="57">
        <v>4952</v>
      </c>
    </row>
    <row r="30" spans="1:4" x14ac:dyDescent="0.3">
      <c r="A30" s="56">
        <v>45197</v>
      </c>
      <c r="B30" s="57">
        <v>5359</v>
      </c>
      <c r="C30" s="57">
        <v>5171</v>
      </c>
      <c r="D30" s="57">
        <v>10530</v>
      </c>
    </row>
    <row r="31" spans="1:4" x14ac:dyDescent="0.3">
      <c r="A31" s="56">
        <v>45198</v>
      </c>
      <c r="B31" s="57">
        <v>4372</v>
      </c>
      <c r="C31" s="57">
        <v>4628</v>
      </c>
      <c r="D31" s="57">
        <v>9000</v>
      </c>
    </row>
    <row r="32" spans="1:4" x14ac:dyDescent="0.3">
      <c r="A32" s="56">
        <v>45199</v>
      </c>
      <c r="B32" s="57">
        <v>4341</v>
      </c>
      <c r="C32" s="57">
        <v>0</v>
      </c>
      <c r="D32" s="57">
        <v>4341</v>
      </c>
    </row>
    <row r="33" spans="1:4" x14ac:dyDescent="0.3">
      <c r="A33" s="58" t="s">
        <v>63</v>
      </c>
      <c r="B33" s="52"/>
      <c r="C33" s="52"/>
      <c r="D33" s="59">
        <f>SUM(D3:D32)</f>
        <v>252349</v>
      </c>
    </row>
    <row r="34" spans="1:4" x14ac:dyDescent="0.3">
      <c r="A34" s="58" t="s">
        <v>64</v>
      </c>
      <c r="B34" s="52"/>
      <c r="C34" s="52"/>
      <c r="D34" s="59">
        <f>ROUND(AVERAGE(D3:D32),0)</f>
        <v>8412</v>
      </c>
    </row>
  </sheetData>
  <mergeCells count="3">
    <mergeCell ref="A1:D1"/>
    <mergeCell ref="A33:C33"/>
    <mergeCell ref="A34:C34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26610-FEFD-49E0-8922-301C830DB449}">
  <dimension ref="A1:X35"/>
  <sheetViews>
    <sheetView workbookViewId="0">
      <selection activeCell="F29" sqref="F29"/>
    </sheetView>
  </sheetViews>
  <sheetFormatPr defaultRowHeight="15.75" x14ac:dyDescent="0.3"/>
  <cols>
    <col min="1" max="1" width="16.7109375" style="60" customWidth="1"/>
    <col min="2" max="4" width="21.85546875" style="53" customWidth="1"/>
    <col min="5" max="24" width="9.140625" style="53"/>
  </cols>
  <sheetData>
    <row r="1" spans="1:4" ht="18.75" x14ac:dyDescent="0.35">
      <c r="A1" s="51" t="str">
        <f ca="1">_xlfn.CONCAT(TEXT(OFFSET(A2,2,0), "MMMM YYYY"), " Daily Flow")</f>
        <v>August 2023 Daily Flow</v>
      </c>
      <c r="B1" s="52"/>
      <c r="C1" s="52"/>
      <c r="D1" s="52"/>
    </row>
    <row r="2" spans="1:4" x14ac:dyDescent="0.3">
      <c r="A2" s="54" t="s">
        <v>57</v>
      </c>
      <c r="B2" s="55" t="s">
        <v>59</v>
      </c>
      <c r="C2" s="55" t="s">
        <v>61</v>
      </c>
      <c r="D2" s="55" t="s">
        <v>62</v>
      </c>
    </row>
    <row r="3" spans="1:4" x14ac:dyDescent="0.3">
      <c r="A3" s="56">
        <v>45139</v>
      </c>
      <c r="B3" s="57">
        <v>4498</v>
      </c>
      <c r="C3" s="57">
        <v>0</v>
      </c>
      <c r="D3" s="57">
        <v>4498</v>
      </c>
    </row>
    <row r="4" spans="1:4" x14ac:dyDescent="0.3">
      <c r="A4" s="56">
        <v>45140</v>
      </c>
      <c r="B4" s="57">
        <v>0</v>
      </c>
      <c r="C4" s="57">
        <v>0</v>
      </c>
      <c r="D4" s="57">
        <v>0</v>
      </c>
    </row>
    <row r="5" spans="1:4" x14ac:dyDescent="0.3">
      <c r="A5" s="56">
        <v>45141</v>
      </c>
      <c r="B5" s="57">
        <v>0</v>
      </c>
      <c r="C5" s="57">
        <v>4323</v>
      </c>
      <c r="D5" s="57">
        <v>4323</v>
      </c>
    </row>
    <row r="6" spans="1:4" x14ac:dyDescent="0.3">
      <c r="A6" s="56">
        <v>45142</v>
      </c>
      <c r="B6" s="57">
        <v>4604</v>
      </c>
      <c r="C6" s="57">
        <v>0</v>
      </c>
      <c r="D6" s="57">
        <v>4604</v>
      </c>
    </row>
    <row r="7" spans="1:4" x14ac:dyDescent="0.3">
      <c r="A7" s="56">
        <v>45143</v>
      </c>
      <c r="B7" s="57">
        <v>0</v>
      </c>
      <c r="C7" s="57">
        <v>0</v>
      </c>
      <c r="D7" s="57">
        <v>0</v>
      </c>
    </row>
    <row r="8" spans="1:4" x14ac:dyDescent="0.3">
      <c r="A8" s="56">
        <v>45144</v>
      </c>
      <c r="B8" s="57">
        <v>0</v>
      </c>
      <c r="C8" s="57">
        <v>0</v>
      </c>
      <c r="D8" s="57">
        <v>0</v>
      </c>
    </row>
    <row r="9" spans="1:4" x14ac:dyDescent="0.3">
      <c r="A9" s="56">
        <v>45145</v>
      </c>
      <c r="B9" s="57">
        <v>0</v>
      </c>
      <c r="C9" s="57">
        <v>0</v>
      </c>
      <c r="D9" s="57">
        <v>0</v>
      </c>
    </row>
    <row r="10" spans="1:4" x14ac:dyDescent="0.3">
      <c r="A10" s="56">
        <v>45146</v>
      </c>
      <c r="B10" s="57">
        <v>0</v>
      </c>
      <c r="C10" s="57">
        <v>0</v>
      </c>
      <c r="D10" s="57">
        <v>0</v>
      </c>
    </row>
    <row r="11" spans="1:4" x14ac:dyDescent="0.3">
      <c r="A11" s="56">
        <v>45147</v>
      </c>
      <c r="B11" s="57">
        <v>0</v>
      </c>
      <c r="C11" s="57">
        <v>0</v>
      </c>
      <c r="D11" s="57">
        <v>0</v>
      </c>
    </row>
    <row r="12" spans="1:4" x14ac:dyDescent="0.3">
      <c r="A12" s="56">
        <v>45148</v>
      </c>
      <c r="B12" s="57">
        <v>0</v>
      </c>
      <c r="C12" s="57">
        <v>4317</v>
      </c>
      <c r="D12" s="57">
        <v>4317</v>
      </c>
    </row>
    <row r="13" spans="1:4" x14ac:dyDescent="0.3">
      <c r="A13" s="56">
        <v>45149</v>
      </c>
      <c r="B13" s="57">
        <v>5510</v>
      </c>
      <c r="C13" s="57">
        <v>0</v>
      </c>
      <c r="D13" s="57">
        <v>5510</v>
      </c>
    </row>
    <row r="14" spans="1:4" x14ac:dyDescent="0.3">
      <c r="A14" s="56">
        <v>45150</v>
      </c>
      <c r="B14" s="57">
        <v>0</v>
      </c>
      <c r="C14" s="57">
        <v>0</v>
      </c>
      <c r="D14" s="57">
        <v>0</v>
      </c>
    </row>
    <row r="15" spans="1:4" x14ac:dyDescent="0.3">
      <c r="A15" s="56">
        <v>45151</v>
      </c>
      <c r="B15" s="57">
        <v>4332</v>
      </c>
      <c r="C15" s="57">
        <v>0</v>
      </c>
      <c r="D15" s="57">
        <v>4332</v>
      </c>
    </row>
    <row r="16" spans="1:4" x14ac:dyDescent="0.3">
      <c r="A16" s="56">
        <v>45152</v>
      </c>
      <c r="B16" s="57">
        <v>0</v>
      </c>
      <c r="C16" s="57">
        <v>5291</v>
      </c>
      <c r="D16" s="57">
        <v>5291</v>
      </c>
    </row>
    <row r="17" spans="1:4" x14ac:dyDescent="0.3">
      <c r="A17" s="56">
        <v>45153</v>
      </c>
      <c r="B17" s="57">
        <v>0</v>
      </c>
      <c r="C17" s="57">
        <v>0</v>
      </c>
      <c r="D17" s="57">
        <v>0</v>
      </c>
    </row>
    <row r="18" spans="1:4" x14ac:dyDescent="0.3">
      <c r="A18" s="56">
        <v>45154</v>
      </c>
      <c r="B18" s="57">
        <v>0</v>
      </c>
      <c r="C18" s="57">
        <v>0</v>
      </c>
      <c r="D18" s="57">
        <v>0</v>
      </c>
    </row>
    <row r="19" spans="1:4" x14ac:dyDescent="0.3">
      <c r="A19" s="56">
        <v>45155</v>
      </c>
      <c r="B19" s="57">
        <v>5044</v>
      </c>
      <c r="C19" s="57">
        <v>2476</v>
      </c>
      <c r="D19" s="57">
        <v>7520</v>
      </c>
    </row>
    <row r="20" spans="1:4" x14ac:dyDescent="0.3">
      <c r="A20" s="56">
        <v>45156</v>
      </c>
      <c r="B20" s="57">
        <v>0</v>
      </c>
      <c r="C20" s="57">
        <v>0</v>
      </c>
      <c r="D20" s="57">
        <v>0</v>
      </c>
    </row>
    <row r="21" spans="1:4" x14ac:dyDescent="0.3">
      <c r="A21" s="56">
        <v>45157</v>
      </c>
      <c r="B21" s="57">
        <v>0</v>
      </c>
      <c r="C21" s="57">
        <v>0</v>
      </c>
      <c r="D21" s="57">
        <v>0</v>
      </c>
    </row>
    <row r="22" spans="1:4" x14ac:dyDescent="0.3">
      <c r="A22" s="56">
        <v>45158</v>
      </c>
      <c r="B22" s="57">
        <v>0</v>
      </c>
      <c r="C22" s="57">
        <v>0</v>
      </c>
      <c r="D22" s="57">
        <v>0</v>
      </c>
    </row>
    <row r="23" spans="1:4" x14ac:dyDescent="0.3">
      <c r="A23" s="56">
        <v>45159</v>
      </c>
      <c r="B23" s="57">
        <v>4986</v>
      </c>
      <c r="C23" s="57">
        <v>0</v>
      </c>
      <c r="D23" s="57">
        <v>4986</v>
      </c>
    </row>
    <row r="24" spans="1:4" x14ac:dyDescent="0.3">
      <c r="A24" s="56">
        <v>45160</v>
      </c>
      <c r="B24" s="57">
        <v>0</v>
      </c>
      <c r="C24" s="57">
        <v>0</v>
      </c>
      <c r="D24" s="57">
        <v>0</v>
      </c>
    </row>
    <row r="25" spans="1:4" x14ac:dyDescent="0.3">
      <c r="A25" s="56">
        <v>45161</v>
      </c>
      <c r="B25" s="57">
        <v>0</v>
      </c>
      <c r="C25" s="57">
        <v>0</v>
      </c>
      <c r="D25" s="57">
        <v>0</v>
      </c>
    </row>
    <row r="26" spans="1:4" x14ac:dyDescent="0.3">
      <c r="A26" s="56">
        <v>45162</v>
      </c>
      <c r="B26" s="57">
        <v>0</v>
      </c>
      <c r="C26" s="57">
        <v>5026</v>
      </c>
      <c r="D26" s="57">
        <v>5026</v>
      </c>
    </row>
    <row r="27" spans="1:4" x14ac:dyDescent="0.3">
      <c r="A27" s="56">
        <v>45163</v>
      </c>
      <c r="B27" s="57">
        <v>4804</v>
      </c>
      <c r="C27" s="57">
        <v>0</v>
      </c>
      <c r="D27" s="57">
        <v>4804</v>
      </c>
    </row>
    <row r="28" spans="1:4" x14ac:dyDescent="0.3">
      <c r="A28" s="56">
        <v>45164</v>
      </c>
      <c r="B28" s="57">
        <v>0</v>
      </c>
      <c r="C28" s="57">
        <v>5315</v>
      </c>
      <c r="D28" s="57">
        <v>5315</v>
      </c>
    </row>
    <row r="29" spans="1:4" x14ac:dyDescent="0.3">
      <c r="A29" s="56">
        <v>45165</v>
      </c>
      <c r="B29" s="57">
        <v>5078</v>
      </c>
      <c r="C29" s="57">
        <v>0</v>
      </c>
      <c r="D29" s="57">
        <v>5078</v>
      </c>
    </row>
    <row r="30" spans="1:4" x14ac:dyDescent="0.3">
      <c r="A30" s="56">
        <v>45166</v>
      </c>
      <c r="B30" s="57">
        <v>0</v>
      </c>
      <c r="C30" s="57">
        <v>4511</v>
      </c>
      <c r="D30" s="57">
        <v>4511</v>
      </c>
    </row>
    <row r="31" spans="1:4" x14ac:dyDescent="0.3">
      <c r="A31" s="56">
        <v>45167</v>
      </c>
      <c r="B31" s="57">
        <v>4899</v>
      </c>
      <c r="C31" s="57">
        <v>0</v>
      </c>
      <c r="D31" s="57">
        <v>4899</v>
      </c>
    </row>
    <row r="32" spans="1:4" x14ac:dyDescent="0.3">
      <c r="A32" s="56">
        <v>45168</v>
      </c>
      <c r="B32" s="57">
        <v>0</v>
      </c>
      <c r="C32" s="57">
        <v>4977</v>
      </c>
      <c r="D32" s="57">
        <v>4977</v>
      </c>
    </row>
    <row r="33" spans="1:4" x14ac:dyDescent="0.3">
      <c r="A33" s="56">
        <v>45169</v>
      </c>
      <c r="B33" s="57">
        <v>5698</v>
      </c>
      <c r="C33" s="57">
        <v>0</v>
      </c>
      <c r="D33" s="57">
        <v>5698</v>
      </c>
    </row>
    <row r="34" spans="1:4" x14ac:dyDescent="0.3">
      <c r="A34" s="58" t="s">
        <v>63</v>
      </c>
      <c r="B34" s="52"/>
      <c r="C34" s="52"/>
      <c r="D34" s="59">
        <f>SUM(D3:D33)</f>
        <v>85689</v>
      </c>
    </row>
    <row r="35" spans="1:4" x14ac:dyDescent="0.3">
      <c r="A35" s="58" t="s">
        <v>64</v>
      </c>
      <c r="B35" s="52"/>
      <c r="C35" s="52"/>
      <c r="D35" s="59">
        <f>ROUND(AVERAGE(D3:D33),0)</f>
        <v>2764</v>
      </c>
    </row>
  </sheetData>
  <mergeCells count="3">
    <mergeCell ref="A1:D1"/>
    <mergeCell ref="A34:C34"/>
    <mergeCell ref="A35:C3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04074-88C5-4F3F-91B7-814559FB5E9E}">
  <dimension ref="A1:X35"/>
  <sheetViews>
    <sheetView workbookViewId="0">
      <selection sqref="A1:D35"/>
    </sheetView>
  </sheetViews>
  <sheetFormatPr defaultRowHeight="15.75" x14ac:dyDescent="0.3"/>
  <cols>
    <col min="1" max="1" width="16.7109375" style="60" customWidth="1"/>
    <col min="2" max="4" width="21.85546875" style="53" customWidth="1"/>
    <col min="5" max="24" width="9.140625" style="53"/>
  </cols>
  <sheetData>
    <row r="1" spans="1:4" ht="18.75" x14ac:dyDescent="0.35">
      <c r="A1" s="51" t="str">
        <f ca="1">_xlfn.CONCAT(TEXT(OFFSET(A2,5,0), "MMMM YYYY"), " Daily Flow")</f>
        <v>July 2023 Daily Flow</v>
      </c>
      <c r="B1" s="52"/>
      <c r="C1" s="52"/>
      <c r="D1" s="52"/>
    </row>
    <row r="2" spans="1:4" x14ac:dyDescent="0.3">
      <c r="A2" s="54" t="s">
        <v>57</v>
      </c>
      <c r="B2" s="55" t="s">
        <v>59</v>
      </c>
      <c r="C2" s="55" t="s">
        <v>61</v>
      </c>
      <c r="D2" s="55" t="s">
        <v>62</v>
      </c>
    </row>
    <row r="3" spans="1:4" x14ac:dyDescent="0.3">
      <c r="A3" s="56">
        <v>45108</v>
      </c>
      <c r="B3" s="57">
        <v>5304</v>
      </c>
      <c r="C3" s="57">
        <v>0</v>
      </c>
      <c r="D3" s="57">
        <v>5304</v>
      </c>
    </row>
    <row r="4" spans="1:4" x14ac:dyDescent="0.3">
      <c r="A4" s="56">
        <v>45109</v>
      </c>
      <c r="B4" s="57">
        <v>0</v>
      </c>
      <c r="C4" s="57">
        <v>5010</v>
      </c>
      <c r="D4" s="57">
        <v>5010</v>
      </c>
    </row>
    <row r="5" spans="1:4" x14ac:dyDescent="0.3">
      <c r="A5" s="56">
        <v>45110</v>
      </c>
      <c r="B5" s="57">
        <v>4378</v>
      </c>
      <c r="C5" s="57">
        <v>0</v>
      </c>
      <c r="D5" s="57">
        <v>4378</v>
      </c>
    </row>
    <row r="6" spans="1:4" x14ac:dyDescent="0.3">
      <c r="A6" s="56">
        <v>45111</v>
      </c>
      <c r="B6" s="57">
        <v>4625</v>
      </c>
      <c r="C6" s="57">
        <v>4684</v>
      </c>
      <c r="D6" s="57">
        <v>9309</v>
      </c>
    </row>
    <row r="7" spans="1:4" x14ac:dyDescent="0.3">
      <c r="A7" s="56">
        <v>45112</v>
      </c>
      <c r="B7" s="57">
        <v>0</v>
      </c>
      <c r="C7" s="57">
        <v>5245</v>
      </c>
      <c r="D7" s="57">
        <v>5245</v>
      </c>
    </row>
    <row r="8" spans="1:4" x14ac:dyDescent="0.3">
      <c r="A8" s="56">
        <v>45113</v>
      </c>
      <c r="B8" s="57">
        <v>3984</v>
      </c>
      <c r="C8" s="57">
        <v>12</v>
      </c>
      <c r="D8" s="57">
        <v>3996</v>
      </c>
    </row>
    <row r="9" spans="1:4" x14ac:dyDescent="0.3">
      <c r="A9" s="56">
        <v>45114</v>
      </c>
      <c r="B9" s="57">
        <v>0</v>
      </c>
      <c r="C9" s="57">
        <v>5245</v>
      </c>
      <c r="D9" s="57">
        <v>5245</v>
      </c>
    </row>
    <row r="10" spans="1:4" x14ac:dyDescent="0.3">
      <c r="A10" s="56">
        <v>45115</v>
      </c>
      <c r="B10" s="57">
        <v>4252</v>
      </c>
      <c r="C10" s="57">
        <v>4711</v>
      </c>
      <c r="D10" s="57">
        <v>8963</v>
      </c>
    </row>
    <row r="11" spans="1:4" x14ac:dyDescent="0.3">
      <c r="A11" s="56">
        <v>45116</v>
      </c>
      <c r="B11" s="57">
        <v>5328</v>
      </c>
      <c r="C11" s="57">
        <v>0</v>
      </c>
      <c r="D11" s="57">
        <v>5328</v>
      </c>
    </row>
    <row r="12" spans="1:4" x14ac:dyDescent="0.3">
      <c r="A12" s="56">
        <v>45117</v>
      </c>
      <c r="B12" s="57">
        <v>0</v>
      </c>
      <c r="C12" s="57">
        <v>4255</v>
      </c>
      <c r="D12" s="57">
        <v>4255</v>
      </c>
    </row>
    <row r="13" spans="1:4" x14ac:dyDescent="0.3">
      <c r="A13" s="56">
        <v>45118</v>
      </c>
      <c r="B13" s="57">
        <v>4788</v>
      </c>
      <c r="C13" s="57">
        <v>0</v>
      </c>
      <c r="D13" s="57">
        <v>4788</v>
      </c>
    </row>
    <row r="14" spans="1:4" x14ac:dyDescent="0.3">
      <c r="A14" s="56">
        <v>45119</v>
      </c>
      <c r="B14" s="57">
        <v>0</v>
      </c>
      <c r="C14" s="57">
        <v>4761</v>
      </c>
      <c r="D14" s="57">
        <v>4761</v>
      </c>
    </row>
    <row r="15" spans="1:4" x14ac:dyDescent="0.3">
      <c r="A15" s="56">
        <v>45120</v>
      </c>
      <c r="B15" s="57">
        <v>4360</v>
      </c>
      <c r="C15" s="57">
        <v>0</v>
      </c>
      <c r="D15" s="57">
        <v>4360</v>
      </c>
    </row>
    <row r="16" spans="1:4" x14ac:dyDescent="0.3">
      <c r="A16" s="56">
        <v>45121</v>
      </c>
      <c r="B16" s="57">
        <v>0</v>
      </c>
      <c r="C16" s="57">
        <v>0</v>
      </c>
      <c r="D16" s="57">
        <v>0</v>
      </c>
    </row>
    <row r="17" spans="1:4" x14ac:dyDescent="0.3">
      <c r="A17" s="56">
        <v>45122</v>
      </c>
      <c r="B17" s="57">
        <v>0</v>
      </c>
      <c r="C17" s="57">
        <v>0</v>
      </c>
      <c r="D17" s="57">
        <v>0</v>
      </c>
    </row>
    <row r="18" spans="1:4" x14ac:dyDescent="0.3">
      <c r="A18" s="56">
        <v>45123</v>
      </c>
      <c r="B18" s="57">
        <v>0</v>
      </c>
      <c r="C18" s="57">
        <v>0</v>
      </c>
      <c r="D18" s="57">
        <v>0</v>
      </c>
    </row>
    <row r="19" spans="1:4" x14ac:dyDescent="0.3">
      <c r="A19" s="56">
        <v>45124</v>
      </c>
      <c r="B19" s="57">
        <v>0</v>
      </c>
      <c r="C19" s="57">
        <v>0</v>
      </c>
      <c r="D19" s="57">
        <v>0</v>
      </c>
    </row>
    <row r="20" spans="1:4" x14ac:dyDescent="0.3">
      <c r="A20" s="56">
        <v>45125</v>
      </c>
      <c r="B20" s="57">
        <v>0</v>
      </c>
      <c r="C20" s="57">
        <v>0</v>
      </c>
      <c r="D20" s="57">
        <v>0</v>
      </c>
    </row>
    <row r="21" spans="1:4" x14ac:dyDescent="0.3">
      <c r="A21" s="56">
        <v>45126</v>
      </c>
      <c r="B21" s="57">
        <v>0</v>
      </c>
      <c r="C21" s="57">
        <v>4658</v>
      </c>
      <c r="D21" s="57">
        <v>4658</v>
      </c>
    </row>
    <row r="22" spans="1:4" x14ac:dyDescent="0.3">
      <c r="A22" s="56">
        <v>45127</v>
      </c>
      <c r="B22" s="57">
        <v>4582</v>
      </c>
      <c r="C22" s="57">
        <v>0</v>
      </c>
      <c r="D22" s="57">
        <v>4582</v>
      </c>
    </row>
    <row r="23" spans="1:4" x14ac:dyDescent="0.3">
      <c r="A23" s="56">
        <v>45128</v>
      </c>
      <c r="B23" s="57">
        <v>0</v>
      </c>
      <c r="C23" s="57">
        <v>0</v>
      </c>
      <c r="D23" s="57">
        <v>0</v>
      </c>
    </row>
    <row r="24" spans="1:4" x14ac:dyDescent="0.3">
      <c r="A24" s="56">
        <v>45129</v>
      </c>
      <c r="B24" s="57">
        <v>0</v>
      </c>
      <c r="C24" s="57">
        <v>0</v>
      </c>
      <c r="D24" s="57">
        <v>0</v>
      </c>
    </row>
    <row r="25" spans="1:4" x14ac:dyDescent="0.3">
      <c r="A25" s="56">
        <v>45130</v>
      </c>
      <c r="B25" s="57">
        <v>0</v>
      </c>
      <c r="C25" s="57">
        <v>0</v>
      </c>
      <c r="D25" s="57">
        <v>0</v>
      </c>
    </row>
    <row r="26" spans="1:4" x14ac:dyDescent="0.3">
      <c r="A26" s="56">
        <v>45131</v>
      </c>
      <c r="B26" s="57">
        <v>0</v>
      </c>
      <c r="C26" s="57">
        <v>0</v>
      </c>
      <c r="D26" s="57">
        <v>0</v>
      </c>
    </row>
    <row r="27" spans="1:4" x14ac:dyDescent="0.3">
      <c r="A27" s="56">
        <v>45132</v>
      </c>
      <c r="B27" s="57">
        <v>0</v>
      </c>
      <c r="C27" s="57">
        <v>0</v>
      </c>
      <c r="D27" s="57">
        <v>0</v>
      </c>
    </row>
    <row r="28" spans="1:4" x14ac:dyDescent="0.3">
      <c r="A28" s="56">
        <v>45133</v>
      </c>
      <c r="B28" s="57">
        <v>0</v>
      </c>
      <c r="C28" s="57">
        <v>0</v>
      </c>
      <c r="D28" s="57">
        <v>0</v>
      </c>
    </row>
    <row r="29" spans="1:4" x14ac:dyDescent="0.3">
      <c r="A29" s="56">
        <v>45134</v>
      </c>
      <c r="B29" s="57">
        <v>5550</v>
      </c>
      <c r="C29" s="57">
        <v>0</v>
      </c>
      <c r="D29" s="57">
        <v>5550</v>
      </c>
    </row>
    <row r="30" spans="1:4" x14ac:dyDescent="0.3">
      <c r="A30" s="56">
        <v>45135</v>
      </c>
      <c r="B30" s="57">
        <v>0</v>
      </c>
      <c r="C30" s="57">
        <v>0</v>
      </c>
      <c r="D30" s="57">
        <v>0</v>
      </c>
    </row>
    <row r="31" spans="1:4" x14ac:dyDescent="0.3">
      <c r="A31" s="56">
        <v>45136</v>
      </c>
      <c r="B31" s="57">
        <v>0</v>
      </c>
      <c r="C31" s="57">
        <v>0</v>
      </c>
      <c r="D31" s="57">
        <v>0</v>
      </c>
    </row>
    <row r="32" spans="1:4" x14ac:dyDescent="0.3">
      <c r="A32" s="56">
        <v>45137</v>
      </c>
      <c r="B32" s="57">
        <v>0</v>
      </c>
      <c r="C32" s="57">
        <v>0</v>
      </c>
      <c r="D32" s="57">
        <v>0</v>
      </c>
    </row>
    <row r="33" spans="1:4" x14ac:dyDescent="0.3">
      <c r="A33" s="56">
        <v>45138</v>
      </c>
      <c r="B33" s="57">
        <v>0</v>
      </c>
      <c r="C33" s="57">
        <v>5245</v>
      </c>
      <c r="D33" s="57">
        <v>5245</v>
      </c>
    </row>
    <row r="34" spans="1:4" x14ac:dyDescent="0.3">
      <c r="A34" s="58" t="s">
        <v>63</v>
      </c>
      <c r="B34" s="52"/>
      <c r="C34" s="52"/>
      <c r="D34" s="59">
        <f>SUM(D3:D33)</f>
        <v>90977</v>
      </c>
    </row>
    <row r="35" spans="1:4" x14ac:dyDescent="0.3">
      <c r="A35" s="58" t="s">
        <v>64</v>
      </c>
      <c r="B35" s="52"/>
      <c r="C35" s="52"/>
      <c r="D35" s="59">
        <f>ROUND(AVERAGE(D3:D33),0)</f>
        <v>2935</v>
      </c>
    </row>
  </sheetData>
  <mergeCells count="3">
    <mergeCell ref="A1:D1"/>
    <mergeCell ref="A34:C34"/>
    <mergeCell ref="A35:C3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58AF4-BE20-4407-9D56-11D38C0A29CC}">
  <dimension ref="A1:Z34"/>
  <sheetViews>
    <sheetView workbookViewId="0">
      <selection activeCell="E27" sqref="E27"/>
    </sheetView>
  </sheetViews>
  <sheetFormatPr defaultRowHeight="15.75" x14ac:dyDescent="0.3"/>
  <cols>
    <col min="1" max="1" width="16.7109375" style="60" customWidth="1"/>
    <col min="2" max="2" width="21.85546875" style="53" hidden="1" customWidth="1"/>
    <col min="3" max="3" width="21.85546875" style="53" customWidth="1"/>
    <col min="4" max="4" width="21.85546875" style="53" hidden="1" customWidth="1"/>
    <col min="5" max="6" width="21.85546875" style="53" customWidth="1"/>
    <col min="7" max="26" width="9.140625" style="53"/>
  </cols>
  <sheetData>
    <row r="1" spans="1:6" ht="18.75" x14ac:dyDescent="0.35">
      <c r="A1" s="51" t="str">
        <f ca="1">_xlfn.CONCAT(TEXT(OFFSET(A2,5,0), "MMMM YYYY"), " Daily Flow")</f>
        <v>June 2023 Daily Flow</v>
      </c>
      <c r="B1" s="52"/>
      <c r="C1" s="52"/>
      <c r="D1" s="52"/>
      <c r="E1" s="52"/>
      <c r="F1" s="52"/>
    </row>
    <row r="2" spans="1:6" x14ac:dyDescent="0.3">
      <c r="A2" s="54" t="s">
        <v>57</v>
      </c>
      <c r="B2" s="55" t="s">
        <v>58</v>
      </c>
      <c r="C2" s="55" t="s">
        <v>66</v>
      </c>
      <c r="D2" s="55" t="s">
        <v>60</v>
      </c>
      <c r="E2" s="55" t="s">
        <v>67</v>
      </c>
      <c r="F2" s="55" t="s">
        <v>62</v>
      </c>
    </row>
    <row r="3" spans="1:6" x14ac:dyDescent="0.3">
      <c r="A3" s="56">
        <v>45078</v>
      </c>
      <c r="B3" s="57">
        <v>7035263</v>
      </c>
      <c r="C3" s="57">
        <v>15056</v>
      </c>
      <c r="D3" s="57">
        <v>6859778</v>
      </c>
      <c r="E3" s="57">
        <v>16187</v>
      </c>
      <c r="F3" s="57">
        <v>31243</v>
      </c>
    </row>
    <row r="4" spans="1:6" x14ac:dyDescent="0.3">
      <c r="A4" s="56">
        <v>45079</v>
      </c>
      <c r="B4" s="57">
        <v>7040699</v>
      </c>
      <c r="C4" s="57">
        <v>5436</v>
      </c>
      <c r="D4" s="57">
        <v>6859778</v>
      </c>
      <c r="E4" s="57">
        <v>0</v>
      </c>
      <c r="F4" s="57">
        <v>5436</v>
      </c>
    </row>
    <row r="5" spans="1:6" x14ac:dyDescent="0.3">
      <c r="A5" s="56">
        <v>45080</v>
      </c>
      <c r="B5" s="57">
        <v>7040699</v>
      </c>
      <c r="C5" s="57">
        <v>0</v>
      </c>
      <c r="D5" s="57">
        <v>6864712</v>
      </c>
      <c r="E5" s="57">
        <v>4934</v>
      </c>
      <c r="F5" s="57">
        <v>4934</v>
      </c>
    </row>
    <row r="6" spans="1:6" x14ac:dyDescent="0.3">
      <c r="A6" s="56">
        <v>45081</v>
      </c>
      <c r="B6" s="57">
        <v>7040699</v>
      </c>
      <c r="C6" s="57">
        <v>0</v>
      </c>
      <c r="D6" s="57">
        <v>6864712</v>
      </c>
      <c r="E6" s="57">
        <v>0</v>
      </c>
      <c r="F6" s="57">
        <v>0</v>
      </c>
    </row>
    <row r="7" spans="1:6" x14ac:dyDescent="0.3">
      <c r="A7" s="56">
        <v>45082</v>
      </c>
      <c r="B7" s="57">
        <v>7045016</v>
      </c>
      <c r="C7" s="57">
        <v>4317</v>
      </c>
      <c r="D7" s="57">
        <v>6870117</v>
      </c>
      <c r="E7" s="57">
        <v>5405</v>
      </c>
      <c r="F7" s="57">
        <v>9722</v>
      </c>
    </row>
    <row r="8" spans="1:6" x14ac:dyDescent="0.3">
      <c r="A8" s="56">
        <v>45083</v>
      </c>
      <c r="B8" s="57">
        <v>7050039</v>
      </c>
      <c r="C8" s="57">
        <v>5023</v>
      </c>
      <c r="D8" s="57">
        <v>6875460</v>
      </c>
      <c r="E8" s="57">
        <v>5343</v>
      </c>
      <c r="F8" s="57">
        <v>10366</v>
      </c>
    </row>
    <row r="9" spans="1:6" x14ac:dyDescent="0.3">
      <c r="A9" s="56">
        <v>45084</v>
      </c>
      <c r="B9" s="57">
        <v>7055351</v>
      </c>
      <c r="C9" s="57">
        <v>5312</v>
      </c>
      <c r="D9" s="57">
        <v>6880582</v>
      </c>
      <c r="E9" s="57">
        <v>5122</v>
      </c>
      <c r="F9" s="57">
        <v>10434</v>
      </c>
    </row>
    <row r="10" spans="1:6" x14ac:dyDescent="0.3">
      <c r="A10" s="56">
        <v>45085</v>
      </c>
      <c r="B10" s="57">
        <v>7060738</v>
      </c>
      <c r="C10" s="57">
        <v>5387</v>
      </c>
      <c r="D10" s="57">
        <v>6880582</v>
      </c>
      <c r="E10" s="57">
        <v>0</v>
      </c>
      <c r="F10" s="57">
        <v>5387</v>
      </c>
    </row>
    <row r="11" spans="1:6" x14ac:dyDescent="0.3">
      <c r="A11" s="56">
        <v>45086</v>
      </c>
      <c r="B11" s="57">
        <v>7066134</v>
      </c>
      <c r="C11" s="57">
        <v>5396</v>
      </c>
      <c r="D11" s="57">
        <v>6885805</v>
      </c>
      <c r="E11" s="57">
        <v>5223</v>
      </c>
      <c r="F11" s="57">
        <v>10619</v>
      </c>
    </row>
    <row r="12" spans="1:6" x14ac:dyDescent="0.3">
      <c r="A12" s="56">
        <v>45087</v>
      </c>
      <c r="B12" s="57">
        <v>7066134</v>
      </c>
      <c r="C12" s="57">
        <v>0</v>
      </c>
      <c r="D12" s="57">
        <v>6890710</v>
      </c>
      <c r="E12" s="57">
        <v>4905</v>
      </c>
      <c r="F12" s="57">
        <v>4905</v>
      </c>
    </row>
    <row r="13" spans="1:6" x14ac:dyDescent="0.3">
      <c r="A13" s="56">
        <v>45088</v>
      </c>
      <c r="B13" s="57">
        <v>7070444</v>
      </c>
      <c r="C13" s="57">
        <v>4310</v>
      </c>
      <c r="D13" s="57">
        <v>6890710</v>
      </c>
      <c r="E13" s="57">
        <v>0</v>
      </c>
      <c r="F13" s="57">
        <v>4310</v>
      </c>
    </row>
    <row r="14" spans="1:6" x14ac:dyDescent="0.3">
      <c r="A14" s="56">
        <v>45089</v>
      </c>
      <c r="B14" s="57">
        <v>7075834</v>
      </c>
      <c r="C14" s="57">
        <v>5390</v>
      </c>
      <c r="D14" s="57">
        <v>6894928</v>
      </c>
      <c r="E14" s="57">
        <v>4218</v>
      </c>
      <c r="F14" s="57">
        <v>9608</v>
      </c>
    </row>
    <row r="15" spans="1:6" x14ac:dyDescent="0.3">
      <c r="A15" s="56">
        <v>45090</v>
      </c>
      <c r="B15" s="57">
        <v>7080995</v>
      </c>
      <c r="C15" s="57">
        <v>5161</v>
      </c>
      <c r="D15" s="57">
        <v>6899890</v>
      </c>
      <c r="E15" s="57">
        <v>4962</v>
      </c>
      <c r="F15" s="57">
        <v>10123</v>
      </c>
    </row>
    <row r="16" spans="1:6" x14ac:dyDescent="0.3">
      <c r="A16" s="56">
        <v>45091</v>
      </c>
      <c r="B16" s="57">
        <v>7085349</v>
      </c>
      <c r="C16" s="57">
        <v>4354</v>
      </c>
      <c r="D16" s="57">
        <v>6905097</v>
      </c>
      <c r="E16" s="57">
        <v>5207</v>
      </c>
      <c r="F16" s="57">
        <v>9561</v>
      </c>
    </row>
    <row r="17" spans="1:6" x14ac:dyDescent="0.3">
      <c r="A17" s="56">
        <v>45092</v>
      </c>
      <c r="B17" s="57">
        <v>7090455</v>
      </c>
      <c r="C17" s="57">
        <v>5106</v>
      </c>
      <c r="D17" s="57">
        <v>6909994</v>
      </c>
      <c r="E17" s="57">
        <v>4897</v>
      </c>
      <c r="F17" s="57">
        <v>10003</v>
      </c>
    </row>
    <row r="18" spans="1:6" x14ac:dyDescent="0.3">
      <c r="A18" s="56">
        <v>45093</v>
      </c>
      <c r="B18" s="57">
        <v>7095351</v>
      </c>
      <c r="C18" s="57">
        <v>4896</v>
      </c>
      <c r="D18" s="57">
        <v>6914208</v>
      </c>
      <c r="E18" s="57">
        <v>4214</v>
      </c>
      <c r="F18" s="57">
        <v>9110</v>
      </c>
    </row>
    <row r="19" spans="1:6" x14ac:dyDescent="0.3">
      <c r="A19" s="56">
        <v>45094</v>
      </c>
      <c r="B19" s="57">
        <v>7099609</v>
      </c>
      <c r="C19" s="57">
        <v>4258</v>
      </c>
      <c r="D19" s="57">
        <v>6914208</v>
      </c>
      <c r="E19" s="57">
        <v>0</v>
      </c>
      <c r="F19" s="57">
        <v>4258</v>
      </c>
    </row>
    <row r="20" spans="1:6" x14ac:dyDescent="0.3">
      <c r="A20" s="56">
        <v>45095</v>
      </c>
      <c r="B20" s="57">
        <v>7099609</v>
      </c>
      <c r="C20" s="57">
        <v>0</v>
      </c>
      <c r="D20" s="57">
        <v>6918433</v>
      </c>
      <c r="E20" s="57">
        <v>4225</v>
      </c>
      <c r="F20" s="57">
        <v>4225</v>
      </c>
    </row>
    <row r="21" spans="1:6" x14ac:dyDescent="0.3">
      <c r="A21" s="56">
        <v>45096</v>
      </c>
      <c r="B21" s="57">
        <v>7104802</v>
      </c>
      <c r="C21" s="57">
        <v>5193</v>
      </c>
      <c r="D21" s="57">
        <v>6922635</v>
      </c>
      <c r="E21" s="57">
        <v>4202</v>
      </c>
      <c r="F21" s="57">
        <v>9395</v>
      </c>
    </row>
    <row r="22" spans="1:6" x14ac:dyDescent="0.3">
      <c r="A22" s="56">
        <v>45097</v>
      </c>
      <c r="B22" s="57">
        <v>7109667</v>
      </c>
      <c r="C22" s="57">
        <v>4865</v>
      </c>
      <c r="D22" s="57">
        <v>6927815</v>
      </c>
      <c r="E22" s="57">
        <v>5180</v>
      </c>
      <c r="F22" s="57">
        <v>10045</v>
      </c>
    </row>
    <row r="23" spans="1:6" x14ac:dyDescent="0.3">
      <c r="A23" s="56">
        <v>45098</v>
      </c>
      <c r="B23" s="57">
        <v>7119238</v>
      </c>
      <c r="C23" s="57">
        <v>9571</v>
      </c>
      <c r="D23" s="57">
        <v>6937975</v>
      </c>
      <c r="E23" s="57">
        <v>10160</v>
      </c>
      <c r="F23" s="57">
        <v>19731</v>
      </c>
    </row>
    <row r="24" spans="1:6" x14ac:dyDescent="0.3">
      <c r="A24" s="56">
        <v>45099</v>
      </c>
      <c r="B24" s="57">
        <v>7139273</v>
      </c>
      <c r="C24" s="57">
        <v>20035</v>
      </c>
      <c r="D24" s="57">
        <v>6953869</v>
      </c>
      <c r="E24" s="57">
        <v>15894</v>
      </c>
      <c r="F24" s="57">
        <v>35929</v>
      </c>
    </row>
    <row r="25" spans="1:6" x14ac:dyDescent="0.3">
      <c r="A25" s="56">
        <v>45100</v>
      </c>
      <c r="B25" s="57">
        <v>7148292</v>
      </c>
      <c r="C25" s="57">
        <v>9019</v>
      </c>
      <c r="D25" s="57">
        <v>6963912</v>
      </c>
      <c r="E25" s="57">
        <v>10043</v>
      </c>
      <c r="F25" s="57">
        <v>19062</v>
      </c>
    </row>
    <row r="26" spans="1:6" x14ac:dyDescent="0.3">
      <c r="A26" s="56">
        <v>45101</v>
      </c>
      <c r="B26" s="57">
        <v>7153598</v>
      </c>
      <c r="C26" s="57">
        <v>5306</v>
      </c>
      <c r="D26" s="57">
        <v>6968102</v>
      </c>
      <c r="E26" s="57">
        <v>4190</v>
      </c>
      <c r="F26" s="57">
        <v>9496</v>
      </c>
    </row>
    <row r="27" spans="1:6" x14ac:dyDescent="0.3">
      <c r="A27" s="56">
        <v>45102</v>
      </c>
      <c r="B27" s="57">
        <v>7158606</v>
      </c>
      <c r="C27" s="57">
        <v>5008</v>
      </c>
      <c r="D27" s="57">
        <v>6977411</v>
      </c>
      <c r="E27" s="57">
        <v>9309</v>
      </c>
      <c r="F27" s="57">
        <v>14317</v>
      </c>
    </row>
    <row r="28" spans="1:6" x14ac:dyDescent="0.3">
      <c r="A28" s="56">
        <v>45103</v>
      </c>
      <c r="B28" s="57">
        <v>7169157</v>
      </c>
      <c r="C28" s="57">
        <v>10551</v>
      </c>
      <c r="D28" s="57">
        <v>6987956</v>
      </c>
      <c r="E28" s="57">
        <v>10545</v>
      </c>
      <c r="F28" s="57">
        <v>21096</v>
      </c>
    </row>
    <row r="29" spans="1:6" x14ac:dyDescent="0.3">
      <c r="A29" s="56">
        <v>45104</v>
      </c>
      <c r="B29" s="57">
        <v>7184379</v>
      </c>
      <c r="C29" s="57">
        <v>15222</v>
      </c>
      <c r="D29" s="57">
        <v>7002688</v>
      </c>
      <c r="E29" s="57">
        <v>14732</v>
      </c>
      <c r="F29" s="57">
        <v>29954</v>
      </c>
    </row>
    <row r="30" spans="1:6" x14ac:dyDescent="0.3">
      <c r="A30" s="56">
        <v>45105</v>
      </c>
      <c r="B30" s="57">
        <v>7199389</v>
      </c>
      <c r="C30" s="57">
        <v>15010</v>
      </c>
      <c r="D30" s="57">
        <v>7012184</v>
      </c>
      <c r="E30" s="57">
        <v>9496</v>
      </c>
      <c r="F30" s="57">
        <v>24506</v>
      </c>
    </row>
    <row r="31" spans="1:6" x14ac:dyDescent="0.3">
      <c r="A31" s="56">
        <v>45106</v>
      </c>
      <c r="B31" s="57">
        <v>7204751</v>
      </c>
      <c r="C31" s="57">
        <v>5362</v>
      </c>
      <c r="D31" s="57">
        <v>7021811</v>
      </c>
      <c r="E31" s="57">
        <v>9627</v>
      </c>
      <c r="F31" s="57">
        <v>14989</v>
      </c>
    </row>
    <row r="32" spans="1:6" x14ac:dyDescent="0.3">
      <c r="A32" s="56">
        <v>45107</v>
      </c>
      <c r="B32" s="57">
        <v>7209024</v>
      </c>
      <c r="C32" s="57">
        <v>4273</v>
      </c>
      <c r="D32" s="57">
        <v>7026883</v>
      </c>
      <c r="E32" s="57">
        <v>5072</v>
      </c>
      <c r="F32" s="57">
        <v>9345</v>
      </c>
    </row>
    <row r="33" spans="1:6" x14ac:dyDescent="0.3">
      <c r="A33" s="58" t="s">
        <v>63</v>
      </c>
      <c r="B33" s="52"/>
      <c r="C33" s="52"/>
      <c r="D33" s="52"/>
      <c r="E33" s="52"/>
      <c r="F33" s="59">
        <f>SUM(F3:F32)</f>
        <v>372109</v>
      </c>
    </row>
    <row r="34" spans="1:6" x14ac:dyDescent="0.3">
      <c r="A34" s="58" t="s">
        <v>64</v>
      </c>
      <c r="B34" s="52"/>
      <c r="C34" s="52"/>
      <c r="D34" s="52"/>
      <c r="E34" s="52"/>
      <c r="F34" s="59">
        <f>ROUND(AVERAGE(F3:F32),0)</f>
        <v>12404</v>
      </c>
    </row>
  </sheetData>
  <mergeCells count="3">
    <mergeCell ref="A1:F1"/>
    <mergeCell ref="A33:E33"/>
    <mergeCell ref="A34:E34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7ECC0-D3B1-49E0-BDE3-1059B4F0E791}">
  <dimension ref="A1:Z35"/>
  <sheetViews>
    <sheetView workbookViewId="0">
      <selection activeCell="H26" sqref="H26"/>
    </sheetView>
  </sheetViews>
  <sheetFormatPr defaultRowHeight="15.75" x14ac:dyDescent="0.3"/>
  <cols>
    <col min="1" max="1" width="16.7109375" style="60" customWidth="1"/>
    <col min="2" max="2" width="21.85546875" style="53" hidden="1" customWidth="1"/>
    <col min="3" max="3" width="21.85546875" style="53" customWidth="1"/>
    <col min="4" max="4" width="21.85546875" style="53" hidden="1" customWidth="1"/>
    <col min="5" max="6" width="21.85546875" style="53" customWidth="1"/>
    <col min="7" max="26" width="9.140625" style="53"/>
  </cols>
  <sheetData>
    <row r="1" spans="1:6" ht="18.75" x14ac:dyDescent="0.35">
      <c r="A1" s="51" t="str">
        <f ca="1">_xlfn.CONCAT(TEXT(OFFSET(A2,5,0), "MMMM YYYY"), " Daily Flow")</f>
        <v>May 2023 Daily Flow</v>
      </c>
      <c r="B1" s="52"/>
      <c r="C1" s="52"/>
      <c r="D1" s="52"/>
      <c r="E1" s="52"/>
      <c r="F1" s="52"/>
    </row>
    <row r="2" spans="1:6" x14ac:dyDescent="0.3">
      <c r="A2" s="54" t="s">
        <v>57</v>
      </c>
      <c r="B2" s="55" t="s">
        <v>58</v>
      </c>
      <c r="C2" s="55" t="s">
        <v>66</v>
      </c>
      <c r="D2" s="55" t="s">
        <v>60</v>
      </c>
      <c r="E2" s="55" t="s">
        <v>67</v>
      </c>
      <c r="F2" s="55" t="s">
        <v>62</v>
      </c>
    </row>
    <row r="3" spans="1:6" x14ac:dyDescent="0.3">
      <c r="A3" s="56">
        <v>45047</v>
      </c>
      <c r="B3" s="57">
        <v>6866950</v>
      </c>
      <c r="C3" s="57">
        <v>5226</v>
      </c>
      <c r="D3" s="57">
        <v>6693016</v>
      </c>
      <c r="E3" s="57">
        <v>4322</v>
      </c>
      <c r="F3" s="57">
        <v>9548</v>
      </c>
    </row>
    <row r="4" spans="1:6" x14ac:dyDescent="0.3">
      <c r="A4" s="56">
        <v>45048</v>
      </c>
      <c r="B4" s="57">
        <v>6872112</v>
      </c>
      <c r="C4" s="57">
        <v>5162</v>
      </c>
      <c r="D4" s="57">
        <v>6697336</v>
      </c>
      <c r="E4" s="57">
        <v>4320</v>
      </c>
      <c r="F4" s="57">
        <v>9482</v>
      </c>
    </row>
    <row r="5" spans="1:6" x14ac:dyDescent="0.3">
      <c r="A5" s="56">
        <v>45049</v>
      </c>
      <c r="B5" s="57">
        <v>6877452</v>
      </c>
      <c r="C5" s="57">
        <v>5340</v>
      </c>
      <c r="D5" s="57">
        <v>6701927</v>
      </c>
      <c r="E5" s="57">
        <v>4591</v>
      </c>
      <c r="F5" s="57">
        <v>9931</v>
      </c>
    </row>
    <row r="6" spans="1:6" x14ac:dyDescent="0.3">
      <c r="A6" s="56">
        <v>45050</v>
      </c>
      <c r="B6" s="57">
        <v>6882684</v>
      </c>
      <c r="C6" s="57">
        <v>5232</v>
      </c>
      <c r="D6" s="57">
        <v>6707212</v>
      </c>
      <c r="E6" s="57">
        <v>5285</v>
      </c>
      <c r="F6" s="57">
        <v>10517</v>
      </c>
    </row>
    <row r="7" spans="1:6" x14ac:dyDescent="0.3">
      <c r="A7" s="56">
        <v>45051</v>
      </c>
      <c r="B7" s="57">
        <v>6887584</v>
      </c>
      <c r="C7" s="57">
        <v>4900</v>
      </c>
      <c r="D7" s="57">
        <v>6712528</v>
      </c>
      <c r="E7" s="57">
        <v>5316</v>
      </c>
      <c r="F7" s="57">
        <v>10216</v>
      </c>
    </row>
    <row r="8" spans="1:6" x14ac:dyDescent="0.3">
      <c r="A8" s="56">
        <v>45052</v>
      </c>
      <c r="B8" s="57">
        <v>6887584</v>
      </c>
      <c r="C8" s="57">
        <v>0</v>
      </c>
      <c r="D8" s="57">
        <v>6717877</v>
      </c>
      <c r="E8" s="57">
        <v>5349</v>
      </c>
      <c r="F8" s="57">
        <v>5349</v>
      </c>
    </row>
    <row r="9" spans="1:6" x14ac:dyDescent="0.3">
      <c r="A9" s="56">
        <v>45053</v>
      </c>
      <c r="B9" s="57">
        <v>6892446</v>
      </c>
      <c r="C9" s="57">
        <v>4862</v>
      </c>
      <c r="D9" s="57">
        <v>6717877</v>
      </c>
      <c r="E9" s="57">
        <v>0</v>
      </c>
      <c r="F9" s="57">
        <v>4862</v>
      </c>
    </row>
    <row r="10" spans="1:6" x14ac:dyDescent="0.3">
      <c r="A10" s="56">
        <v>45054</v>
      </c>
      <c r="B10" s="57">
        <v>6897814</v>
      </c>
      <c r="C10" s="57">
        <v>5368</v>
      </c>
      <c r="D10" s="57">
        <v>6723168</v>
      </c>
      <c r="E10" s="57">
        <v>5291</v>
      </c>
      <c r="F10" s="57">
        <v>10659</v>
      </c>
    </row>
    <row r="11" spans="1:6" x14ac:dyDescent="0.3">
      <c r="A11" s="56">
        <v>45055</v>
      </c>
      <c r="B11" s="57">
        <v>6903235</v>
      </c>
      <c r="C11" s="57">
        <v>5421</v>
      </c>
      <c r="D11" s="57">
        <v>6727963</v>
      </c>
      <c r="E11" s="57">
        <v>4795</v>
      </c>
      <c r="F11" s="57">
        <v>10216</v>
      </c>
    </row>
    <row r="12" spans="1:6" x14ac:dyDescent="0.3">
      <c r="A12" s="56">
        <v>45056</v>
      </c>
      <c r="B12" s="57">
        <v>6908421</v>
      </c>
      <c r="C12" s="57">
        <v>5186</v>
      </c>
      <c r="D12" s="57">
        <v>6733010</v>
      </c>
      <c r="E12" s="57">
        <v>5047</v>
      </c>
      <c r="F12" s="57">
        <v>10233</v>
      </c>
    </row>
    <row r="13" spans="1:6" x14ac:dyDescent="0.3">
      <c r="A13" s="56">
        <v>45057</v>
      </c>
      <c r="B13" s="57">
        <v>6913028</v>
      </c>
      <c r="C13" s="57">
        <v>4607</v>
      </c>
      <c r="D13" s="57">
        <v>6737592</v>
      </c>
      <c r="E13" s="57">
        <v>4582</v>
      </c>
      <c r="F13" s="57">
        <v>9189</v>
      </c>
    </row>
    <row r="14" spans="1:6" x14ac:dyDescent="0.3">
      <c r="A14" s="56">
        <v>45058</v>
      </c>
      <c r="B14" s="57">
        <v>6917412</v>
      </c>
      <c r="C14" s="57">
        <v>4384</v>
      </c>
      <c r="D14" s="57">
        <v>6742732</v>
      </c>
      <c r="E14" s="57">
        <v>5140</v>
      </c>
      <c r="F14" s="57">
        <v>9524</v>
      </c>
    </row>
    <row r="15" spans="1:6" x14ac:dyDescent="0.3">
      <c r="A15" s="56">
        <v>45059</v>
      </c>
      <c r="B15" s="57">
        <v>6921852</v>
      </c>
      <c r="C15" s="57">
        <v>4440</v>
      </c>
      <c r="D15" s="57">
        <v>6742732</v>
      </c>
      <c r="E15" s="57">
        <v>0</v>
      </c>
      <c r="F15" s="57">
        <v>4440</v>
      </c>
    </row>
    <row r="16" spans="1:6" x14ac:dyDescent="0.3">
      <c r="A16" s="56">
        <v>45060</v>
      </c>
      <c r="B16" s="57">
        <v>6921852</v>
      </c>
      <c r="C16" s="57">
        <v>0</v>
      </c>
      <c r="D16" s="57">
        <v>6747653</v>
      </c>
      <c r="E16" s="57">
        <v>4921</v>
      </c>
      <c r="F16" s="57">
        <v>4921</v>
      </c>
    </row>
    <row r="17" spans="1:6" x14ac:dyDescent="0.3">
      <c r="A17" s="56">
        <v>45061</v>
      </c>
      <c r="B17" s="57">
        <v>6926409</v>
      </c>
      <c r="C17" s="57">
        <v>4557</v>
      </c>
      <c r="D17" s="57">
        <v>6753163</v>
      </c>
      <c r="E17" s="57">
        <v>5510</v>
      </c>
      <c r="F17" s="57">
        <v>10067</v>
      </c>
    </row>
    <row r="18" spans="1:6" x14ac:dyDescent="0.3">
      <c r="A18" s="56">
        <v>45062</v>
      </c>
      <c r="B18" s="57">
        <v>6930754</v>
      </c>
      <c r="C18" s="57">
        <v>4345</v>
      </c>
      <c r="D18" s="57">
        <v>6758620</v>
      </c>
      <c r="E18" s="57">
        <v>5457</v>
      </c>
      <c r="F18" s="57">
        <v>9802</v>
      </c>
    </row>
    <row r="19" spans="1:6" x14ac:dyDescent="0.3">
      <c r="A19" s="56">
        <v>45063</v>
      </c>
      <c r="B19" s="57">
        <v>6935076</v>
      </c>
      <c r="C19" s="57">
        <v>4322</v>
      </c>
      <c r="D19" s="57">
        <v>6764044</v>
      </c>
      <c r="E19" s="57">
        <v>5424</v>
      </c>
      <c r="F19" s="57">
        <v>9746</v>
      </c>
    </row>
    <row r="20" spans="1:6" x14ac:dyDescent="0.3">
      <c r="A20" s="56">
        <v>45064</v>
      </c>
      <c r="B20" s="57">
        <v>6939680</v>
      </c>
      <c r="C20" s="57">
        <v>4604</v>
      </c>
      <c r="D20" s="57">
        <v>6769576</v>
      </c>
      <c r="E20" s="57">
        <v>5532</v>
      </c>
      <c r="F20" s="57">
        <v>10136</v>
      </c>
    </row>
    <row r="21" spans="1:6" x14ac:dyDescent="0.3">
      <c r="A21" s="56">
        <v>45065</v>
      </c>
      <c r="B21" s="57">
        <v>6944635</v>
      </c>
      <c r="C21" s="57">
        <v>4955</v>
      </c>
      <c r="D21" s="57">
        <v>6775058</v>
      </c>
      <c r="E21" s="57">
        <v>5482</v>
      </c>
      <c r="F21" s="57">
        <v>10437</v>
      </c>
    </row>
    <row r="22" spans="1:6" x14ac:dyDescent="0.3">
      <c r="A22" s="56">
        <v>45066</v>
      </c>
      <c r="B22" s="57">
        <v>6949580</v>
      </c>
      <c r="C22" s="57">
        <v>4945</v>
      </c>
      <c r="D22" s="57">
        <v>6775058</v>
      </c>
      <c r="E22" s="57">
        <v>0</v>
      </c>
      <c r="F22" s="57">
        <v>4945</v>
      </c>
    </row>
    <row r="23" spans="1:6" x14ac:dyDescent="0.3">
      <c r="A23" s="56">
        <v>45067</v>
      </c>
      <c r="B23" s="57">
        <v>6949580</v>
      </c>
      <c r="C23" s="57">
        <v>0</v>
      </c>
      <c r="D23" s="57">
        <v>6780102</v>
      </c>
      <c r="E23" s="57">
        <v>5044</v>
      </c>
      <c r="F23" s="57">
        <v>5044</v>
      </c>
    </row>
    <row r="24" spans="1:6" x14ac:dyDescent="0.3">
      <c r="A24" s="56">
        <v>45068</v>
      </c>
      <c r="B24" s="57">
        <v>6955134</v>
      </c>
      <c r="C24" s="57">
        <v>5554</v>
      </c>
      <c r="D24" s="57">
        <v>6780102</v>
      </c>
      <c r="E24" s="57">
        <v>0</v>
      </c>
      <c r="F24" s="57">
        <v>5554</v>
      </c>
    </row>
    <row r="25" spans="1:6" x14ac:dyDescent="0.3">
      <c r="A25" s="56">
        <v>45069</v>
      </c>
      <c r="B25" s="57">
        <v>6966018</v>
      </c>
      <c r="C25" s="57">
        <v>10884</v>
      </c>
      <c r="D25" s="57">
        <v>6791045</v>
      </c>
      <c r="E25" s="57">
        <v>10943</v>
      </c>
      <c r="F25" s="57">
        <v>21827</v>
      </c>
    </row>
    <row r="26" spans="1:6" x14ac:dyDescent="0.3">
      <c r="A26" s="56">
        <v>45070</v>
      </c>
      <c r="B26" s="57">
        <v>6970341</v>
      </c>
      <c r="C26" s="57">
        <v>4323</v>
      </c>
      <c r="D26" s="57">
        <v>6801855</v>
      </c>
      <c r="E26" s="57">
        <v>10810</v>
      </c>
      <c r="F26" s="57">
        <v>15133</v>
      </c>
    </row>
    <row r="27" spans="1:6" x14ac:dyDescent="0.3">
      <c r="A27" s="56">
        <v>45071</v>
      </c>
      <c r="B27" s="57">
        <v>6975702</v>
      </c>
      <c r="C27" s="57">
        <v>5361</v>
      </c>
      <c r="D27" s="57">
        <v>6806144</v>
      </c>
      <c r="E27" s="57">
        <v>4289</v>
      </c>
      <c r="F27" s="57">
        <v>9650</v>
      </c>
    </row>
    <row r="28" spans="1:6" x14ac:dyDescent="0.3">
      <c r="A28" s="56">
        <v>45072</v>
      </c>
      <c r="B28" s="57">
        <v>6980479</v>
      </c>
      <c r="C28" s="57">
        <v>4777</v>
      </c>
      <c r="D28" s="57">
        <v>6810646</v>
      </c>
      <c r="E28" s="57">
        <v>4502</v>
      </c>
      <c r="F28" s="57">
        <v>9279</v>
      </c>
    </row>
    <row r="29" spans="1:6" x14ac:dyDescent="0.3">
      <c r="A29" s="56">
        <v>45073</v>
      </c>
      <c r="B29" s="57">
        <v>6985773</v>
      </c>
      <c r="C29" s="57">
        <v>5294</v>
      </c>
      <c r="D29" s="57">
        <v>6810646</v>
      </c>
      <c r="E29" s="57">
        <v>0</v>
      </c>
      <c r="F29" s="57">
        <v>5294</v>
      </c>
    </row>
    <row r="30" spans="1:6" x14ac:dyDescent="0.3">
      <c r="A30" s="56">
        <v>45074</v>
      </c>
      <c r="B30" s="57">
        <v>6985773</v>
      </c>
      <c r="C30" s="57">
        <v>0</v>
      </c>
      <c r="D30" s="57">
        <v>6815012</v>
      </c>
      <c r="E30" s="57">
        <v>4366</v>
      </c>
      <c r="F30" s="57">
        <v>4366</v>
      </c>
    </row>
    <row r="31" spans="1:6" x14ac:dyDescent="0.3">
      <c r="A31" s="56">
        <v>45075</v>
      </c>
      <c r="B31" s="57">
        <v>6991280</v>
      </c>
      <c r="C31" s="57">
        <v>5507</v>
      </c>
      <c r="D31" s="57">
        <v>6819285</v>
      </c>
      <c r="E31" s="57">
        <v>4273</v>
      </c>
      <c r="F31" s="57">
        <v>9780</v>
      </c>
    </row>
    <row r="32" spans="1:6" x14ac:dyDescent="0.3">
      <c r="A32" s="56">
        <v>45076</v>
      </c>
      <c r="B32" s="57">
        <v>7000227</v>
      </c>
      <c r="C32" s="57">
        <v>8947</v>
      </c>
      <c r="D32" s="57">
        <v>6829497</v>
      </c>
      <c r="E32" s="57">
        <v>10212</v>
      </c>
      <c r="F32" s="57">
        <v>19159</v>
      </c>
    </row>
    <row r="33" spans="1:6" x14ac:dyDescent="0.3">
      <c r="A33" s="56">
        <v>45077</v>
      </c>
      <c r="B33" s="57">
        <v>7020207</v>
      </c>
      <c r="C33" s="57">
        <v>19980</v>
      </c>
      <c r="D33" s="57">
        <v>6843591</v>
      </c>
      <c r="E33" s="57">
        <v>14094</v>
      </c>
      <c r="F33" s="57">
        <v>34074</v>
      </c>
    </row>
    <row r="34" spans="1:6" x14ac:dyDescent="0.3">
      <c r="A34" s="58" t="s">
        <v>63</v>
      </c>
      <c r="B34" s="52"/>
      <c r="C34" s="52"/>
      <c r="D34" s="52"/>
      <c r="E34" s="52"/>
      <c r="F34" s="59">
        <f>SUM(F3:F33)</f>
        <v>313380</v>
      </c>
    </row>
    <row r="35" spans="1:6" x14ac:dyDescent="0.3">
      <c r="A35" s="58" t="s">
        <v>64</v>
      </c>
      <c r="B35" s="52"/>
      <c r="C35" s="52"/>
      <c r="D35" s="52"/>
      <c r="E35" s="52"/>
      <c r="F35" s="59">
        <f>ROUND(AVERAGE(F3:F33),0)</f>
        <v>10109</v>
      </c>
    </row>
  </sheetData>
  <mergeCells count="3">
    <mergeCell ref="A1:F1"/>
    <mergeCell ref="A34:E34"/>
    <mergeCell ref="A35:E3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9864D-5DFE-49B5-AE3A-0F7E811699B8}">
  <dimension ref="A1:Z34"/>
  <sheetViews>
    <sheetView workbookViewId="0">
      <selection activeCell="C27" sqref="C27"/>
    </sheetView>
  </sheetViews>
  <sheetFormatPr defaultRowHeight="15.75" x14ac:dyDescent="0.3"/>
  <cols>
    <col min="1" max="1" width="16.7109375" style="60" customWidth="1"/>
    <col min="2" max="2" width="21.85546875" style="53" hidden="1" customWidth="1"/>
    <col min="3" max="3" width="21.85546875" style="53" customWidth="1"/>
    <col min="4" max="4" width="21.85546875" style="53" hidden="1" customWidth="1"/>
    <col min="5" max="6" width="21.85546875" style="53" customWidth="1"/>
    <col min="7" max="26" width="9.140625" style="53"/>
  </cols>
  <sheetData>
    <row r="1" spans="1:6" ht="18.75" x14ac:dyDescent="0.35">
      <c r="A1" s="51" t="str">
        <f ca="1">_xlfn.CONCAT(TEXT(OFFSET(A2,5,0), "MMMM YYYY"), " Daily Flow")</f>
        <v>April 2023 Daily Flow</v>
      </c>
      <c r="B1" s="52"/>
      <c r="C1" s="52"/>
      <c r="D1" s="52"/>
      <c r="E1" s="52"/>
      <c r="F1" s="52"/>
    </row>
    <row r="2" spans="1:6" x14ac:dyDescent="0.3">
      <c r="A2" s="54" t="s">
        <v>57</v>
      </c>
      <c r="B2" s="55" t="s">
        <v>58</v>
      </c>
      <c r="C2" s="55" t="s">
        <v>66</v>
      </c>
      <c r="D2" s="55" t="s">
        <v>60</v>
      </c>
      <c r="E2" s="55" t="s">
        <v>67</v>
      </c>
      <c r="F2" s="55" t="s">
        <v>62</v>
      </c>
    </row>
    <row r="3" spans="1:6" x14ac:dyDescent="0.3">
      <c r="A3" s="56">
        <v>45017</v>
      </c>
      <c r="B3" s="57">
        <v>6733547</v>
      </c>
      <c r="C3" s="57">
        <v>0</v>
      </c>
      <c r="D3" s="57">
        <v>6562172</v>
      </c>
      <c r="E3" s="57">
        <v>5223</v>
      </c>
      <c r="F3" s="57">
        <v>5223</v>
      </c>
    </row>
    <row r="4" spans="1:6" x14ac:dyDescent="0.3">
      <c r="A4" s="56">
        <v>45018</v>
      </c>
      <c r="B4" s="57">
        <v>6737854</v>
      </c>
      <c r="C4" s="57">
        <v>4307</v>
      </c>
      <c r="D4" s="57">
        <v>6567173</v>
      </c>
      <c r="E4" s="57">
        <v>5001</v>
      </c>
      <c r="F4" s="57">
        <v>9308</v>
      </c>
    </row>
    <row r="5" spans="1:6" x14ac:dyDescent="0.3">
      <c r="A5" s="56">
        <v>45019</v>
      </c>
      <c r="B5" s="57">
        <v>6742673</v>
      </c>
      <c r="C5" s="57">
        <v>4819</v>
      </c>
      <c r="D5" s="57">
        <v>6571891</v>
      </c>
      <c r="E5" s="57">
        <v>4718</v>
      </c>
      <c r="F5" s="57">
        <v>9537</v>
      </c>
    </row>
    <row r="6" spans="1:6" x14ac:dyDescent="0.3">
      <c r="A6" s="56">
        <v>45020</v>
      </c>
      <c r="B6" s="57">
        <v>6747036</v>
      </c>
      <c r="C6" s="57">
        <v>4363</v>
      </c>
      <c r="D6" s="57">
        <v>6577357</v>
      </c>
      <c r="E6" s="57">
        <v>5466</v>
      </c>
      <c r="F6" s="57">
        <v>9829</v>
      </c>
    </row>
    <row r="7" spans="1:6" x14ac:dyDescent="0.3">
      <c r="A7" s="56">
        <v>45021</v>
      </c>
      <c r="B7" s="57">
        <v>6755682</v>
      </c>
      <c r="C7" s="57">
        <v>8646</v>
      </c>
      <c r="D7" s="57">
        <v>6582769</v>
      </c>
      <c r="E7" s="57">
        <v>5412</v>
      </c>
      <c r="F7" s="57">
        <v>14058</v>
      </c>
    </row>
    <row r="8" spans="1:6" x14ac:dyDescent="0.3">
      <c r="A8" s="56">
        <v>45022</v>
      </c>
      <c r="B8" s="57">
        <v>6761235</v>
      </c>
      <c r="C8" s="57">
        <v>5553</v>
      </c>
      <c r="D8" s="57">
        <v>6592524</v>
      </c>
      <c r="E8" s="57">
        <v>9755</v>
      </c>
      <c r="F8" s="57">
        <v>15308</v>
      </c>
    </row>
    <row r="9" spans="1:6" x14ac:dyDescent="0.3">
      <c r="A9" s="56">
        <v>45023</v>
      </c>
      <c r="B9" s="57">
        <v>6766754</v>
      </c>
      <c r="C9" s="57">
        <v>5519</v>
      </c>
      <c r="D9" s="57">
        <v>6592524</v>
      </c>
      <c r="E9" s="57">
        <v>0</v>
      </c>
      <c r="F9" s="57">
        <v>5519</v>
      </c>
    </row>
    <row r="10" spans="1:6" x14ac:dyDescent="0.3">
      <c r="A10" s="56">
        <v>45024</v>
      </c>
      <c r="B10" s="57">
        <v>6766754</v>
      </c>
      <c r="C10" s="57">
        <v>0</v>
      </c>
      <c r="D10" s="57">
        <v>6597846</v>
      </c>
      <c r="E10" s="57">
        <v>5322</v>
      </c>
      <c r="F10" s="57">
        <v>5322</v>
      </c>
    </row>
    <row r="11" spans="1:6" x14ac:dyDescent="0.3">
      <c r="A11" s="56">
        <v>45025</v>
      </c>
      <c r="B11" s="57">
        <v>6772135</v>
      </c>
      <c r="C11" s="57">
        <v>5381</v>
      </c>
      <c r="D11" s="57">
        <v>6597846</v>
      </c>
      <c r="E11" s="57">
        <v>0</v>
      </c>
      <c r="F11" s="57">
        <v>5381</v>
      </c>
    </row>
    <row r="12" spans="1:6" x14ac:dyDescent="0.3">
      <c r="A12" s="56">
        <v>45026</v>
      </c>
      <c r="B12" s="57">
        <v>6772249</v>
      </c>
      <c r="C12" s="57">
        <v>114</v>
      </c>
      <c r="D12" s="57">
        <v>6602844</v>
      </c>
      <c r="E12" s="57">
        <v>4998</v>
      </c>
      <c r="F12" s="57">
        <v>5112</v>
      </c>
    </row>
    <row r="13" spans="1:6" x14ac:dyDescent="0.3">
      <c r="A13" s="56">
        <v>45027</v>
      </c>
      <c r="B13" s="57">
        <v>6776960</v>
      </c>
      <c r="C13" s="57">
        <v>4711</v>
      </c>
      <c r="D13" s="57">
        <v>6608148</v>
      </c>
      <c r="E13" s="57">
        <v>5304</v>
      </c>
      <c r="F13" s="57">
        <v>10015</v>
      </c>
    </row>
    <row r="14" spans="1:6" x14ac:dyDescent="0.3">
      <c r="A14" s="56">
        <v>45028</v>
      </c>
      <c r="B14" s="57">
        <v>6782347</v>
      </c>
      <c r="C14" s="57">
        <v>5387</v>
      </c>
      <c r="D14" s="57">
        <v>6613016</v>
      </c>
      <c r="E14" s="57">
        <v>4868</v>
      </c>
      <c r="F14" s="57">
        <v>10255</v>
      </c>
    </row>
    <row r="15" spans="1:6" x14ac:dyDescent="0.3">
      <c r="A15" s="56">
        <v>45029</v>
      </c>
      <c r="B15" s="57">
        <v>6786858</v>
      </c>
      <c r="C15" s="57">
        <v>4511</v>
      </c>
      <c r="D15" s="57">
        <v>6618498</v>
      </c>
      <c r="E15" s="57">
        <v>5482</v>
      </c>
      <c r="F15" s="57">
        <v>9993</v>
      </c>
    </row>
    <row r="16" spans="1:6" x14ac:dyDescent="0.3">
      <c r="A16" s="56">
        <v>45030</v>
      </c>
      <c r="B16" s="57">
        <v>6791655</v>
      </c>
      <c r="C16" s="57">
        <v>4797</v>
      </c>
      <c r="D16" s="57">
        <v>6623607</v>
      </c>
      <c r="E16" s="57">
        <v>5109</v>
      </c>
      <c r="F16" s="57">
        <v>9906</v>
      </c>
    </row>
    <row r="17" spans="1:6" x14ac:dyDescent="0.3">
      <c r="A17" s="56">
        <v>45031</v>
      </c>
      <c r="B17" s="57">
        <v>6797131</v>
      </c>
      <c r="C17" s="57">
        <v>5476</v>
      </c>
      <c r="D17" s="57">
        <v>6623607</v>
      </c>
      <c r="E17" s="57">
        <v>0</v>
      </c>
      <c r="F17" s="57">
        <v>5476</v>
      </c>
    </row>
    <row r="18" spans="1:6" x14ac:dyDescent="0.3">
      <c r="A18" s="56">
        <v>45032</v>
      </c>
      <c r="B18" s="57">
        <v>6797131</v>
      </c>
      <c r="C18" s="57">
        <v>0</v>
      </c>
      <c r="D18" s="57">
        <v>6628405</v>
      </c>
      <c r="E18" s="57">
        <v>4798</v>
      </c>
      <c r="F18" s="57">
        <v>4798</v>
      </c>
    </row>
    <row r="19" spans="1:6" x14ac:dyDescent="0.3">
      <c r="A19" s="56">
        <v>45033</v>
      </c>
      <c r="B19" s="57">
        <v>6802102</v>
      </c>
      <c r="C19" s="57">
        <v>4971</v>
      </c>
      <c r="D19" s="57">
        <v>6633206</v>
      </c>
      <c r="E19" s="57">
        <v>4801</v>
      </c>
      <c r="F19" s="57">
        <v>9772</v>
      </c>
    </row>
    <row r="20" spans="1:6" x14ac:dyDescent="0.3">
      <c r="A20" s="56">
        <v>45034</v>
      </c>
      <c r="B20" s="57">
        <v>6806767</v>
      </c>
      <c r="C20" s="57">
        <v>4665</v>
      </c>
      <c r="D20" s="57">
        <v>6637899</v>
      </c>
      <c r="E20" s="57">
        <v>4693</v>
      </c>
      <c r="F20" s="57">
        <v>9358</v>
      </c>
    </row>
    <row r="21" spans="1:6" x14ac:dyDescent="0.3">
      <c r="A21" s="56">
        <v>45035</v>
      </c>
      <c r="B21" s="57">
        <v>6811197</v>
      </c>
      <c r="C21" s="57">
        <v>4430</v>
      </c>
      <c r="D21" s="57">
        <v>6642638</v>
      </c>
      <c r="E21" s="57">
        <v>4739</v>
      </c>
      <c r="F21" s="57">
        <v>9169</v>
      </c>
    </row>
    <row r="22" spans="1:6" x14ac:dyDescent="0.3">
      <c r="A22" s="56">
        <v>45036</v>
      </c>
      <c r="B22" s="57">
        <v>6816436</v>
      </c>
      <c r="C22" s="57">
        <v>5239</v>
      </c>
      <c r="D22" s="57">
        <v>6647232</v>
      </c>
      <c r="E22" s="57">
        <v>4594</v>
      </c>
      <c r="F22" s="57">
        <v>9833</v>
      </c>
    </row>
    <row r="23" spans="1:6" x14ac:dyDescent="0.3">
      <c r="A23" s="56">
        <v>45037</v>
      </c>
      <c r="B23" s="57">
        <v>6821382</v>
      </c>
      <c r="C23" s="57">
        <v>4946</v>
      </c>
      <c r="D23" s="57">
        <v>6647232</v>
      </c>
      <c r="E23" s="57">
        <v>0</v>
      </c>
      <c r="F23" s="57">
        <v>4946</v>
      </c>
    </row>
    <row r="24" spans="1:6" x14ac:dyDescent="0.3">
      <c r="A24" s="56">
        <v>45038</v>
      </c>
      <c r="B24" s="57">
        <v>6825933</v>
      </c>
      <c r="C24" s="57">
        <v>4551</v>
      </c>
      <c r="D24" s="57">
        <v>6651909</v>
      </c>
      <c r="E24" s="57">
        <v>4677</v>
      </c>
      <c r="F24" s="57">
        <v>9228</v>
      </c>
    </row>
    <row r="25" spans="1:6" x14ac:dyDescent="0.3">
      <c r="A25" s="56">
        <v>45039</v>
      </c>
      <c r="B25" s="57">
        <v>6825933</v>
      </c>
      <c r="C25" s="57">
        <v>0</v>
      </c>
      <c r="D25" s="57">
        <v>6657268</v>
      </c>
      <c r="E25" s="57">
        <v>5359</v>
      </c>
      <c r="F25" s="57">
        <v>5359</v>
      </c>
    </row>
    <row r="26" spans="1:6" x14ac:dyDescent="0.3">
      <c r="A26" s="56">
        <v>45040</v>
      </c>
      <c r="B26" s="57">
        <v>6830647</v>
      </c>
      <c r="C26" s="57">
        <v>4714</v>
      </c>
      <c r="D26" s="57">
        <v>6662097</v>
      </c>
      <c r="E26" s="57">
        <v>4829</v>
      </c>
      <c r="F26" s="57">
        <v>9543</v>
      </c>
    </row>
    <row r="27" spans="1:6" x14ac:dyDescent="0.3">
      <c r="A27" s="56">
        <v>45041</v>
      </c>
      <c r="B27" s="57">
        <v>6841886</v>
      </c>
      <c r="C27" s="57">
        <v>11239</v>
      </c>
      <c r="D27" s="57">
        <v>6667684</v>
      </c>
      <c r="E27" s="57">
        <v>5587</v>
      </c>
      <c r="F27" s="57">
        <v>16826</v>
      </c>
    </row>
    <row r="28" spans="1:6" x14ac:dyDescent="0.3">
      <c r="A28" s="56">
        <v>45042</v>
      </c>
      <c r="B28" s="57">
        <v>6847054</v>
      </c>
      <c r="C28" s="57">
        <v>5168</v>
      </c>
      <c r="D28" s="57">
        <v>6673080</v>
      </c>
      <c r="E28" s="57">
        <v>5396</v>
      </c>
      <c r="F28" s="57">
        <v>10564</v>
      </c>
    </row>
    <row r="29" spans="1:6" x14ac:dyDescent="0.3">
      <c r="A29" s="56">
        <v>45043</v>
      </c>
      <c r="B29" s="57">
        <v>6852237</v>
      </c>
      <c r="C29" s="57">
        <v>5183</v>
      </c>
      <c r="D29" s="57">
        <v>6677803</v>
      </c>
      <c r="E29" s="57">
        <v>4723</v>
      </c>
      <c r="F29" s="57">
        <v>9906</v>
      </c>
    </row>
    <row r="30" spans="1:6" x14ac:dyDescent="0.3">
      <c r="A30" s="56">
        <v>45044</v>
      </c>
      <c r="B30" s="57">
        <v>6856646</v>
      </c>
      <c r="C30" s="57">
        <v>4409</v>
      </c>
      <c r="D30" s="57">
        <v>6683103</v>
      </c>
      <c r="E30" s="57">
        <v>5300</v>
      </c>
      <c r="F30" s="57">
        <v>9709</v>
      </c>
    </row>
    <row r="31" spans="1:6" x14ac:dyDescent="0.3">
      <c r="A31" s="56">
        <v>45045</v>
      </c>
      <c r="B31" s="57">
        <v>6856646</v>
      </c>
      <c r="C31" s="57">
        <v>0</v>
      </c>
      <c r="D31" s="57">
        <v>6688694</v>
      </c>
      <c r="E31" s="57">
        <v>5591</v>
      </c>
      <c r="F31" s="57">
        <v>5591</v>
      </c>
    </row>
    <row r="32" spans="1:6" x14ac:dyDescent="0.3">
      <c r="A32" s="56">
        <v>45046</v>
      </c>
      <c r="B32" s="57">
        <v>6861724</v>
      </c>
      <c r="C32" s="57">
        <v>5078</v>
      </c>
      <c r="D32" s="57">
        <v>6688694</v>
      </c>
      <c r="E32" s="57">
        <v>0</v>
      </c>
      <c r="F32" s="57">
        <v>5078</v>
      </c>
    </row>
    <row r="33" spans="1:6" x14ac:dyDescent="0.3">
      <c r="A33" s="58" t="s">
        <v>63</v>
      </c>
      <c r="B33" s="52"/>
      <c r="C33" s="52"/>
      <c r="D33" s="52"/>
      <c r="E33" s="52"/>
      <c r="F33" s="59">
        <f>SUM(F3:F32)</f>
        <v>259922</v>
      </c>
    </row>
    <row r="34" spans="1:6" x14ac:dyDescent="0.3">
      <c r="A34" s="58" t="s">
        <v>64</v>
      </c>
      <c r="B34" s="52"/>
      <c r="C34" s="52"/>
      <c r="D34" s="52"/>
      <c r="E34" s="52"/>
      <c r="F34" s="59">
        <f>ROUND(AVERAGE(F3:F32),0)</f>
        <v>8664</v>
      </c>
    </row>
  </sheetData>
  <mergeCells count="3">
    <mergeCell ref="A1:F1"/>
    <mergeCell ref="A33:E33"/>
    <mergeCell ref="A34:E34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744AA-F283-4B73-A893-0F3959AAAB07}">
  <dimension ref="A1:Z35"/>
  <sheetViews>
    <sheetView workbookViewId="0">
      <selection activeCell="C25" sqref="C25"/>
    </sheetView>
  </sheetViews>
  <sheetFormatPr defaultRowHeight="15.75" x14ac:dyDescent="0.3"/>
  <cols>
    <col min="1" max="1" width="16.7109375" style="60" customWidth="1"/>
    <col min="2" max="2" width="21.85546875" style="53" hidden="1" customWidth="1"/>
    <col min="3" max="3" width="21.85546875" style="53" customWidth="1"/>
    <col min="4" max="4" width="21.85546875" style="53" hidden="1" customWidth="1"/>
    <col min="5" max="6" width="21.85546875" style="53" customWidth="1"/>
    <col min="7" max="26" width="9.140625" style="53"/>
  </cols>
  <sheetData>
    <row r="1" spans="1:6" ht="18.75" x14ac:dyDescent="0.35">
      <c r="A1" s="51" t="str">
        <f ca="1">_xlfn.CONCAT(TEXT(OFFSET(A2,5,0), "MMMM YYYY"), " Daily Flow")</f>
        <v>March 2023 Daily Flow</v>
      </c>
      <c r="B1" s="52"/>
      <c r="C1" s="52"/>
      <c r="D1" s="52"/>
      <c r="E1" s="52"/>
      <c r="F1" s="52"/>
    </row>
    <row r="2" spans="1:6" x14ac:dyDescent="0.3">
      <c r="A2" s="54" t="s">
        <v>57</v>
      </c>
      <c r="B2" s="55" t="s">
        <v>58</v>
      </c>
      <c r="C2" s="55" t="s">
        <v>66</v>
      </c>
      <c r="D2" s="55" t="s">
        <v>60</v>
      </c>
      <c r="E2" s="55" t="s">
        <v>67</v>
      </c>
      <c r="F2" s="55" t="s">
        <v>62</v>
      </c>
    </row>
    <row r="3" spans="1:6" x14ac:dyDescent="0.3">
      <c r="A3" s="56">
        <v>44986</v>
      </c>
      <c r="B3" s="57">
        <v>6587893</v>
      </c>
      <c r="C3" s="57">
        <v>5303</v>
      </c>
      <c r="D3" s="57">
        <v>6420921</v>
      </c>
      <c r="E3" s="57">
        <v>4729</v>
      </c>
      <c r="F3" s="57">
        <v>10032</v>
      </c>
    </row>
    <row r="4" spans="1:6" x14ac:dyDescent="0.3">
      <c r="A4" s="56">
        <v>44987</v>
      </c>
      <c r="B4" s="57">
        <v>6593166</v>
      </c>
      <c r="C4" s="57">
        <v>5273</v>
      </c>
      <c r="D4" s="57">
        <v>6420921</v>
      </c>
      <c r="E4" s="57">
        <v>0</v>
      </c>
      <c r="F4" s="57">
        <v>5273</v>
      </c>
    </row>
    <row r="5" spans="1:6" x14ac:dyDescent="0.3">
      <c r="A5" s="56">
        <v>44988</v>
      </c>
      <c r="B5" s="57">
        <v>6593166</v>
      </c>
      <c r="C5" s="57">
        <v>0</v>
      </c>
      <c r="D5" s="57">
        <v>6426178</v>
      </c>
      <c r="E5" s="57">
        <v>5257</v>
      </c>
      <c r="F5" s="57">
        <v>5257</v>
      </c>
    </row>
    <row r="6" spans="1:6" x14ac:dyDescent="0.3">
      <c r="A6" s="56">
        <v>44989</v>
      </c>
      <c r="B6" s="57">
        <v>6598450</v>
      </c>
      <c r="C6" s="57">
        <v>5284</v>
      </c>
      <c r="D6" s="57">
        <v>6426178</v>
      </c>
      <c r="E6" s="57">
        <v>0</v>
      </c>
      <c r="F6" s="57">
        <v>5284</v>
      </c>
    </row>
    <row r="7" spans="1:6" x14ac:dyDescent="0.3">
      <c r="A7" s="56">
        <v>44990</v>
      </c>
      <c r="B7" s="57">
        <v>6598450</v>
      </c>
      <c r="C7" s="57">
        <v>0</v>
      </c>
      <c r="D7" s="57">
        <v>6431473</v>
      </c>
      <c r="E7" s="57">
        <v>5295</v>
      </c>
      <c r="F7" s="57">
        <v>5295</v>
      </c>
    </row>
    <row r="8" spans="1:6" x14ac:dyDescent="0.3">
      <c r="A8" s="56">
        <v>44991</v>
      </c>
      <c r="B8" s="57">
        <v>6606856</v>
      </c>
      <c r="C8" s="57">
        <v>8406</v>
      </c>
      <c r="D8" s="57">
        <v>6435839</v>
      </c>
      <c r="E8" s="57">
        <v>4366</v>
      </c>
      <c r="F8" s="57">
        <v>12772</v>
      </c>
    </row>
    <row r="9" spans="1:6" x14ac:dyDescent="0.3">
      <c r="A9" s="56">
        <v>44992</v>
      </c>
      <c r="B9" s="57">
        <v>6611965</v>
      </c>
      <c r="C9" s="57">
        <v>5109</v>
      </c>
      <c r="D9" s="57">
        <v>6440232</v>
      </c>
      <c r="E9" s="57">
        <v>4393</v>
      </c>
      <c r="F9" s="57">
        <v>9502</v>
      </c>
    </row>
    <row r="10" spans="1:6" x14ac:dyDescent="0.3">
      <c r="A10" s="56">
        <v>44993</v>
      </c>
      <c r="B10" s="57">
        <v>6617265</v>
      </c>
      <c r="C10" s="57">
        <v>5300</v>
      </c>
      <c r="D10" s="57">
        <v>6444990</v>
      </c>
      <c r="E10" s="57">
        <v>4758</v>
      </c>
      <c r="F10" s="57">
        <v>10058</v>
      </c>
    </row>
    <row r="11" spans="1:6" x14ac:dyDescent="0.3">
      <c r="A11" s="56">
        <v>44994</v>
      </c>
      <c r="B11" s="57">
        <v>6621967</v>
      </c>
      <c r="C11" s="57">
        <v>4702</v>
      </c>
      <c r="D11" s="57">
        <v>6449507</v>
      </c>
      <c r="E11" s="57">
        <v>4517</v>
      </c>
      <c r="F11" s="57">
        <v>9219</v>
      </c>
    </row>
    <row r="12" spans="1:6" x14ac:dyDescent="0.3">
      <c r="A12" s="56">
        <v>44995</v>
      </c>
      <c r="B12" s="57">
        <v>6626666</v>
      </c>
      <c r="C12" s="57">
        <v>4699</v>
      </c>
      <c r="D12" s="57">
        <v>6454786</v>
      </c>
      <c r="E12" s="57">
        <v>5279</v>
      </c>
      <c r="F12" s="57">
        <v>9978</v>
      </c>
    </row>
    <row r="13" spans="1:6" x14ac:dyDescent="0.3">
      <c r="A13" s="56">
        <v>44996</v>
      </c>
      <c r="B13" s="57">
        <v>6626666</v>
      </c>
      <c r="C13" s="57">
        <v>0</v>
      </c>
      <c r="D13" s="57">
        <v>6459201</v>
      </c>
      <c r="E13" s="57">
        <v>4415</v>
      </c>
      <c r="F13" s="57">
        <v>4415</v>
      </c>
    </row>
    <row r="14" spans="1:6" x14ac:dyDescent="0.3">
      <c r="A14" s="56">
        <v>44997</v>
      </c>
      <c r="B14" s="57">
        <v>6631932</v>
      </c>
      <c r="C14" s="57">
        <v>5266</v>
      </c>
      <c r="D14" s="57">
        <v>6459201</v>
      </c>
      <c r="E14" s="57">
        <v>0</v>
      </c>
      <c r="F14" s="57">
        <v>5266</v>
      </c>
    </row>
    <row r="15" spans="1:6" x14ac:dyDescent="0.3">
      <c r="A15" s="56">
        <v>44998</v>
      </c>
      <c r="B15" s="57">
        <v>6631932</v>
      </c>
      <c r="C15" s="57">
        <v>0</v>
      </c>
      <c r="D15" s="57">
        <v>6464236</v>
      </c>
      <c r="E15" s="57">
        <v>5035</v>
      </c>
      <c r="F15" s="57">
        <v>5035</v>
      </c>
    </row>
    <row r="16" spans="1:6" x14ac:dyDescent="0.3">
      <c r="A16" s="56">
        <v>44999</v>
      </c>
      <c r="B16" s="57">
        <v>6637282</v>
      </c>
      <c r="C16" s="57">
        <v>5350</v>
      </c>
      <c r="D16" s="57">
        <v>6464236</v>
      </c>
      <c r="E16" s="57">
        <v>0</v>
      </c>
      <c r="F16" s="57">
        <v>5350</v>
      </c>
    </row>
    <row r="17" spans="1:6" x14ac:dyDescent="0.3">
      <c r="A17" s="56">
        <v>45000</v>
      </c>
      <c r="B17" s="57">
        <v>6637282</v>
      </c>
      <c r="C17" s="57">
        <v>0</v>
      </c>
      <c r="D17" s="57">
        <v>6468997</v>
      </c>
      <c r="E17" s="57">
        <v>4761</v>
      </c>
      <c r="F17" s="57">
        <v>4761</v>
      </c>
    </row>
    <row r="18" spans="1:6" x14ac:dyDescent="0.3">
      <c r="A18" s="56">
        <v>45001</v>
      </c>
      <c r="B18" s="57">
        <v>6642632</v>
      </c>
      <c r="C18" s="57">
        <v>5350</v>
      </c>
      <c r="D18" s="57">
        <v>6469163</v>
      </c>
      <c r="E18" s="57">
        <v>166</v>
      </c>
      <c r="F18" s="57">
        <v>5516</v>
      </c>
    </row>
    <row r="19" spans="1:6" x14ac:dyDescent="0.3">
      <c r="A19" s="56">
        <v>45002</v>
      </c>
      <c r="B19" s="57">
        <v>6647152</v>
      </c>
      <c r="C19" s="57">
        <v>4520</v>
      </c>
      <c r="D19" s="57">
        <v>6469163</v>
      </c>
      <c r="E19" s="57">
        <v>0</v>
      </c>
      <c r="F19" s="57">
        <v>4520</v>
      </c>
    </row>
    <row r="20" spans="1:6" x14ac:dyDescent="0.3">
      <c r="A20" s="56">
        <v>45003</v>
      </c>
      <c r="B20" s="57">
        <v>6647152</v>
      </c>
      <c r="C20" s="57">
        <v>0</v>
      </c>
      <c r="D20" s="57">
        <v>6474411</v>
      </c>
      <c r="E20" s="57">
        <v>5248</v>
      </c>
      <c r="F20" s="57">
        <v>5248</v>
      </c>
    </row>
    <row r="21" spans="1:6" x14ac:dyDescent="0.3">
      <c r="A21" s="56">
        <v>45004</v>
      </c>
      <c r="B21" s="57">
        <v>6652443</v>
      </c>
      <c r="C21" s="57">
        <v>5291</v>
      </c>
      <c r="D21" s="57">
        <v>6474411</v>
      </c>
      <c r="E21" s="57">
        <v>0</v>
      </c>
      <c r="F21" s="57">
        <v>5291</v>
      </c>
    </row>
    <row r="22" spans="1:6" x14ac:dyDescent="0.3">
      <c r="A22" s="56">
        <v>45005</v>
      </c>
      <c r="B22" s="57">
        <v>6657018</v>
      </c>
      <c r="C22" s="57">
        <v>4575</v>
      </c>
      <c r="D22" s="57">
        <v>6479677</v>
      </c>
      <c r="E22" s="57">
        <v>5266</v>
      </c>
      <c r="F22" s="57">
        <v>9841</v>
      </c>
    </row>
    <row r="23" spans="1:6" x14ac:dyDescent="0.3">
      <c r="A23" s="56">
        <v>45006</v>
      </c>
      <c r="B23" s="57">
        <v>6662359</v>
      </c>
      <c r="C23" s="57">
        <v>5341</v>
      </c>
      <c r="D23" s="57">
        <v>6489251</v>
      </c>
      <c r="E23" s="57">
        <v>9574</v>
      </c>
      <c r="F23" s="57">
        <v>14915</v>
      </c>
    </row>
    <row r="24" spans="1:6" x14ac:dyDescent="0.3">
      <c r="A24" s="56">
        <v>45007</v>
      </c>
      <c r="B24" s="57">
        <v>6667665</v>
      </c>
      <c r="C24" s="57">
        <v>5306</v>
      </c>
      <c r="D24" s="57">
        <v>6494579</v>
      </c>
      <c r="E24" s="57">
        <v>5328</v>
      </c>
      <c r="F24" s="57">
        <v>10634</v>
      </c>
    </row>
    <row r="25" spans="1:6" x14ac:dyDescent="0.3">
      <c r="A25" s="56">
        <v>45008</v>
      </c>
      <c r="B25" s="57">
        <v>6672549</v>
      </c>
      <c r="C25" s="57">
        <v>4884</v>
      </c>
      <c r="D25" s="57">
        <v>6499920</v>
      </c>
      <c r="E25" s="57">
        <v>5341</v>
      </c>
      <c r="F25" s="57">
        <v>10225</v>
      </c>
    </row>
    <row r="26" spans="1:6" x14ac:dyDescent="0.3">
      <c r="A26" s="56">
        <v>45009</v>
      </c>
      <c r="B26" s="57">
        <v>6681784</v>
      </c>
      <c r="C26" s="57">
        <v>9235</v>
      </c>
      <c r="D26" s="57">
        <v>6505167</v>
      </c>
      <c r="E26" s="57">
        <v>5247</v>
      </c>
      <c r="F26" s="57">
        <v>14482</v>
      </c>
    </row>
    <row r="27" spans="1:6" x14ac:dyDescent="0.3">
      <c r="A27" s="56">
        <v>45010</v>
      </c>
      <c r="B27" s="57">
        <v>6681784</v>
      </c>
      <c r="C27" s="57">
        <v>0</v>
      </c>
      <c r="D27" s="57">
        <v>6510039</v>
      </c>
      <c r="E27" s="57">
        <v>4872</v>
      </c>
      <c r="F27" s="57">
        <v>4872</v>
      </c>
    </row>
    <row r="28" spans="1:6" x14ac:dyDescent="0.3">
      <c r="A28" s="56">
        <v>45011</v>
      </c>
      <c r="B28" s="57">
        <v>6687204</v>
      </c>
      <c r="C28" s="57">
        <v>5420</v>
      </c>
      <c r="D28" s="57">
        <v>6510039</v>
      </c>
      <c r="E28" s="57">
        <v>0</v>
      </c>
      <c r="F28" s="57">
        <v>5420</v>
      </c>
    </row>
    <row r="29" spans="1:6" x14ac:dyDescent="0.3">
      <c r="A29" s="56">
        <v>45012</v>
      </c>
      <c r="B29" s="57">
        <v>6692273</v>
      </c>
      <c r="C29" s="57">
        <v>5069</v>
      </c>
      <c r="D29" s="57">
        <v>6519647</v>
      </c>
      <c r="E29" s="57">
        <v>9608</v>
      </c>
      <c r="F29" s="57">
        <v>14677</v>
      </c>
    </row>
    <row r="30" spans="1:6" x14ac:dyDescent="0.3">
      <c r="A30" s="56">
        <v>45013</v>
      </c>
      <c r="B30" s="57">
        <v>6697533</v>
      </c>
      <c r="C30" s="57">
        <v>5260</v>
      </c>
      <c r="D30" s="57">
        <v>6524996</v>
      </c>
      <c r="E30" s="57">
        <v>5349</v>
      </c>
      <c r="F30" s="57">
        <v>10609</v>
      </c>
    </row>
    <row r="31" spans="1:6" x14ac:dyDescent="0.3">
      <c r="A31" s="56">
        <v>45014</v>
      </c>
      <c r="B31" s="57">
        <v>6706262</v>
      </c>
      <c r="C31" s="57">
        <v>8729</v>
      </c>
      <c r="D31" s="57">
        <v>6530176</v>
      </c>
      <c r="E31" s="57">
        <v>5180</v>
      </c>
      <c r="F31" s="57">
        <v>13909</v>
      </c>
    </row>
    <row r="32" spans="1:6" x14ac:dyDescent="0.3">
      <c r="A32" s="56">
        <v>45015</v>
      </c>
      <c r="B32" s="57">
        <v>6717122</v>
      </c>
      <c r="C32" s="57">
        <v>10860</v>
      </c>
      <c r="D32" s="57">
        <v>6545914</v>
      </c>
      <c r="E32" s="57">
        <v>15738</v>
      </c>
      <c r="F32" s="57">
        <v>26598</v>
      </c>
    </row>
    <row r="33" spans="1:6" x14ac:dyDescent="0.3">
      <c r="A33" s="56">
        <v>45016</v>
      </c>
      <c r="B33" s="57">
        <v>6733547</v>
      </c>
      <c r="C33" s="57">
        <v>16425</v>
      </c>
      <c r="D33" s="57">
        <v>6556949</v>
      </c>
      <c r="E33" s="57">
        <v>11035</v>
      </c>
      <c r="F33" s="57">
        <v>27460</v>
      </c>
    </row>
    <row r="34" spans="1:6" x14ac:dyDescent="0.3">
      <c r="A34" s="58" t="s">
        <v>63</v>
      </c>
      <c r="B34" s="52"/>
      <c r="C34" s="52"/>
      <c r="D34" s="52"/>
      <c r="E34" s="52"/>
      <c r="F34" s="59">
        <f>SUM(F3:F33)</f>
        <v>291714</v>
      </c>
    </row>
    <row r="35" spans="1:6" x14ac:dyDescent="0.3">
      <c r="A35" s="58" t="s">
        <v>64</v>
      </c>
      <c r="B35" s="52"/>
      <c r="C35" s="52"/>
      <c r="D35" s="52"/>
      <c r="E35" s="52"/>
      <c r="F35" s="59">
        <f>ROUND(AVERAGE(F3:F33),0)</f>
        <v>9410</v>
      </c>
    </row>
  </sheetData>
  <mergeCells count="3">
    <mergeCell ref="A1:F1"/>
    <mergeCell ref="A34:E34"/>
    <mergeCell ref="A35:E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EC015-6414-464C-A205-E66C54125021}">
  <dimension ref="A2:K58"/>
  <sheetViews>
    <sheetView workbookViewId="0">
      <selection activeCell="E23" sqref="E23"/>
    </sheetView>
  </sheetViews>
  <sheetFormatPr defaultColWidth="9.140625" defaultRowHeight="15" x14ac:dyDescent="0.25"/>
  <cols>
    <col min="1" max="1" width="18.7109375" style="33" customWidth="1"/>
    <col min="2" max="11" width="7.28515625" style="33" customWidth="1"/>
    <col min="12" max="16384" width="9.140625" style="33"/>
  </cols>
  <sheetData>
    <row r="2" spans="1:11" ht="18.75" x14ac:dyDescent="0.25">
      <c r="A2" s="16" t="s">
        <v>29</v>
      </c>
      <c r="B2" s="30" t="s">
        <v>43</v>
      </c>
      <c r="C2" s="31"/>
      <c r="D2" s="31"/>
      <c r="E2" s="31"/>
      <c r="F2" s="31"/>
      <c r="G2" s="31"/>
      <c r="H2" s="31"/>
      <c r="I2" s="31"/>
      <c r="J2" s="31"/>
      <c r="K2" s="32"/>
    </row>
    <row r="3" spans="1:11" x14ac:dyDescent="0.25">
      <c r="A3" s="16"/>
      <c r="B3" s="18" t="s">
        <v>4</v>
      </c>
      <c r="C3" s="18" t="s">
        <v>31</v>
      </c>
      <c r="D3" s="18" t="s">
        <v>32</v>
      </c>
      <c r="E3" s="18" t="s">
        <v>44</v>
      </c>
      <c r="F3" s="18" t="s">
        <v>34</v>
      </c>
      <c r="G3" s="18" t="s">
        <v>35</v>
      </c>
      <c r="H3" s="18" t="s">
        <v>36</v>
      </c>
      <c r="I3" s="18" t="s">
        <v>37</v>
      </c>
      <c r="J3" s="18" t="s">
        <v>45</v>
      </c>
      <c r="K3" s="18" t="s">
        <v>46</v>
      </c>
    </row>
    <row r="4" spans="1:11" ht="15.75" x14ac:dyDescent="0.3">
      <c r="A4" s="19" t="s">
        <v>2</v>
      </c>
      <c r="B4" s="20"/>
      <c r="C4" s="20" t="s">
        <v>38</v>
      </c>
      <c r="D4" s="20" t="s">
        <v>3</v>
      </c>
      <c r="E4" s="20" t="s">
        <v>3</v>
      </c>
      <c r="F4" s="20" t="s">
        <v>3</v>
      </c>
      <c r="G4" s="20" t="s">
        <v>3</v>
      </c>
      <c r="H4" s="20" t="s">
        <v>3</v>
      </c>
      <c r="I4" s="20" t="s">
        <v>3</v>
      </c>
      <c r="J4" s="20" t="s">
        <v>3</v>
      </c>
      <c r="K4" s="20" t="s">
        <v>3</v>
      </c>
    </row>
    <row r="5" spans="1:11" ht="15.75" x14ac:dyDescent="0.3">
      <c r="A5" s="34" t="s">
        <v>47</v>
      </c>
      <c r="B5" s="35"/>
      <c r="C5" s="35"/>
      <c r="D5" s="35"/>
      <c r="E5" s="35" t="s">
        <v>48</v>
      </c>
      <c r="F5" s="35" t="s">
        <v>48</v>
      </c>
      <c r="G5" s="35"/>
      <c r="H5" s="35"/>
      <c r="I5" s="35"/>
      <c r="J5" s="35"/>
      <c r="K5" s="35"/>
    </row>
    <row r="6" spans="1:11" ht="15.75" x14ac:dyDescent="0.3">
      <c r="A6" s="36" t="s">
        <v>49</v>
      </c>
      <c r="B6" s="37"/>
      <c r="C6" s="37"/>
      <c r="D6" s="37"/>
      <c r="E6" s="35">
        <v>20</v>
      </c>
      <c r="F6" s="35">
        <v>20</v>
      </c>
      <c r="G6" s="37"/>
      <c r="H6" s="37"/>
      <c r="I6" s="37"/>
      <c r="J6" s="37"/>
      <c r="K6" s="37"/>
    </row>
    <row r="7" spans="1:11" ht="15.75" x14ac:dyDescent="0.3">
      <c r="A7" s="19" t="s">
        <v>39</v>
      </c>
      <c r="B7" s="38"/>
      <c r="C7" s="39"/>
      <c r="D7" s="39"/>
      <c r="E7" s="39"/>
      <c r="F7" s="39"/>
      <c r="G7" s="39"/>
      <c r="H7" s="39"/>
      <c r="I7" s="39"/>
      <c r="J7" s="39"/>
      <c r="K7" s="40"/>
    </row>
    <row r="8" spans="1:11" ht="15" customHeight="1" x14ac:dyDescent="0.3">
      <c r="A8" s="22">
        <v>45489</v>
      </c>
      <c r="B8" s="23">
        <v>7.25</v>
      </c>
      <c r="C8" s="24">
        <v>21.9</v>
      </c>
      <c r="D8" s="23">
        <v>3.01</v>
      </c>
      <c r="E8" s="25">
        <v>2</v>
      </c>
      <c r="F8" s="25">
        <v>7</v>
      </c>
      <c r="G8" s="24">
        <v>1.72</v>
      </c>
      <c r="H8" s="24">
        <v>1</v>
      </c>
      <c r="I8" s="24">
        <v>1.4</v>
      </c>
      <c r="J8" s="23">
        <v>0.05</v>
      </c>
      <c r="K8" s="24">
        <v>10.5</v>
      </c>
    </row>
    <row r="9" spans="1:11" ht="15" customHeight="1" x14ac:dyDescent="0.3">
      <c r="A9" s="22">
        <v>45524</v>
      </c>
      <c r="B9" s="23">
        <v>7.29</v>
      </c>
      <c r="C9" s="24">
        <v>22.8</v>
      </c>
      <c r="D9" s="23">
        <v>3.3</v>
      </c>
      <c r="E9" s="25">
        <v>2</v>
      </c>
      <c r="F9" s="25">
        <v>2</v>
      </c>
      <c r="G9" s="24">
        <v>0.95</v>
      </c>
      <c r="H9" s="24">
        <v>0.5</v>
      </c>
      <c r="I9" s="24">
        <v>0.2</v>
      </c>
      <c r="J9" s="23">
        <v>0.03</v>
      </c>
      <c r="K9" s="24">
        <v>7.61</v>
      </c>
    </row>
    <row r="10" spans="1:11" ht="15" customHeight="1" x14ac:dyDescent="0.3">
      <c r="A10" s="22">
        <v>45546</v>
      </c>
      <c r="B10" s="23">
        <v>7.25</v>
      </c>
      <c r="C10" s="24">
        <v>23.2</v>
      </c>
      <c r="D10" s="23">
        <v>3.21</v>
      </c>
      <c r="E10" s="25">
        <v>2</v>
      </c>
      <c r="F10" s="25">
        <v>5</v>
      </c>
      <c r="G10" s="24">
        <v>2.57</v>
      </c>
      <c r="H10" s="24">
        <v>11.2</v>
      </c>
      <c r="I10" s="24">
        <v>10.6</v>
      </c>
      <c r="J10" s="23">
        <v>0.23</v>
      </c>
      <c r="K10" s="24">
        <v>25.6</v>
      </c>
    </row>
    <row r="11" spans="1:11" ht="15" customHeight="1" x14ac:dyDescent="0.3">
      <c r="A11" s="22">
        <v>45596</v>
      </c>
      <c r="B11" s="23">
        <v>7.27</v>
      </c>
      <c r="C11" s="24">
        <v>18.100000000000001</v>
      </c>
      <c r="D11" s="23">
        <v>6.25</v>
      </c>
      <c r="E11" s="25">
        <v>2</v>
      </c>
      <c r="F11" s="25">
        <v>4</v>
      </c>
      <c r="G11" s="24">
        <v>4.22</v>
      </c>
      <c r="H11" s="24">
        <v>16.5</v>
      </c>
      <c r="I11" s="24">
        <v>16.8</v>
      </c>
      <c r="J11" s="23">
        <v>0.03</v>
      </c>
      <c r="K11" s="24">
        <v>35.299999999999997</v>
      </c>
    </row>
    <row r="12" spans="1:11" ht="15" customHeight="1" x14ac:dyDescent="0.3">
      <c r="A12" s="22">
        <v>45614</v>
      </c>
      <c r="B12" s="23">
        <v>7.11</v>
      </c>
      <c r="C12" s="24">
        <v>14.2</v>
      </c>
      <c r="D12" s="23">
        <v>4.97</v>
      </c>
      <c r="E12" s="25">
        <v>4</v>
      </c>
      <c r="F12" s="25">
        <v>4</v>
      </c>
      <c r="G12" s="24">
        <v>4.84</v>
      </c>
      <c r="H12" s="24">
        <v>19.5</v>
      </c>
      <c r="I12" s="24">
        <v>20.6</v>
      </c>
      <c r="J12" s="23">
        <v>0.03</v>
      </c>
      <c r="K12" s="24">
        <v>36.700000000000003</v>
      </c>
    </row>
    <row r="13" spans="1:11" ht="15" customHeight="1" x14ac:dyDescent="0.3">
      <c r="A13" s="22">
        <v>45637</v>
      </c>
      <c r="B13" s="23">
        <v>7.22</v>
      </c>
      <c r="C13" s="24">
        <v>10.5</v>
      </c>
      <c r="D13" s="23">
        <v>2.74</v>
      </c>
      <c r="E13" s="25">
        <v>2</v>
      </c>
      <c r="F13" s="25">
        <v>12</v>
      </c>
      <c r="G13" s="24">
        <v>5.52</v>
      </c>
      <c r="H13" s="24">
        <v>23.8</v>
      </c>
      <c r="I13" s="24">
        <v>23.4</v>
      </c>
      <c r="J13" s="23">
        <v>0.03</v>
      </c>
      <c r="K13" s="24">
        <v>36.1</v>
      </c>
    </row>
    <row r="14" spans="1:11" ht="15" customHeight="1" x14ac:dyDescent="0.3">
      <c r="A14" s="22">
        <v>45645.395833333336</v>
      </c>
      <c r="B14" s="23" t="s">
        <v>40</v>
      </c>
      <c r="C14" s="24" t="s">
        <v>40</v>
      </c>
      <c r="D14" s="23" t="s">
        <v>40</v>
      </c>
      <c r="E14" s="25" t="s">
        <v>40</v>
      </c>
      <c r="F14" s="25">
        <v>4</v>
      </c>
      <c r="G14" s="24" t="s">
        <v>40</v>
      </c>
      <c r="H14" s="24" t="s">
        <v>40</v>
      </c>
      <c r="I14" s="24" t="s">
        <v>40</v>
      </c>
      <c r="J14" s="23" t="s">
        <v>40</v>
      </c>
      <c r="K14" s="24" t="s">
        <v>40</v>
      </c>
    </row>
    <row r="15" spans="1:11" ht="15" customHeight="1" x14ac:dyDescent="0.3">
      <c r="A15" s="22">
        <v>45666</v>
      </c>
      <c r="B15" s="23">
        <v>7.32</v>
      </c>
      <c r="C15" s="24">
        <v>7.1</v>
      </c>
      <c r="D15" s="23">
        <v>3.39</v>
      </c>
      <c r="E15" s="25">
        <v>3</v>
      </c>
      <c r="F15" s="25">
        <v>3</v>
      </c>
      <c r="G15" s="24">
        <v>2.71</v>
      </c>
      <c r="H15" s="24">
        <v>10.5</v>
      </c>
      <c r="I15" s="24">
        <v>10.7</v>
      </c>
      <c r="J15" s="23">
        <v>0.3</v>
      </c>
      <c r="K15" s="24">
        <v>17.3</v>
      </c>
    </row>
    <row r="16" spans="1:11" ht="15" customHeight="1" x14ac:dyDescent="0.3">
      <c r="A16" s="22">
        <v>45694</v>
      </c>
      <c r="B16" s="23">
        <v>7.68</v>
      </c>
      <c r="C16" s="24">
        <v>7</v>
      </c>
      <c r="D16" s="23">
        <v>1.77</v>
      </c>
      <c r="E16" s="25">
        <v>5</v>
      </c>
      <c r="F16" s="25">
        <v>4</v>
      </c>
      <c r="G16" s="24">
        <v>5.3</v>
      </c>
      <c r="H16" s="24">
        <v>28.8</v>
      </c>
      <c r="I16" s="24">
        <v>26.7</v>
      </c>
      <c r="J16" s="23">
        <v>0.03</v>
      </c>
      <c r="K16" s="24">
        <v>28.5</v>
      </c>
    </row>
    <row r="17" spans="1:11" ht="15" customHeight="1" x14ac:dyDescent="0.3">
      <c r="A17" s="22">
        <v>45733</v>
      </c>
      <c r="B17" s="23">
        <v>7.42</v>
      </c>
      <c r="C17" s="24">
        <v>8.5</v>
      </c>
      <c r="D17" s="23">
        <v>4.9400000000000004</v>
      </c>
      <c r="E17" s="25">
        <v>6</v>
      </c>
      <c r="F17" s="25">
        <v>8</v>
      </c>
      <c r="G17" s="24">
        <v>4.24</v>
      </c>
      <c r="H17" s="24">
        <v>15.5</v>
      </c>
      <c r="I17" s="24">
        <v>15.2</v>
      </c>
      <c r="J17" s="23">
        <v>0.06</v>
      </c>
      <c r="K17" s="24">
        <v>25.1</v>
      </c>
    </row>
    <row r="18" spans="1:11" ht="15" customHeight="1" x14ac:dyDescent="0.3">
      <c r="A18" s="22">
        <v>45757</v>
      </c>
      <c r="B18" s="23">
        <v>7.28</v>
      </c>
      <c r="C18" s="24" t="s">
        <v>40</v>
      </c>
      <c r="D18" s="23" t="s">
        <v>40</v>
      </c>
      <c r="E18" s="25">
        <v>4</v>
      </c>
      <c r="F18" s="25">
        <v>7</v>
      </c>
      <c r="G18" s="24">
        <v>5.18</v>
      </c>
      <c r="H18" s="24">
        <v>25.1</v>
      </c>
      <c r="I18" s="24">
        <v>25.5</v>
      </c>
      <c r="J18" s="23">
        <v>0.3</v>
      </c>
      <c r="K18" s="24">
        <v>26.6</v>
      </c>
    </row>
    <row r="19" spans="1:11" ht="15" customHeight="1" x14ac:dyDescent="0.3">
      <c r="A19" s="22">
        <v>45785</v>
      </c>
      <c r="B19" s="23">
        <v>7.31</v>
      </c>
      <c r="C19" s="24">
        <v>13.3</v>
      </c>
      <c r="D19" s="23">
        <v>1.99</v>
      </c>
      <c r="E19" s="25">
        <v>4</v>
      </c>
      <c r="F19" s="25">
        <v>11</v>
      </c>
      <c r="G19" s="24">
        <v>5.86</v>
      </c>
      <c r="H19" s="24">
        <v>26.5</v>
      </c>
      <c r="I19" s="24">
        <v>27.9</v>
      </c>
      <c r="J19" s="23">
        <v>0.26</v>
      </c>
      <c r="K19" s="24">
        <v>27.9</v>
      </c>
    </row>
    <row r="20" spans="1:11" ht="15" customHeight="1" x14ac:dyDescent="0.3">
      <c r="A20" s="22">
        <v>45826.347222222219</v>
      </c>
      <c r="B20" s="23">
        <v>7.02</v>
      </c>
      <c r="C20" s="24" t="s">
        <v>40</v>
      </c>
      <c r="D20" s="23">
        <v>3</v>
      </c>
      <c r="E20" s="25">
        <v>3</v>
      </c>
      <c r="F20" s="25">
        <v>5</v>
      </c>
      <c r="G20" s="24">
        <v>5.99</v>
      </c>
      <c r="H20" s="24">
        <v>26.7</v>
      </c>
      <c r="I20" s="24">
        <v>27.9</v>
      </c>
      <c r="J20" s="23">
        <v>0.1</v>
      </c>
      <c r="K20" s="24">
        <v>25.7</v>
      </c>
    </row>
    <row r="21" spans="1:11" ht="15" customHeight="1" x14ac:dyDescent="0.3">
      <c r="A21" s="22">
        <v>45848.583333333336</v>
      </c>
      <c r="B21" s="23">
        <v>7.24</v>
      </c>
      <c r="C21" s="24"/>
      <c r="D21" s="23"/>
      <c r="E21" s="25">
        <v>3</v>
      </c>
      <c r="F21" s="25">
        <v>4</v>
      </c>
      <c r="G21" s="24">
        <v>2.39</v>
      </c>
      <c r="H21" s="24">
        <v>3.1</v>
      </c>
      <c r="I21" s="24">
        <v>2.6</v>
      </c>
      <c r="J21" s="23">
        <v>0.08</v>
      </c>
      <c r="K21" s="24">
        <v>9.7200000000000006</v>
      </c>
    </row>
    <row r="22" spans="1:11" ht="15.75" x14ac:dyDescent="0.3">
      <c r="A22" s="26" t="s">
        <v>41</v>
      </c>
      <c r="B22" s="27">
        <f ca="1">IFERROR(AVERAGE(OFFSET(B6,2,0):OFFSET(B22,-1,0)),"-")</f>
        <v>7.2815384615384611</v>
      </c>
      <c r="C22" s="28">
        <f ca="1">IFERROR(AVERAGE(OFFSET(C6,2,0):OFFSET(C22,-1,0)),"-")</f>
        <v>14.660000000000002</v>
      </c>
      <c r="D22" s="27">
        <f ca="1">IFERROR(AVERAGE(OFFSET(D6,2,0):OFFSET(D22,-1,0)),"-")</f>
        <v>3.5063636363636363</v>
      </c>
      <c r="E22" s="29">
        <f ca="1">IFERROR(AVERAGE(OFFSET(E6,2,0):OFFSET(E22,-1,0)),"-")</f>
        <v>3.2307692307692308</v>
      </c>
      <c r="F22" s="29">
        <f ca="1">IFERROR(AVERAGE(OFFSET(F6,2,0):OFFSET(F22,-1,0)),"-")</f>
        <v>5.7142857142857144</v>
      </c>
      <c r="G22" s="28">
        <f ca="1">IFERROR(AVERAGE(OFFSET(G6,2,0):OFFSET(G22,-1,0)),"-")</f>
        <v>3.9607692307692308</v>
      </c>
      <c r="H22" s="28">
        <f ca="1">IFERROR(AVERAGE(OFFSET(H6,2,0):OFFSET(H22,-1,0)),"-")</f>
        <v>16.053846153846152</v>
      </c>
      <c r="I22" s="28">
        <f ca="1">IFERROR(AVERAGE(OFFSET(I6,2,0):OFFSET(I22,-1,0)),"-")</f>
        <v>16.115384615384617</v>
      </c>
      <c r="J22" s="27">
        <f ca="1">IFERROR(AVERAGE(OFFSET(J6,2,0):OFFSET(J22,-1,0)),"-")</f>
        <v>0.11769230769230771</v>
      </c>
      <c r="K22" s="28">
        <f ca="1">IFERROR(AVERAGE(OFFSET(K6,2,0):OFFSET(K22,-1,0)),"-")</f>
        <v>24.048461538461538</v>
      </c>
    </row>
    <row r="23" spans="1:11" ht="15.75" x14ac:dyDescent="0.3">
      <c r="A23" s="26" t="s">
        <v>42</v>
      </c>
      <c r="B23" s="27">
        <f ca="1">IFERROR(MEDIAN(OFFSET(B6,2,0):OFFSET(B23,-2,0)),"-")</f>
        <v>7.27</v>
      </c>
      <c r="C23" s="28">
        <f ca="1">IFERROR(MEDIAN(OFFSET(C6,2,0):OFFSET(C23,-2,0)),"-")</f>
        <v>13.75</v>
      </c>
      <c r="D23" s="27">
        <f ca="1">IFERROR(MEDIAN(OFFSET(D6,2,0):OFFSET(D23,-2,0)),"-")</f>
        <v>3.21</v>
      </c>
      <c r="E23" s="29">
        <f ca="1">IFERROR(MEDIAN(OFFSET(E6,2,0):OFFSET(E23,-2,0)),"-")</f>
        <v>3</v>
      </c>
      <c r="F23" s="29">
        <f ca="1">IFERROR(MEDIAN(OFFSET(F6,2,0):OFFSET(F23,-2,0)),"-")</f>
        <v>4.5</v>
      </c>
      <c r="G23" s="28">
        <f ca="1">IFERROR(MEDIAN(OFFSET(G6,2,0):OFFSET(G23,-2,0)),"-")</f>
        <v>4.24</v>
      </c>
      <c r="H23" s="28">
        <f ca="1">IFERROR(MEDIAN(OFFSET(H6,2,0):OFFSET(H23,-2,0)),"-")</f>
        <v>16.5</v>
      </c>
      <c r="I23" s="28">
        <f ca="1">IFERROR(MEDIAN(OFFSET(I6,2,0):OFFSET(I23,-2,0)),"-")</f>
        <v>16.8</v>
      </c>
      <c r="J23" s="27">
        <f ca="1">IFERROR(MEDIAN(OFFSET(J6,2,0):OFFSET(J23,-2,0)),"-")</f>
        <v>0.06</v>
      </c>
      <c r="K23" s="28">
        <f ca="1">IFERROR(MEDIAN(OFFSET(K6,2,0):OFFSET(K23,-2,0)),"-")</f>
        <v>25.7</v>
      </c>
    </row>
    <row r="24" spans="1:11" x14ac:dyDescent="0.25">
      <c r="A24" s="41" t="s">
        <v>50</v>
      </c>
      <c r="E24" s="42"/>
      <c r="F24" s="42"/>
    </row>
    <row r="25" spans="1:11" ht="15.75" x14ac:dyDescent="0.3">
      <c r="A25" s="43" t="s">
        <v>51</v>
      </c>
      <c r="B25" s="43" t="b">
        <f ca="1">COUNTIF(C25:K25,FALSE)=0</f>
        <v>1</v>
      </c>
      <c r="C25" s="44"/>
      <c r="D25" s="45"/>
      <c r="E25" s="46" t="b">
        <f ca="1">OFFSET(E25,-4,0)&lt;=OFFSET(E4,2,0)</f>
        <v>1</v>
      </c>
      <c r="F25" s="46" t="b">
        <f ca="1">OFFSET(F25,-4,0)&lt;=OFFSET(F4,2,0)</f>
        <v>1</v>
      </c>
    </row>
    <row r="26" spans="1:11" ht="15.75" x14ac:dyDescent="0.3">
      <c r="A26" s="43" t="s">
        <v>52</v>
      </c>
      <c r="B26" s="43" t="b">
        <f ca="1">COUNTIF(C26:K26,FALSE)=0</f>
        <v>1</v>
      </c>
      <c r="C26" s="44"/>
      <c r="D26" s="45"/>
      <c r="E26" s="46" t="b">
        <f ca="1">OFFSET(E26,-5,0)&lt;10</f>
        <v>1</v>
      </c>
      <c r="F26" s="46" t="b">
        <f ca="1">OFFSET(F26,-5,0)&lt;10</f>
        <v>1</v>
      </c>
    </row>
    <row r="27" spans="1:11" ht="15.75" customHeight="1" x14ac:dyDescent="0.25"/>
    <row r="28" spans="1:11" x14ac:dyDescent="0.25">
      <c r="A28" t="s">
        <v>53</v>
      </c>
      <c r="B28" s="47" t="b">
        <f ca="1">E25</f>
        <v>1</v>
      </c>
    </row>
    <row r="29" spans="1:11" x14ac:dyDescent="0.25">
      <c r="A29" t="s">
        <v>54</v>
      </c>
      <c r="B29" s="47" t="b">
        <f ca="1">E26</f>
        <v>1</v>
      </c>
    </row>
    <row r="30" spans="1:11" x14ac:dyDescent="0.25">
      <c r="A30" t="s">
        <v>55</v>
      </c>
      <c r="B30" s="47" t="b">
        <f ca="1">F25</f>
        <v>1</v>
      </c>
    </row>
    <row r="31" spans="1:11" x14ac:dyDescent="0.25">
      <c r="A31" t="s">
        <v>56</v>
      </c>
      <c r="B31" s="47" t="b">
        <f ca="1">F26</f>
        <v>1</v>
      </c>
    </row>
    <row r="35" spans="9:10" x14ac:dyDescent="0.25">
      <c r="I35" s="48"/>
      <c r="J35" s="49"/>
    </row>
    <row r="58" spans="1:1" x14ac:dyDescent="0.25">
      <c r="A58" s="50"/>
    </row>
  </sheetData>
  <mergeCells count="3">
    <mergeCell ref="A2:A3"/>
    <mergeCell ref="B2:K2"/>
    <mergeCell ref="B7:K7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C8D1C-5CF6-4C4E-B36D-C118C0C9F4B1}">
  <dimension ref="A1:X32"/>
  <sheetViews>
    <sheetView workbookViewId="0">
      <selection activeCell="G14" sqref="G14"/>
    </sheetView>
  </sheetViews>
  <sheetFormatPr defaultRowHeight="15.75" x14ac:dyDescent="0.3"/>
  <cols>
    <col min="1" max="1" width="16.7109375" style="60" customWidth="1"/>
    <col min="2" max="4" width="21.85546875" style="53" customWidth="1"/>
    <col min="5" max="24" width="9.140625" style="53"/>
  </cols>
  <sheetData>
    <row r="1" spans="1:4" ht="18.75" x14ac:dyDescent="0.35">
      <c r="A1" s="51" t="str">
        <f ca="1">_xlfn.CONCAT(TEXT(OFFSET(A2,2,0), "MMMM YYYY"), " Daily Flow")</f>
        <v>February 2023 Daily Flow</v>
      </c>
      <c r="B1" s="52"/>
      <c r="C1" s="52"/>
      <c r="D1" s="52"/>
    </row>
    <row r="2" spans="1:4" x14ac:dyDescent="0.3">
      <c r="A2" s="54" t="s">
        <v>57</v>
      </c>
      <c r="B2" s="55" t="s">
        <v>59</v>
      </c>
      <c r="C2" s="55" t="s">
        <v>61</v>
      </c>
      <c r="D2" s="55" t="s">
        <v>62</v>
      </c>
    </row>
    <row r="3" spans="1:4" x14ac:dyDescent="0.3">
      <c r="A3" s="56">
        <v>44958</v>
      </c>
      <c r="B3" s="57">
        <v>4668</v>
      </c>
      <c r="C3" s="57">
        <v>4097</v>
      </c>
      <c r="D3" s="57">
        <v>8765</v>
      </c>
    </row>
    <row r="4" spans="1:4" x14ac:dyDescent="0.3">
      <c r="A4" s="56">
        <v>44959</v>
      </c>
      <c r="B4" s="57">
        <v>5088</v>
      </c>
      <c r="C4" s="57">
        <v>4317</v>
      </c>
      <c r="D4" s="57">
        <v>9405</v>
      </c>
    </row>
    <row r="5" spans="1:4" x14ac:dyDescent="0.3">
      <c r="A5" s="56">
        <v>44960</v>
      </c>
      <c r="B5" s="57">
        <v>4911</v>
      </c>
      <c r="C5" s="57">
        <v>4181</v>
      </c>
      <c r="D5" s="57">
        <v>9092</v>
      </c>
    </row>
    <row r="6" spans="1:4" x14ac:dyDescent="0.3">
      <c r="A6" s="56">
        <v>44961</v>
      </c>
      <c r="B6" s="57">
        <v>0</v>
      </c>
      <c r="C6" s="57">
        <v>4045</v>
      </c>
      <c r="D6" s="57">
        <v>4045</v>
      </c>
    </row>
    <row r="7" spans="1:4" x14ac:dyDescent="0.3">
      <c r="A7" s="56">
        <v>44962</v>
      </c>
      <c r="B7" s="57">
        <v>4280</v>
      </c>
      <c r="C7" s="57">
        <v>0</v>
      </c>
      <c r="D7" s="57">
        <v>4280</v>
      </c>
    </row>
    <row r="8" spans="1:4" x14ac:dyDescent="0.3">
      <c r="A8" s="56">
        <v>44963</v>
      </c>
      <c r="B8" s="57">
        <v>4801</v>
      </c>
      <c r="C8" s="57">
        <v>5122</v>
      </c>
      <c r="D8" s="57">
        <v>9923</v>
      </c>
    </row>
    <row r="9" spans="1:4" x14ac:dyDescent="0.3">
      <c r="A9" s="56">
        <v>44964</v>
      </c>
      <c r="B9" s="57">
        <v>2920</v>
      </c>
      <c r="C9" s="57">
        <v>5066</v>
      </c>
      <c r="D9" s="57">
        <v>7986</v>
      </c>
    </row>
    <row r="10" spans="1:4" x14ac:dyDescent="0.3">
      <c r="A10" s="56">
        <v>44965</v>
      </c>
      <c r="B10" s="57">
        <v>6475</v>
      </c>
      <c r="C10" s="57">
        <v>5161</v>
      </c>
      <c r="D10" s="57">
        <v>11636</v>
      </c>
    </row>
    <row r="11" spans="1:4" x14ac:dyDescent="0.3">
      <c r="A11" s="56">
        <v>44966</v>
      </c>
      <c r="B11" s="57">
        <v>5229</v>
      </c>
      <c r="C11" s="57">
        <v>5060</v>
      </c>
      <c r="D11" s="57">
        <v>10289</v>
      </c>
    </row>
    <row r="12" spans="1:4" x14ac:dyDescent="0.3">
      <c r="A12" s="56">
        <v>44967</v>
      </c>
      <c r="B12" s="57">
        <v>4899</v>
      </c>
      <c r="C12" s="57">
        <v>4233</v>
      </c>
      <c r="D12" s="57">
        <v>9132</v>
      </c>
    </row>
    <row r="13" spans="1:4" x14ac:dyDescent="0.3">
      <c r="A13" s="56">
        <v>44968</v>
      </c>
      <c r="B13" s="57">
        <v>0</v>
      </c>
      <c r="C13" s="57">
        <v>5119</v>
      </c>
      <c r="D13" s="57">
        <v>5119</v>
      </c>
    </row>
    <row r="14" spans="1:4" x14ac:dyDescent="0.3">
      <c r="A14" s="56">
        <v>44969</v>
      </c>
      <c r="B14" s="57">
        <v>4755</v>
      </c>
      <c r="C14" s="57">
        <v>0</v>
      </c>
      <c r="D14" s="57">
        <v>4755</v>
      </c>
    </row>
    <row r="15" spans="1:4" x14ac:dyDescent="0.3">
      <c r="A15" s="56">
        <v>44970</v>
      </c>
      <c r="B15" s="57">
        <v>5303</v>
      </c>
      <c r="C15" s="57">
        <v>5208</v>
      </c>
      <c r="D15" s="57">
        <v>10511</v>
      </c>
    </row>
    <row r="16" spans="1:4" x14ac:dyDescent="0.3">
      <c r="A16" s="56">
        <v>44971</v>
      </c>
      <c r="B16" s="57">
        <v>4841</v>
      </c>
      <c r="C16" s="57">
        <v>4692</v>
      </c>
      <c r="D16" s="57">
        <v>9533</v>
      </c>
    </row>
    <row r="17" spans="1:4" x14ac:dyDescent="0.3">
      <c r="A17" s="56">
        <v>44972</v>
      </c>
      <c r="B17" s="57">
        <v>4853</v>
      </c>
      <c r="C17" s="57">
        <v>4132</v>
      </c>
      <c r="D17" s="57">
        <v>8985</v>
      </c>
    </row>
    <row r="18" spans="1:4" x14ac:dyDescent="0.3">
      <c r="A18" s="56">
        <v>44973</v>
      </c>
      <c r="B18" s="57">
        <v>4302</v>
      </c>
      <c r="C18" s="57">
        <v>5044</v>
      </c>
      <c r="D18" s="57">
        <v>9346</v>
      </c>
    </row>
    <row r="19" spans="1:4" x14ac:dyDescent="0.3">
      <c r="A19" s="56">
        <v>44974</v>
      </c>
      <c r="B19" s="57">
        <v>4868</v>
      </c>
      <c r="C19" s="57">
        <v>5042</v>
      </c>
      <c r="D19" s="57">
        <v>9910</v>
      </c>
    </row>
    <row r="20" spans="1:4" x14ac:dyDescent="0.3">
      <c r="A20" s="56">
        <v>44975</v>
      </c>
      <c r="B20" s="57">
        <v>0</v>
      </c>
      <c r="C20" s="57">
        <v>4400</v>
      </c>
      <c r="D20" s="57">
        <v>4400</v>
      </c>
    </row>
    <row r="21" spans="1:4" x14ac:dyDescent="0.3">
      <c r="A21" s="56">
        <v>44976</v>
      </c>
      <c r="B21" s="57">
        <v>4178</v>
      </c>
      <c r="C21" s="57">
        <v>0</v>
      </c>
      <c r="D21" s="57">
        <v>4178</v>
      </c>
    </row>
    <row r="22" spans="1:4" x14ac:dyDescent="0.3">
      <c r="A22" s="56">
        <v>44977</v>
      </c>
      <c r="B22" s="57">
        <v>0</v>
      </c>
      <c r="C22" s="57">
        <v>4304</v>
      </c>
      <c r="D22" s="57">
        <v>4304</v>
      </c>
    </row>
    <row r="23" spans="1:4" x14ac:dyDescent="0.3">
      <c r="A23" s="56">
        <v>44978</v>
      </c>
      <c r="B23" s="57">
        <v>5282</v>
      </c>
      <c r="C23" s="57">
        <v>0</v>
      </c>
      <c r="D23" s="57">
        <v>5282</v>
      </c>
    </row>
    <row r="24" spans="1:4" x14ac:dyDescent="0.3">
      <c r="A24" s="56">
        <v>44979</v>
      </c>
      <c r="B24" s="57">
        <v>5328</v>
      </c>
      <c r="C24" s="57">
        <v>5189</v>
      </c>
      <c r="D24" s="57">
        <v>10517</v>
      </c>
    </row>
    <row r="25" spans="1:4" x14ac:dyDescent="0.3">
      <c r="A25" s="56">
        <v>44980</v>
      </c>
      <c r="B25" s="57">
        <v>0</v>
      </c>
      <c r="C25" s="57">
        <v>5214</v>
      </c>
      <c r="D25" s="57">
        <v>5214</v>
      </c>
    </row>
    <row r="26" spans="1:4" x14ac:dyDescent="0.3">
      <c r="A26" s="56">
        <v>44981</v>
      </c>
      <c r="B26" s="57">
        <v>5257</v>
      </c>
      <c r="C26" s="57">
        <v>4730</v>
      </c>
      <c r="D26" s="57">
        <v>9987</v>
      </c>
    </row>
    <row r="27" spans="1:4" x14ac:dyDescent="0.3">
      <c r="A27" s="56">
        <v>44982</v>
      </c>
      <c r="B27" s="57">
        <v>4542</v>
      </c>
      <c r="C27" s="57">
        <v>0</v>
      </c>
      <c r="D27" s="57">
        <v>4542</v>
      </c>
    </row>
    <row r="28" spans="1:4" x14ac:dyDescent="0.3">
      <c r="A28" s="56">
        <v>44983</v>
      </c>
      <c r="B28" s="57">
        <v>0</v>
      </c>
      <c r="C28" s="57">
        <v>4597</v>
      </c>
      <c r="D28" s="57">
        <v>4597</v>
      </c>
    </row>
    <row r="29" spans="1:4" x14ac:dyDescent="0.3">
      <c r="A29" s="56">
        <v>44984</v>
      </c>
      <c r="B29" s="57">
        <v>4184</v>
      </c>
      <c r="C29" s="57">
        <v>4801</v>
      </c>
      <c r="D29" s="57">
        <v>8985</v>
      </c>
    </row>
    <row r="30" spans="1:4" x14ac:dyDescent="0.3">
      <c r="A30" s="56">
        <v>44985</v>
      </c>
      <c r="B30" s="57">
        <v>4295</v>
      </c>
      <c r="C30" s="57">
        <v>4949</v>
      </c>
      <c r="D30" s="57">
        <v>9244</v>
      </c>
    </row>
    <row r="31" spans="1:4" x14ac:dyDescent="0.3">
      <c r="A31" s="58" t="s">
        <v>63</v>
      </c>
      <c r="B31" s="52"/>
      <c r="C31" s="52"/>
      <c r="D31" s="59">
        <f>SUM(D3:D30)</f>
        <v>213962</v>
      </c>
    </row>
    <row r="32" spans="1:4" x14ac:dyDescent="0.3">
      <c r="A32" s="58" t="s">
        <v>64</v>
      </c>
      <c r="B32" s="52"/>
      <c r="C32" s="52"/>
      <c r="D32" s="59">
        <f>ROUND(AVERAGE(D3:D30),0)</f>
        <v>7642</v>
      </c>
    </row>
  </sheetData>
  <mergeCells count="3">
    <mergeCell ref="A1:D1"/>
    <mergeCell ref="A31:C31"/>
    <mergeCell ref="A32:C32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DB610-18A5-442F-A58F-A68F7FBB2A28}">
  <dimension ref="A1:X35"/>
  <sheetViews>
    <sheetView workbookViewId="0">
      <selection activeCell="F15" sqref="F15"/>
    </sheetView>
  </sheetViews>
  <sheetFormatPr defaultRowHeight="15.75" x14ac:dyDescent="0.3"/>
  <cols>
    <col min="1" max="1" width="16.7109375" style="60" customWidth="1"/>
    <col min="2" max="4" width="21.85546875" style="53" customWidth="1"/>
    <col min="5" max="24" width="9.140625" style="53"/>
  </cols>
  <sheetData>
    <row r="1" spans="1:4" ht="18.75" x14ac:dyDescent="0.35">
      <c r="A1" s="51" t="str">
        <f ca="1">_xlfn.CONCAT(TEXT(OFFSET(A2,2,0), "MMMM YYYY"), " Daily Flow")</f>
        <v>January 2023 Daily Flow</v>
      </c>
      <c r="B1" s="52"/>
      <c r="C1" s="52"/>
      <c r="D1" s="52"/>
    </row>
    <row r="2" spans="1:4" x14ac:dyDescent="0.3">
      <c r="A2" s="54" t="s">
        <v>57</v>
      </c>
      <c r="B2" s="55" t="s">
        <v>59</v>
      </c>
      <c r="C2" s="55" t="s">
        <v>61</v>
      </c>
      <c r="D2" s="55" t="s">
        <v>62</v>
      </c>
    </row>
    <row r="3" spans="1:4" x14ac:dyDescent="0.3">
      <c r="A3" s="56">
        <v>44927</v>
      </c>
      <c r="B3" s="57">
        <v>4894</v>
      </c>
      <c r="C3" s="57">
        <v>0</v>
      </c>
      <c r="D3" s="57">
        <v>4894</v>
      </c>
    </row>
    <row r="4" spans="1:4" x14ac:dyDescent="0.3">
      <c r="A4" s="56">
        <v>44928</v>
      </c>
      <c r="B4" s="57">
        <v>0</v>
      </c>
      <c r="C4" s="57">
        <v>4828</v>
      </c>
      <c r="D4" s="57">
        <v>4828</v>
      </c>
    </row>
    <row r="5" spans="1:4" x14ac:dyDescent="0.3">
      <c r="A5" s="56">
        <v>44929</v>
      </c>
      <c r="B5" s="57">
        <v>0</v>
      </c>
      <c r="C5" s="57">
        <v>0</v>
      </c>
      <c r="D5" s="57">
        <v>0</v>
      </c>
    </row>
    <row r="6" spans="1:4" x14ac:dyDescent="0.3">
      <c r="A6" s="56">
        <v>44930</v>
      </c>
      <c r="B6" s="57">
        <v>8254</v>
      </c>
      <c r="C6" s="57">
        <v>28</v>
      </c>
      <c r="D6" s="57">
        <v>8282</v>
      </c>
    </row>
    <row r="7" spans="1:4" x14ac:dyDescent="0.3">
      <c r="A7" s="56">
        <v>44931</v>
      </c>
      <c r="B7" s="57">
        <v>0</v>
      </c>
      <c r="C7" s="57">
        <v>5060</v>
      </c>
      <c r="D7" s="57">
        <v>5060</v>
      </c>
    </row>
    <row r="8" spans="1:4" x14ac:dyDescent="0.3">
      <c r="A8" s="56">
        <v>44932</v>
      </c>
      <c r="B8" s="57">
        <v>4788</v>
      </c>
      <c r="C8" s="57">
        <v>0</v>
      </c>
      <c r="D8" s="57">
        <v>4788</v>
      </c>
    </row>
    <row r="9" spans="1:4" x14ac:dyDescent="0.3">
      <c r="A9" s="56">
        <v>44933</v>
      </c>
      <c r="B9" s="57">
        <v>0</v>
      </c>
      <c r="C9" s="57">
        <v>4286</v>
      </c>
      <c r="D9" s="57">
        <v>4286</v>
      </c>
    </row>
    <row r="10" spans="1:4" x14ac:dyDescent="0.3">
      <c r="A10" s="56">
        <v>44934</v>
      </c>
      <c r="B10" s="57">
        <v>0</v>
      </c>
      <c r="C10" s="57">
        <v>0</v>
      </c>
      <c r="D10" s="57">
        <v>0</v>
      </c>
    </row>
    <row r="11" spans="1:4" x14ac:dyDescent="0.3">
      <c r="A11" s="56">
        <v>44935</v>
      </c>
      <c r="B11" s="57">
        <v>5121</v>
      </c>
      <c r="C11" s="57">
        <v>5143</v>
      </c>
      <c r="D11" s="57">
        <v>10264</v>
      </c>
    </row>
    <row r="12" spans="1:4" x14ac:dyDescent="0.3">
      <c r="A12" s="56">
        <v>44936</v>
      </c>
      <c r="B12" s="57">
        <v>8924</v>
      </c>
      <c r="C12" s="57">
        <v>4332</v>
      </c>
      <c r="D12" s="57">
        <v>13256</v>
      </c>
    </row>
    <row r="13" spans="1:4" x14ac:dyDescent="0.3">
      <c r="A13" s="56">
        <v>44937</v>
      </c>
      <c r="B13" s="57">
        <v>4387</v>
      </c>
      <c r="C13" s="57">
        <v>4193</v>
      </c>
      <c r="D13" s="57">
        <v>8580</v>
      </c>
    </row>
    <row r="14" spans="1:4" x14ac:dyDescent="0.3">
      <c r="A14" s="56">
        <v>44938</v>
      </c>
      <c r="B14" s="57">
        <v>0</v>
      </c>
      <c r="C14" s="57">
        <v>5125</v>
      </c>
      <c r="D14" s="57">
        <v>5125</v>
      </c>
    </row>
    <row r="15" spans="1:4" x14ac:dyDescent="0.3">
      <c r="A15" s="56">
        <v>44939</v>
      </c>
      <c r="B15" s="57">
        <v>5196</v>
      </c>
      <c r="C15" s="57">
        <v>4748</v>
      </c>
      <c r="D15" s="57">
        <v>9944</v>
      </c>
    </row>
    <row r="16" spans="1:4" x14ac:dyDescent="0.3">
      <c r="A16" s="56">
        <v>44940</v>
      </c>
      <c r="B16" s="57">
        <v>5022</v>
      </c>
      <c r="C16" s="57">
        <v>0</v>
      </c>
      <c r="D16" s="57">
        <v>5022</v>
      </c>
    </row>
    <row r="17" spans="1:4" x14ac:dyDescent="0.3">
      <c r="A17" s="56">
        <v>44941</v>
      </c>
      <c r="B17" s="57">
        <v>0</v>
      </c>
      <c r="C17" s="57">
        <v>4064</v>
      </c>
      <c r="D17" s="57">
        <v>4064</v>
      </c>
    </row>
    <row r="18" spans="1:4" x14ac:dyDescent="0.3">
      <c r="A18" s="56">
        <v>44942</v>
      </c>
      <c r="B18" s="57">
        <v>5177</v>
      </c>
      <c r="C18" s="57">
        <v>0</v>
      </c>
      <c r="D18" s="57">
        <v>5177</v>
      </c>
    </row>
    <row r="19" spans="1:4" x14ac:dyDescent="0.3">
      <c r="A19" s="56">
        <v>44943</v>
      </c>
      <c r="B19" s="57">
        <v>4841</v>
      </c>
      <c r="C19" s="57">
        <v>10255</v>
      </c>
      <c r="D19" s="57">
        <v>15096</v>
      </c>
    </row>
    <row r="20" spans="1:4" x14ac:dyDescent="0.3">
      <c r="A20" s="56">
        <v>44944</v>
      </c>
      <c r="B20" s="57">
        <v>5075</v>
      </c>
      <c r="C20" s="57">
        <v>5146</v>
      </c>
      <c r="D20" s="57">
        <v>10221</v>
      </c>
    </row>
    <row r="21" spans="1:4" x14ac:dyDescent="0.3">
      <c r="A21" s="56">
        <v>44945</v>
      </c>
      <c r="B21" s="57">
        <v>5085</v>
      </c>
      <c r="C21" s="57">
        <v>4986</v>
      </c>
      <c r="D21" s="57">
        <v>10071</v>
      </c>
    </row>
    <row r="22" spans="1:4" x14ac:dyDescent="0.3">
      <c r="A22" s="56">
        <v>44946</v>
      </c>
      <c r="B22" s="57">
        <v>4418</v>
      </c>
      <c r="C22" s="57">
        <v>4893</v>
      </c>
      <c r="D22" s="57">
        <v>9311</v>
      </c>
    </row>
    <row r="23" spans="1:4" x14ac:dyDescent="0.3">
      <c r="A23" s="56">
        <v>44947</v>
      </c>
      <c r="B23" s="57">
        <v>4563</v>
      </c>
      <c r="C23" s="57">
        <v>0</v>
      </c>
      <c r="D23" s="57">
        <v>4563</v>
      </c>
    </row>
    <row r="24" spans="1:4" x14ac:dyDescent="0.3">
      <c r="A24" s="56">
        <v>44948</v>
      </c>
      <c r="B24" s="57">
        <v>0</v>
      </c>
      <c r="C24" s="57">
        <v>4924</v>
      </c>
      <c r="D24" s="57">
        <v>4924</v>
      </c>
    </row>
    <row r="25" spans="1:4" x14ac:dyDescent="0.3">
      <c r="A25" s="56">
        <v>44949</v>
      </c>
      <c r="B25" s="57">
        <v>4777</v>
      </c>
      <c r="C25" s="57">
        <v>4116</v>
      </c>
      <c r="D25" s="57">
        <v>8893</v>
      </c>
    </row>
    <row r="26" spans="1:4" x14ac:dyDescent="0.3">
      <c r="A26" s="56">
        <v>44950</v>
      </c>
      <c r="B26" s="57">
        <v>5118</v>
      </c>
      <c r="C26" s="57">
        <v>4058</v>
      </c>
      <c r="D26" s="57">
        <v>9176</v>
      </c>
    </row>
    <row r="27" spans="1:4" x14ac:dyDescent="0.3">
      <c r="A27" s="56">
        <v>44951</v>
      </c>
      <c r="B27" s="57">
        <v>5146</v>
      </c>
      <c r="C27" s="57">
        <v>0</v>
      </c>
      <c r="D27" s="57">
        <v>5146</v>
      </c>
    </row>
    <row r="28" spans="1:4" x14ac:dyDescent="0.3">
      <c r="A28" s="56">
        <v>44952</v>
      </c>
      <c r="B28" s="57">
        <v>0</v>
      </c>
      <c r="C28" s="57">
        <v>5137</v>
      </c>
      <c r="D28" s="57">
        <v>5137</v>
      </c>
    </row>
    <row r="29" spans="1:4" x14ac:dyDescent="0.3">
      <c r="A29" s="56">
        <v>44953</v>
      </c>
      <c r="B29" s="57">
        <v>4755</v>
      </c>
      <c r="C29" s="57">
        <v>0</v>
      </c>
      <c r="D29" s="57">
        <v>4755</v>
      </c>
    </row>
    <row r="30" spans="1:4" x14ac:dyDescent="0.3">
      <c r="A30" s="56">
        <v>44954</v>
      </c>
      <c r="B30" s="57">
        <v>0</v>
      </c>
      <c r="C30" s="57">
        <v>4073</v>
      </c>
      <c r="D30" s="57">
        <v>4073</v>
      </c>
    </row>
    <row r="31" spans="1:4" x14ac:dyDescent="0.3">
      <c r="A31" s="56">
        <v>44955</v>
      </c>
      <c r="B31" s="57">
        <v>4085</v>
      </c>
      <c r="C31" s="57">
        <v>0</v>
      </c>
      <c r="D31" s="57">
        <v>4085</v>
      </c>
    </row>
    <row r="32" spans="1:4" x14ac:dyDescent="0.3">
      <c r="A32" s="56">
        <v>44956</v>
      </c>
      <c r="B32" s="57">
        <v>4122</v>
      </c>
      <c r="C32" s="57">
        <v>4064</v>
      </c>
      <c r="D32" s="57">
        <v>8186</v>
      </c>
    </row>
    <row r="33" spans="1:4" x14ac:dyDescent="0.3">
      <c r="A33" s="56">
        <v>44957</v>
      </c>
      <c r="B33" s="57">
        <v>4502</v>
      </c>
      <c r="C33" s="57">
        <v>4067</v>
      </c>
      <c r="D33" s="57">
        <v>8569</v>
      </c>
    </row>
    <row r="34" spans="1:4" x14ac:dyDescent="0.3">
      <c r="A34" s="58" t="s">
        <v>63</v>
      </c>
      <c r="B34" s="52"/>
      <c r="C34" s="52"/>
      <c r="D34" s="59">
        <f>SUM(D3:D33)</f>
        <v>205776</v>
      </c>
    </row>
    <row r="35" spans="1:4" x14ac:dyDescent="0.3">
      <c r="A35" s="58" t="s">
        <v>64</v>
      </c>
      <c r="B35" s="52"/>
      <c r="C35" s="52"/>
      <c r="D35" s="59">
        <f>ROUND(AVERAGE(D3:D33),0)</f>
        <v>6638</v>
      </c>
    </row>
  </sheetData>
  <mergeCells count="3">
    <mergeCell ref="A1:D1"/>
    <mergeCell ref="A34:C34"/>
    <mergeCell ref="A35:C35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7F4C5-4AFE-4B0E-B92D-0B7C4D346E3C}">
  <dimension ref="A1:X35"/>
  <sheetViews>
    <sheetView workbookViewId="0">
      <selection activeCell="H25" sqref="H25"/>
    </sheetView>
  </sheetViews>
  <sheetFormatPr defaultRowHeight="15.75" x14ac:dyDescent="0.3"/>
  <cols>
    <col min="1" max="1" width="16.7109375" style="60" customWidth="1"/>
    <col min="2" max="4" width="21.85546875" style="53" customWidth="1"/>
    <col min="5" max="24" width="9.140625" style="53"/>
  </cols>
  <sheetData>
    <row r="1" spans="1:4" ht="18.75" x14ac:dyDescent="0.35">
      <c r="A1" s="51" t="str">
        <f ca="1">_xlfn.CONCAT(TEXT(OFFSET(A2,2,0), "MMMM YYYY"), " Daily Flow")</f>
        <v>December 2022 Daily Flow</v>
      </c>
      <c r="B1" s="52"/>
      <c r="C1" s="52"/>
      <c r="D1" s="52"/>
    </row>
    <row r="2" spans="1:4" x14ac:dyDescent="0.3">
      <c r="A2" s="54" t="s">
        <v>57</v>
      </c>
      <c r="B2" s="55" t="s">
        <v>59</v>
      </c>
      <c r="C2" s="55" t="s">
        <v>61</v>
      </c>
      <c r="D2" s="55" t="s">
        <v>62</v>
      </c>
    </row>
    <row r="3" spans="1:4" x14ac:dyDescent="0.3">
      <c r="A3" s="56">
        <v>44896</v>
      </c>
      <c r="B3" s="57">
        <v>4859</v>
      </c>
      <c r="C3" s="57">
        <v>4631</v>
      </c>
      <c r="D3" s="57">
        <v>9490</v>
      </c>
    </row>
    <row r="4" spans="1:4" x14ac:dyDescent="0.3">
      <c r="A4" s="56">
        <v>44897</v>
      </c>
      <c r="B4" s="57">
        <v>4375</v>
      </c>
      <c r="C4" s="57">
        <v>0</v>
      </c>
      <c r="D4" s="57">
        <v>4375</v>
      </c>
    </row>
    <row r="5" spans="1:4" x14ac:dyDescent="0.3">
      <c r="A5" s="56">
        <v>44898</v>
      </c>
      <c r="B5" s="57">
        <v>4086</v>
      </c>
      <c r="C5" s="57">
        <v>4366</v>
      </c>
      <c r="D5" s="57">
        <v>8452</v>
      </c>
    </row>
    <row r="6" spans="1:4" x14ac:dyDescent="0.3">
      <c r="A6" s="56">
        <v>44899</v>
      </c>
      <c r="B6" s="57">
        <v>4890</v>
      </c>
      <c r="C6" s="57">
        <v>0</v>
      </c>
      <c r="D6" s="57">
        <v>4890</v>
      </c>
    </row>
    <row r="7" spans="1:4" x14ac:dyDescent="0.3">
      <c r="A7" s="56">
        <v>44900</v>
      </c>
      <c r="B7" s="57">
        <v>4970</v>
      </c>
      <c r="C7" s="57">
        <v>4230</v>
      </c>
      <c r="D7" s="57">
        <v>9200</v>
      </c>
    </row>
    <row r="8" spans="1:4" x14ac:dyDescent="0.3">
      <c r="A8" s="56">
        <v>44901</v>
      </c>
      <c r="B8" s="57">
        <v>4968</v>
      </c>
      <c r="C8" s="57">
        <v>4795</v>
      </c>
      <c r="D8" s="57">
        <v>9763</v>
      </c>
    </row>
    <row r="9" spans="1:4" x14ac:dyDescent="0.3">
      <c r="A9" s="56">
        <v>44902</v>
      </c>
      <c r="B9" s="57">
        <v>5124</v>
      </c>
      <c r="C9" s="57">
        <v>5063</v>
      </c>
      <c r="D9" s="57">
        <v>10187</v>
      </c>
    </row>
    <row r="10" spans="1:4" x14ac:dyDescent="0.3">
      <c r="A10" s="56">
        <v>44903</v>
      </c>
      <c r="B10" s="57">
        <v>5106</v>
      </c>
      <c r="C10" s="57">
        <v>5023</v>
      </c>
      <c r="D10" s="57">
        <v>10129</v>
      </c>
    </row>
    <row r="11" spans="1:4" x14ac:dyDescent="0.3">
      <c r="A11" s="56">
        <v>44904</v>
      </c>
      <c r="B11" s="57">
        <v>5159</v>
      </c>
      <c r="C11" s="57">
        <v>4310</v>
      </c>
      <c r="D11" s="57">
        <v>9469</v>
      </c>
    </row>
    <row r="12" spans="1:4" x14ac:dyDescent="0.3">
      <c r="A12" s="56">
        <v>44905</v>
      </c>
      <c r="B12" s="57">
        <v>0</v>
      </c>
      <c r="C12" s="57">
        <v>5035</v>
      </c>
      <c r="D12" s="57">
        <v>5035</v>
      </c>
    </row>
    <row r="13" spans="1:4" x14ac:dyDescent="0.3">
      <c r="A13" s="56">
        <v>44906</v>
      </c>
      <c r="B13" s="57">
        <v>5112</v>
      </c>
      <c r="C13" s="57">
        <v>0</v>
      </c>
      <c r="D13" s="57">
        <v>5112</v>
      </c>
    </row>
    <row r="14" spans="1:4" x14ac:dyDescent="0.3">
      <c r="A14" s="56">
        <v>44907</v>
      </c>
      <c r="B14" s="57">
        <v>5118</v>
      </c>
      <c r="C14" s="57">
        <v>4943</v>
      </c>
      <c r="D14" s="57">
        <v>10061</v>
      </c>
    </row>
    <row r="15" spans="1:4" x14ac:dyDescent="0.3">
      <c r="A15" s="56">
        <v>44908</v>
      </c>
      <c r="B15" s="57">
        <v>5149</v>
      </c>
      <c r="C15" s="57">
        <v>5041</v>
      </c>
      <c r="D15" s="57">
        <v>10190</v>
      </c>
    </row>
    <row r="16" spans="1:4" x14ac:dyDescent="0.3">
      <c r="A16" s="56">
        <v>44909</v>
      </c>
      <c r="B16" s="57">
        <v>5137</v>
      </c>
      <c r="C16" s="57">
        <v>5047</v>
      </c>
      <c r="D16" s="57">
        <v>10184</v>
      </c>
    </row>
    <row r="17" spans="1:4" x14ac:dyDescent="0.3">
      <c r="A17" s="56">
        <v>44910</v>
      </c>
      <c r="B17" s="57">
        <v>4002</v>
      </c>
      <c r="C17" s="57">
        <v>5054</v>
      </c>
      <c r="D17" s="57">
        <v>9056</v>
      </c>
    </row>
    <row r="18" spans="1:4" x14ac:dyDescent="0.3">
      <c r="A18" s="56">
        <v>44911</v>
      </c>
      <c r="B18" s="57">
        <v>5143</v>
      </c>
      <c r="C18" s="57">
        <v>4240</v>
      </c>
      <c r="D18" s="57">
        <v>9383</v>
      </c>
    </row>
    <row r="19" spans="1:4" x14ac:dyDescent="0.3">
      <c r="A19" s="56">
        <v>44912</v>
      </c>
      <c r="B19" s="57">
        <v>0</v>
      </c>
      <c r="C19" s="57">
        <v>4433</v>
      </c>
      <c r="D19" s="57">
        <v>4433</v>
      </c>
    </row>
    <row r="20" spans="1:4" x14ac:dyDescent="0.3">
      <c r="A20" s="56">
        <v>44913</v>
      </c>
      <c r="B20" s="57">
        <v>4292</v>
      </c>
      <c r="C20" s="57">
        <v>0</v>
      </c>
      <c r="D20" s="57">
        <v>4292</v>
      </c>
    </row>
    <row r="21" spans="1:4" x14ac:dyDescent="0.3">
      <c r="A21" s="56">
        <v>44914</v>
      </c>
      <c r="B21" s="57">
        <v>4453</v>
      </c>
      <c r="C21" s="57">
        <v>4860</v>
      </c>
      <c r="D21" s="57">
        <v>9313</v>
      </c>
    </row>
    <row r="22" spans="1:4" x14ac:dyDescent="0.3">
      <c r="A22" s="56">
        <v>44915</v>
      </c>
      <c r="B22" s="57">
        <v>0</v>
      </c>
      <c r="C22" s="57">
        <v>5026</v>
      </c>
      <c r="D22" s="57">
        <v>5026</v>
      </c>
    </row>
    <row r="23" spans="1:4" x14ac:dyDescent="0.3">
      <c r="A23" s="56">
        <v>44916</v>
      </c>
      <c r="B23" s="57">
        <v>4085</v>
      </c>
      <c r="C23" s="57">
        <v>5075</v>
      </c>
      <c r="D23" s="57">
        <v>9160</v>
      </c>
    </row>
    <row r="24" spans="1:4" x14ac:dyDescent="0.3">
      <c r="A24" s="56">
        <v>44917</v>
      </c>
      <c r="B24" s="57">
        <v>9959</v>
      </c>
      <c r="C24" s="57">
        <v>4939</v>
      </c>
      <c r="D24" s="57">
        <v>14898</v>
      </c>
    </row>
    <row r="25" spans="1:4" x14ac:dyDescent="0.3">
      <c r="A25" s="56">
        <v>44918</v>
      </c>
      <c r="B25" s="57">
        <v>0</v>
      </c>
      <c r="C25" s="57">
        <v>4212</v>
      </c>
      <c r="D25" s="57">
        <v>4212</v>
      </c>
    </row>
    <row r="26" spans="1:4" x14ac:dyDescent="0.3">
      <c r="A26" s="56">
        <v>44919</v>
      </c>
      <c r="B26" s="57">
        <v>4431</v>
      </c>
      <c r="C26" s="57">
        <v>0</v>
      </c>
      <c r="D26" s="57">
        <v>4431</v>
      </c>
    </row>
    <row r="27" spans="1:4" x14ac:dyDescent="0.3">
      <c r="A27" s="56">
        <v>44920</v>
      </c>
      <c r="B27" s="57">
        <v>0</v>
      </c>
      <c r="C27" s="57">
        <v>4076</v>
      </c>
      <c r="D27" s="57">
        <v>4076</v>
      </c>
    </row>
    <row r="28" spans="1:4" x14ac:dyDescent="0.3">
      <c r="A28" s="56">
        <v>44921</v>
      </c>
      <c r="B28" s="57">
        <v>4110</v>
      </c>
      <c r="C28" s="57">
        <v>0</v>
      </c>
      <c r="D28" s="57">
        <v>4110</v>
      </c>
    </row>
    <row r="29" spans="1:4" x14ac:dyDescent="0.3">
      <c r="A29" s="56">
        <v>44922</v>
      </c>
      <c r="B29" s="57">
        <v>0</v>
      </c>
      <c r="C29" s="57">
        <v>4228</v>
      </c>
      <c r="D29" s="57">
        <v>4228</v>
      </c>
    </row>
    <row r="30" spans="1:4" x14ac:dyDescent="0.3">
      <c r="A30" s="56">
        <v>44923</v>
      </c>
      <c r="B30" s="57">
        <v>4930</v>
      </c>
      <c r="C30" s="57">
        <v>0</v>
      </c>
      <c r="D30" s="57">
        <v>4930</v>
      </c>
    </row>
    <row r="31" spans="1:4" x14ac:dyDescent="0.3">
      <c r="A31" s="56">
        <v>44924</v>
      </c>
      <c r="B31" s="57">
        <v>0</v>
      </c>
      <c r="C31" s="57">
        <v>4051</v>
      </c>
      <c r="D31" s="57">
        <v>4051</v>
      </c>
    </row>
    <row r="32" spans="1:4" x14ac:dyDescent="0.3">
      <c r="A32" s="56">
        <v>44925</v>
      </c>
      <c r="B32" s="57">
        <v>4298</v>
      </c>
      <c r="C32" s="57">
        <v>0</v>
      </c>
      <c r="D32" s="57">
        <v>4298</v>
      </c>
    </row>
    <row r="33" spans="1:4" x14ac:dyDescent="0.3">
      <c r="A33" s="56">
        <v>44926</v>
      </c>
      <c r="B33" s="57">
        <v>0</v>
      </c>
      <c r="C33" s="57">
        <v>4804</v>
      </c>
      <c r="D33" s="57">
        <v>4804</v>
      </c>
    </row>
    <row r="34" spans="1:4" x14ac:dyDescent="0.3">
      <c r="A34" s="58" t="s">
        <v>63</v>
      </c>
      <c r="B34" s="52"/>
      <c r="C34" s="52"/>
      <c r="D34" s="59">
        <f>SUM(D3:D33)</f>
        <v>221238</v>
      </c>
    </row>
    <row r="35" spans="1:4" x14ac:dyDescent="0.3">
      <c r="A35" s="58" t="s">
        <v>64</v>
      </c>
      <c r="B35" s="52"/>
      <c r="C35" s="52"/>
      <c r="D35" s="59">
        <f>ROUND(AVERAGE(D3:D33),0)</f>
        <v>7137</v>
      </c>
    </row>
  </sheetData>
  <mergeCells count="3">
    <mergeCell ref="A1:D1"/>
    <mergeCell ref="A34:C34"/>
    <mergeCell ref="A35:C3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D9BBF-7711-499D-9B40-7D4865D92DC9}">
  <dimension ref="A1:Z34"/>
  <sheetViews>
    <sheetView workbookViewId="0">
      <selection activeCell="G35" sqref="G35"/>
    </sheetView>
  </sheetViews>
  <sheetFormatPr defaultRowHeight="15.75" x14ac:dyDescent="0.3"/>
  <cols>
    <col min="1" max="1" width="16.7109375" style="60" customWidth="1"/>
    <col min="2" max="2" width="21.85546875" style="53" hidden="1" customWidth="1"/>
    <col min="3" max="3" width="21.85546875" style="53" customWidth="1"/>
    <col min="4" max="4" width="21.85546875" style="53" hidden="1" customWidth="1"/>
    <col min="5" max="6" width="21.85546875" style="53" customWidth="1"/>
    <col min="7" max="26" width="9.140625" style="53"/>
  </cols>
  <sheetData>
    <row r="1" spans="1:6" ht="18.75" x14ac:dyDescent="0.35">
      <c r="A1" s="51" t="str">
        <f ca="1">_xlfn.CONCAT(TEXT(OFFSET(A2,5,0), "MMMM YYYY"), " Daily Flow")</f>
        <v>November 2022 Daily Flow</v>
      </c>
      <c r="B1" s="52"/>
      <c r="C1" s="52"/>
      <c r="D1" s="52"/>
      <c r="E1" s="52"/>
      <c r="F1" s="52"/>
    </row>
    <row r="2" spans="1:6" x14ac:dyDescent="0.3">
      <c r="A2" s="54" t="s">
        <v>57</v>
      </c>
      <c r="B2" s="55" t="s">
        <v>58</v>
      </c>
      <c r="C2" s="55" t="s">
        <v>59</v>
      </c>
      <c r="D2" s="55" t="s">
        <v>60</v>
      </c>
      <c r="E2" s="55" t="s">
        <v>61</v>
      </c>
      <c r="F2" s="55" t="s">
        <v>62</v>
      </c>
    </row>
    <row r="3" spans="1:6" x14ac:dyDescent="0.3">
      <c r="A3" s="56">
        <v>44866</v>
      </c>
      <c r="B3" s="57">
        <v>6134390</v>
      </c>
      <c r="C3" s="57">
        <v>5066</v>
      </c>
      <c r="D3" s="57">
        <v>5984617</v>
      </c>
      <c r="E3" s="57">
        <v>4995</v>
      </c>
      <c r="F3" s="57">
        <v>10061</v>
      </c>
    </row>
    <row r="4" spans="1:6" x14ac:dyDescent="0.3">
      <c r="A4" s="56">
        <v>44867</v>
      </c>
      <c r="B4" s="57">
        <v>6139022</v>
      </c>
      <c r="C4" s="57">
        <v>4632</v>
      </c>
      <c r="D4" s="57">
        <v>5989631</v>
      </c>
      <c r="E4" s="57">
        <v>5014</v>
      </c>
      <c r="F4" s="57">
        <v>9646</v>
      </c>
    </row>
    <row r="5" spans="1:6" x14ac:dyDescent="0.3">
      <c r="A5" s="56">
        <v>44868</v>
      </c>
      <c r="B5" s="57">
        <v>6143455</v>
      </c>
      <c r="C5" s="57">
        <v>4433</v>
      </c>
      <c r="D5" s="57">
        <v>5994284</v>
      </c>
      <c r="E5" s="57">
        <v>4653</v>
      </c>
      <c r="F5" s="57">
        <v>9086</v>
      </c>
    </row>
    <row r="6" spans="1:6" x14ac:dyDescent="0.3">
      <c r="A6" s="56">
        <v>44869</v>
      </c>
      <c r="B6" s="57">
        <v>6147649</v>
      </c>
      <c r="C6" s="57">
        <v>4194</v>
      </c>
      <c r="D6" s="57">
        <v>5998400</v>
      </c>
      <c r="E6" s="57">
        <v>4116</v>
      </c>
      <c r="F6" s="57">
        <v>8310</v>
      </c>
    </row>
    <row r="7" spans="1:6" x14ac:dyDescent="0.3">
      <c r="A7" s="56">
        <v>44870</v>
      </c>
      <c r="B7" s="57">
        <v>6147649</v>
      </c>
      <c r="C7" s="57">
        <v>0</v>
      </c>
      <c r="D7" s="57">
        <v>6003179</v>
      </c>
      <c r="E7" s="57">
        <v>4779</v>
      </c>
      <c r="F7" s="57">
        <v>4779</v>
      </c>
    </row>
    <row r="8" spans="1:6" x14ac:dyDescent="0.3">
      <c r="A8" s="56">
        <v>44871</v>
      </c>
      <c r="B8" s="57">
        <v>6152579</v>
      </c>
      <c r="C8" s="57">
        <v>4930</v>
      </c>
      <c r="D8" s="57">
        <v>6003179</v>
      </c>
      <c r="E8" s="57">
        <v>0</v>
      </c>
      <c r="F8" s="57">
        <v>4930</v>
      </c>
    </row>
    <row r="9" spans="1:6" x14ac:dyDescent="0.3">
      <c r="A9" s="56">
        <v>44872</v>
      </c>
      <c r="B9" s="57">
        <v>6152579</v>
      </c>
      <c r="C9" s="57">
        <v>0</v>
      </c>
      <c r="D9" s="57">
        <v>6008143</v>
      </c>
      <c r="E9" s="57">
        <v>4964</v>
      </c>
      <c r="F9" s="57">
        <v>4964</v>
      </c>
    </row>
    <row r="10" spans="1:6" x14ac:dyDescent="0.3">
      <c r="A10" s="56">
        <v>44873</v>
      </c>
      <c r="B10" s="57">
        <v>6157484</v>
      </c>
      <c r="C10" s="57">
        <v>4905</v>
      </c>
      <c r="D10" s="57">
        <v>6012432</v>
      </c>
      <c r="E10" s="57">
        <v>4289</v>
      </c>
      <c r="F10" s="57">
        <v>9194</v>
      </c>
    </row>
    <row r="11" spans="1:6" x14ac:dyDescent="0.3">
      <c r="A11" s="56">
        <v>44874</v>
      </c>
      <c r="B11" s="57">
        <v>6167043</v>
      </c>
      <c r="C11" s="57">
        <v>9559</v>
      </c>
      <c r="D11" s="57">
        <v>6012444</v>
      </c>
      <c r="E11" s="57">
        <v>12</v>
      </c>
      <c r="F11" s="57">
        <v>9571</v>
      </c>
    </row>
    <row r="12" spans="1:6" x14ac:dyDescent="0.3">
      <c r="A12" s="56">
        <v>44875</v>
      </c>
      <c r="B12" s="57">
        <v>6172152</v>
      </c>
      <c r="C12" s="57">
        <v>5109</v>
      </c>
      <c r="D12" s="57">
        <v>6016749</v>
      </c>
      <c r="E12" s="57">
        <v>4305</v>
      </c>
      <c r="F12" s="57">
        <v>9414</v>
      </c>
    </row>
    <row r="13" spans="1:6" x14ac:dyDescent="0.3">
      <c r="A13" s="56">
        <v>44876</v>
      </c>
      <c r="B13" s="57">
        <v>6177249</v>
      </c>
      <c r="C13" s="57">
        <v>5097</v>
      </c>
      <c r="D13" s="57">
        <v>6021765</v>
      </c>
      <c r="E13" s="57">
        <v>5016</v>
      </c>
      <c r="F13" s="57">
        <v>10113</v>
      </c>
    </row>
    <row r="14" spans="1:6" x14ac:dyDescent="0.3">
      <c r="A14" s="56">
        <v>44877</v>
      </c>
      <c r="B14" s="57">
        <v>6181340</v>
      </c>
      <c r="C14" s="57">
        <v>4091</v>
      </c>
      <c r="D14" s="57">
        <v>6026027</v>
      </c>
      <c r="E14" s="57">
        <v>4262</v>
      </c>
      <c r="F14" s="57">
        <v>8353</v>
      </c>
    </row>
    <row r="15" spans="1:6" x14ac:dyDescent="0.3">
      <c r="A15" s="56">
        <v>44878</v>
      </c>
      <c r="B15" s="57">
        <v>6181340</v>
      </c>
      <c r="C15" s="57">
        <v>0</v>
      </c>
      <c r="D15" s="57">
        <v>6030926</v>
      </c>
      <c r="E15" s="57">
        <v>4899</v>
      </c>
      <c r="F15" s="57">
        <v>4899</v>
      </c>
    </row>
    <row r="16" spans="1:6" x14ac:dyDescent="0.3">
      <c r="A16" s="56">
        <v>44879</v>
      </c>
      <c r="B16" s="57">
        <v>6185999</v>
      </c>
      <c r="C16" s="57">
        <v>4659</v>
      </c>
      <c r="D16" s="57">
        <v>6035542</v>
      </c>
      <c r="E16" s="57">
        <v>4616</v>
      </c>
      <c r="F16" s="57">
        <v>9275</v>
      </c>
    </row>
    <row r="17" spans="1:6" x14ac:dyDescent="0.3">
      <c r="A17" s="56">
        <v>44880</v>
      </c>
      <c r="B17" s="57">
        <v>6190710</v>
      </c>
      <c r="C17" s="57">
        <v>4711</v>
      </c>
      <c r="D17" s="57">
        <v>6039788</v>
      </c>
      <c r="E17" s="57">
        <v>4246</v>
      </c>
      <c r="F17" s="57">
        <v>8957</v>
      </c>
    </row>
    <row r="18" spans="1:6" x14ac:dyDescent="0.3">
      <c r="A18" s="56">
        <v>44881</v>
      </c>
      <c r="B18" s="57">
        <v>6195104</v>
      </c>
      <c r="C18" s="57">
        <v>4394</v>
      </c>
      <c r="D18" s="57">
        <v>6044829</v>
      </c>
      <c r="E18" s="57">
        <v>5041</v>
      </c>
      <c r="F18" s="57">
        <v>9435</v>
      </c>
    </row>
    <row r="19" spans="1:6" x14ac:dyDescent="0.3">
      <c r="A19" s="56">
        <v>44882</v>
      </c>
      <c r="B19" s="57">
        <v>6199988</v>
      </c>
      <c r="C19" s="57">
        <v>4884</v>
      </c>
      <c r="D19" s="57">
        <v>6049454</v>
      </c>
      <c r="E19" s="57">
        <v>4625</v>
      </c>
      <c r="F19" s="57">
        <v>9509</v>
      </c>
    </row>
    <row r="20" spans="1:6" x14ac:dyDescent="0.3">
      <c r="A20" s="56">
        <v>44883</v>
      </c>
      <c r="B20" s="57">
        <v>6204601</v>
      </c>
      <c r="C20" s="57">
        <v>4613</v>
      </c>
      <c r="D20" s="57">
        <v>6054190</v>
      </c>
      <c r="E20" s="57">
        <v>4736</v>
      </c>
      <c r="F20" s="57">
        <v>9349</v>
      </c>
    </row>
    <row r="21" spans="1:6" x14ac:dyDescent="0.3">
      <c r="A21" s="56">
        <v>44884</v>
      </c>
      <c r="B21" s="57">
        <v>6209284</v>
      </c>
      <c r="C21" s="57">
        <v>4683</v>
      </c>
      <c r="D21" s="57">
        <v>6054190</v>
      </c>
      <c r="E21" s="57">
        <v>0</v>
      </c>
      <c r="F21" s="57">
        <v>4683</v>
      </c>
    </row>
    <row r="22" spans="1:6" x14ac:dyDescent="0.3">
      <c r="A22" s="56">
        <v>44885</v>
      </c>
      <c r="B22" s="57">
        <v>6209284</v>
      </c>
      <c r="C22" s="57">
        <v>0</v>
      </c>
      <c r="D22" s="57">
        <v>6058978</v>
      </c>
      <c r="E22" s="57">
        <v>4788</v>
      </c>
      <c r="F22" s="57">
        <v>4788</v>
      </c>
    </row>
    <row r="23" spans="1:6" x14ac:dyDescent="0.3">
      <c r="A23" s="56">
        <v>44886</v>
      </c>
      <c r="B23" s="57">
        <v>6218704</v>
      </c>
      <c r="C23" s="57">
        <v>9420</v>
      </c>
      <c r="D23" s="57">
        <v>6063282</v>
      </c>
      <c r="E23" s="57">
        <v>4304</v>
      </c>
      <c r="F23" s="57">
        <v>13724</v>
      </c>
    </row>
    <row r="24" spans="1:6" x14ac:dyDescent="0.3">
      <c r="A24" s="56">
        <v>44887</v>
      </c>
      <c r="B24" s="57">
        <v>6223224</v>
      </c>
      <c r="C24" s="57">
        <v>4520</v>
      </c>
      <c r="D24" s="57">
        <v>6067898</v>
      </c>
      <c r="E24" s="57">
        <v>4616</v>
      </c>
      <c r="F24" s="57">
        <v>9136</v>
      </c>
    </row>
    <row r="25" spans="1:6" x14ac:dyDescent="0.3">
      <c r="A25" s="56">
        <v>44888</v>
      </c>
      <c r="B25" s="57">
        <v>6228309</v>
      </c>
      <c r="C25" s="57">
        <v>5085</v>
      </c>
      <c r="D25" s="57">
        <v>6071984</v>
      </c>
      <c r="E25" s="57">
        <v>4086</v>
      </c>
      <c r="F25" s="57">
        <v>9171</v>
      </c>
    </row>
    <row r="26" spans="1:6" x14ac:dyDescent="0.3">
      <c r="A26" s="56">
        <v>44889</v>
      </c>
      <c r="B26" s="57">
        <v>6232391</v>
      </c>
      <c r="C26" s="57">
        <v>4082</v>
      </c>
      <c r="D26" s="57">
        <v>6080996</v>
      </c>
      <c r="E26" s="57">
        <v>9012</v>
      </c>
      <c r="F26" s="57">
        <v>13094</v>
      </c>
    </row>
    <row r="27" spans="1:6" x14ac:dyDescent="0.3">
      <c r="A27" s="56">
        <v>44890</v>
      </c>
      <c r="B27" s="57">
        <v>6236751</v>
      </c>
      <c r="C27" s="57">
        <v>4360</v>
      </c>
      <c r="D27" s="57">
        <v>6080996</v>
      </c>
      <c r="E27" s="57">
        <v>0</v>
      </c>
      <c r="F27" s="57">
        <v>4360</v>
      </c>
    </row>
    <row r="28" spans="1:6" x14ac:dyDescent="0.3">
      <c r="A28" s="56">
        <v>44891</v>
      </c>
      <c r="B28" s="57">
        <v>6240833</v>
      </c>
      <c r="C28" s="57">
        <v>4082</v>
      </c>
      <c r="D28" s="57">
        <v>6085060</v>
      </c>
      <c r="E28" s="57">
        <v>4064</v>
      </c>
      <c r="F28" s="57">
        <v>8146</v>
      </c>
    </row>
    <row r="29" spans="1:6" x14ac:dyDescent="0.3">
      <c r="A29" s="56">
        <v>44892</v>
      </c>
      <c r="B29" s="57">
        <v>6240833</v>
      </c>
      <c r="C29" s="57">
        <v>0</v>
      </c>
      <c r="D29" s="57">
        <v>6089759</v>
      </c>
      <c r="E29" s="57">
        <v>4699</v>
      </c>
      <c r="F29" s="57">
        <v>4699</v>
      </c>
    </row>
    <row r="30" spans="1:6" x14ac:dyDescent="0.3">
      <c r="A30" s="56">
        <v>44893</v>
      </c>
      <c r="B30" s="57">
        <v>6245430</v>
      </c>
      <c r="C30" s="57">
        <v>4597</v>
      </c>
      <c r="D30" s="57">
        <v>6093792</v>
      </c>
      <c r="E30" s="57">
        <v>4033</v>
      </c>
      <c r="F30" s="57">
        <v>8630</v>
      </c>
    </row>
    <row r="31" spans="1:6" x14ac:dyDescent="0.3">
      <c r="A31" s="56">
        <v>44894</v>
      </c>
      <c r="B31" s="57">
        <v>6250401</v>
      </c>
      <c r="C31" s="57">
        <v>4971</v>
      </c>
      <c r="D31" s="57">
        <v>6097893</v>
      </c>
      <c r="E31" s="57">
        <v>4101</v>
      </c>
      <c r="F31" s="57">
        <v>9072</v>
      </c>
    </row>
    <row r="32" spans="1:6" x14ac:dyDescent="0.3">
      <c r="A32" s="56">
        <v>44895</v>
      </c>
      <c r="B32" s="57">
        <v>6255325</v>
      </c>
      <c r="C32" s="57">
        <v>4924</v>
      </c>
      <c r="D32" s="57">
        <v>6102481</v>
      </c>
      <c r="E32" s="57">
        <v>4588</v>
      </c>
      <c r="F32" s="57">
        <v>9512</v>
      </c>
    </row>
    <row r="33" spans="1:6" x14ac:dyDescent="0.3">
      <c r="A33" s="58" t="s">
        <v>63</v>
      </c>
      <c r="B33" s="52"/>
      <c r="C33" s="52"/>
      <c r="D33" s="52"/>
      <c r="E33" s="52"/>
      <c r="F33" s="59">
        <f>SUM(F3:F32)</f>
        <v>248860</v>
      </c>
    </row>
    <row r="34" spans="1:6" x14ac:dyDescent="0.3">
      <c r="A34" s="58" t="s">
        <v>64</v>
      </c>
      <c r="B34" s="52"/>
      <c r="C34" s="52"/>
      <c r="D34" s="52"/>
      <c r="E34" s="52"/>
      <c r="F34" s="59">
        <f>ROUND(AVERAGE(F3:F32),0)</f>
        <v>8295</v>
      </c>
    </row>
  </sheetData>
  <mergeCells count="3">
    <mergeCell ref="A1:F1"/>
    <mergeCell ref="A33:E33"/>
    <mergeCell ref="A34:E34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88A0-0851-4F89-B2AE-AAE40D8F1929}">
  <dimension ref="A1:Z35"/>
  <sheetViews>
    <sheetView workbookViewId="0">
      <selection activeCell="C2" sqref="C2:E2"/>
    </sheetView>
  </sheetViews>
  <sheetFormatPr defaultRowHeight="15.75" x14ac:dyDescent="0.3"/>
  <cols>
    <col min="1" max="1" width="16.7109375" style="60" customWidth="1"/>
    <col min="2" max="2" width="21.85546875" style="53" hidden="1" customWidth="1"/>
    <col min="3" max="3" width="21.85546875" style="53" customWidth="1"/>
    <col min="4" max="4" width="21.85546875" style="53" hidden="1" customWidth="1"/>
    <col min="5" max="6" width="21.85546875" style="53" customWidth="1"/>
    <col min="7" max="26" width="9.140625" style="53"/>
  </cols>
  <sheetData>
    <row r="1" spans="1:6" ht="18.75" x14ac:dyDescent="0.35">
      <c r="A1" s="51" t="str">
        <f ca="1">_xlfn.CONCAT(TEXT(OFFSET(A2,5,0), "MMMM YYYY"), " Daily Flow")</f>
        <v>October 2022 Daily Flow</v>
      </c>
      <c r="B1" s="52"/>
      <c r="C1" s="52"/>
      <c r="D1" s="52"/>
      <c r="E1" s="52"/>
      <c r="F1" s="52"/>
    </row>
    <row r="2" spans="1:6" x14ac:dyDescent="0.3">
      <c r="A2" s="54" t="s">
        <v>57</v>
      </c>
      <c r="B2" s="55" t="s">
        <v>58</v>
      </c>
      <c r="C2" s="55" t="s">
        <v>59</v>
      </c>
      <c r="D2" s="55" t="s">
        <v>60</v>
      </c>
      <c r="E2" s="55" t="s">
        <v>61</v>
      </c>
      <c r="F2" s="55" t="s">
        <v>62</v>
      </c>
    </row>
    <row r="3" spans="1:6" x14ac:dyDescent="0.3">
      <c r="A3" s="56">
        <v>44835</v>
      </c>
      <c r="B3" s="57">
        <v>5970567</v>
      </c>
      <c r="C3" s="57">
        <v>13835</v>
      </c>
      <c r="D3" s="57">
        <v>5826513</v>
      </c>
      <c r="E3" s="57">
        <v>14245</v>
      </c>
      <c r="F3" s="57">
        <v>28080</v>
      </c>
    </row>
    <row r="4" spans="1:6" x14ac:dyDescent="0.3">
      <c r="A4" s="56">
        <v>44836</v>
      </c>
      <c r="B4" s="57">
        <v>5980615</v>
      </c>
      <c r="C4" s="57">
        <v>10048</v>
      </c>
      <c r="D4" s="57">
        <v>5839371</v>
      </c>
      <c r="E4" s="57">
        <v>12858</v>
      </c>
      <c r="F4" s="57">
        <v>22906</v>
      </c>
    </row>
    <row r="5" spans="1:6" x14ac:dyDescent="0.3">
      <c r="A5" s="56">
        <v>44837</v>
      </c>
      <c r="B5" s="57">
        <v>5995384</v>
      </c>
      <c r="C5" s="57">
        <v>14769</v>
      </c>
      <c r="D5" s="57">
        <v>5849265</v>
      </c>
      <c r="E5" s="57">
        <v>9894</v>
      </c>
      <c r="F5" s="57">
        <v>24663</v>
      </c>
    </row>
    <row r="6" spans="1:6" x14ac:dyDescent="0.3">
      <c r="A6" s="56">
        <v>44838</v>
      </c>
      <c r="B6" s="57">
        <v>6000420</v>
      </c>
      <c r="C6" s="57">
        <v>5036</v>
      </c>
      <c r="D6" s="57">
        <v>5854226</v>
      </c>
      <c r="E6" s="57">
        <v>4961</v>
      </c>
      <c r="F6" s="57">
        <v>9997</v>
      </c>
    </row>
    <row r="7" spans="1:6" x14ac:dyDescent="0.3">
      <c r="A7" s="56">
        <v>44839</v>
      </c>
      <c r="B7" s="57">
        <v>6004533</v>
      </c>
      <c r="C7" s="57">
        <v>4113</v>
      </c>
      <c r="D7" s="57">
        <v>5863331</v>
      </c>
      <c r="E7" s="57">
        <v>9105</v>
      </c>
      <c r="F7" s="57">
        <v>13218</v>
      </c>
    </row>
    <row r="8" spans="1:6" x14ac:dyDescent="0.3">
      <c r="A8" s="56">
        <v>44840</v>
      </c>
      <c r="B8" s="57">
        <v>6019009</v>
      </c>
      <c r="C8" s="57">
        <v>14476</v>
      </c>
      <c r="D8" s="57">
        <v>5876766</v>
      </c>
      <c r="E8" s="57">
        <v>13435</v>
      </c>
      <c r="F8" s="57">
        <v>27911</v>
      </c>
    </row>
    <row r="9" spans="1:6" x14ac:dyDescent="0.3">
      <c r="A9" s="56">
        <v>44841</v>
      </c>
      <c r="B9" s="57">
        <v>6032872</v>
      </c>
      <c r="C9" s="57">
        <v>13863</v>
      </c>
      <c r="D9" s="57">
        <v>5886685</v>
      </c>
      <c r="E9" s="57">
        <v>9919</v>
      </c>
      <c r="F9" s="57">
        <v>23782</v>
      </c>
    </row>
    <row r="10" spans="1:6" x14ac:dyDescent="0.3">
      <c r="A10" s="56">
        <v>44842</v>
      </c>
      <c r="B10" s="57">
        <v>6032872</v>
      </c>
      <c r="C10" s="57">
        <v>0</v>
      </c>
      <c r="D10" s="57">
        <v>5890798</v>
      </c>
      <c r="E10" s="57">
        <v>4113</v>
      </c>
      <c r="F10" s="57">
        <v>4113</v>
      </c>
    </row>
    <row r="11" spans="1:6" x14ac:dyDescent="0.3">
      <c r="A11" s="56">
        <v>44843</v>
      </c>
      <c r="B11" s="57">
        <v>6036898</v>
      </c>
      <c r="C11" s="57">
        <v>4026</v>
      </c>
      <c r="D11" s="57">
        <v>5890798</v>
      </c>
      <c r="E11" s="57">
        <v>0</v>
      </c>
      <c r="F11" s="57">
        <v>4026</v>
      </c>
    </row>
    <row r="12" spans="1:6" x14ac:dyDescent="0.3">
      <c r="A12" s="56">
        <v>44844</v>
      </c>
      <c r="B12" s="57">
        <v>6036898</v>
      </c>
      <c r="C12" s="57">
        <v>0</v>
      </c>
      <c r="D12" s="57">
        <v>5890798</v>
      </c>
      <c r="E12" s="57">
        <v>0</v>
      </c>
      <c r="F12" s="57">
        <v>0</v>
      </c>
    </row>
    <row r="13" spans="1:6" x14ac:dyDescent="0.3">
      <c r="A13" s="56">
        <v>44845</v>
      </c>
      <c r="B13" s="57">
        <v>6046608</v>
      </c>
      <c r="C13" s="57">
        <v>9710</v>
      </c>
      <c r="D13" s="57">
        <v>5899795</v>
      </c>
      <c r="E13" s="57">
        <v>8997</v>
      </c>
      <c r="F13" s="57">
        <v>18707</v>
      </c>
    </row>
    <row r="14" spans="1:6" x14ac:dyDescent="0.3">
      <c r="A14" s="56">
        <v>44846</v>
      </c>
      <c r="B14" s="57">
        <v>6051634</v>
      </c>
      <c r="C14" s="57">
        <v>5026</v>
      </c>
      <c r="D14" s="57">
        <v>5904808</v>
      </c>
      <c r="E14" s="57">
        <v>5013</v>
      </c>
      <c r="F14" s="57">
        <v>10039</v>
      </c>
    </row>
    <row r="15" spans="1:6" x14ac:dyDescent="0.3">
      <c r="A15" s="56">
        <v>44847</v>
      </c>
      <c r="B15" s="57">
        <v>6056693</v>
      </c>
      <c r="C15" s="57">
        <v>5059</v>
      </c>
      <c r="D15" s="57">
        <v>5909042</v>
      </c>
      <c r="E15" s="57">
        <v>4234</v>
      </c>
      <c r="F15" s="57">
        <v>9293</v>
      </c>
    </row>
    <row r="16" spans="1:6" x14ac:dyDescent="0.3">
      <c r="A16" s="56">
        <v>44848</v>
      </c>
      <c r="B16" s="57">
        <v>6061365</v>
      </c>
      <c r="C16" s="57">
        <v>4672</v>
      </c>
      <c r="D16" s="57">
        <v>5918532</v>
      </c>
      <c r="E16" s="57">
        <v>9490</v>
      </c>
      <c r="F16" s="57">
        <v>14162</v>
      </c>
    </row>
    <row r="17" spans="1:6" x14ac:dyDescent="0.3">
      <c r="A17" s="56">
        <v>44849</v>
      </c>
      <c r="B17" s="57">
        <v>6065598</v>
      </c>
      <c r="C17" s="57">
        <v>4233</v>
      </c>
      <c r="D17" s="57">
        <v>5918532</v>
      </c>
      <c r="E17" s="57">
        <v>0</v>
      </c>
      <c r="F17" s="57">
        <v>4233</v>
      </c>
    </row>
    <row r="18" spans="1:6" x14ac:dyDescent="0.3">
      <c r="A18" s="56">
        <v>44850</v>
      </c>
      <c r="B18" s="57">
        <v>6065598</v>
      </c>
      <c r="C18" s="57">
        <v>0</v>
      </c>
      <c r="D18" s="57">
        <v>5922596</v>
      </c>
      <c r="E18" s="57">
        <v>4064</v>
      </c>
      <c r="F18" s="57">
        <v>4064</v>
      </c>
    </row>
    <row r="19" spans="1:6" x14ac:dyDescent="0.3">
      <c r="A19" s="56">
        <v>44851</v>
      </c>
      <c r="B19" s="57">
        <v>6072748</v>
      </c>
      <c r="C19" s="57">
        <v>7150</v>
      </c>
      <c r="D19" s="57">
        <v>5927283</v>
      </c>
      <c r="E19" s="57">
        <v>4687</v>
      </c>
      <c r="F19" s="57">
        <v>11837</v>
      </c>
    </row>
    <row r="20" spans="1:6" x14ac:dyDescent="0.3">
      <c r="A20" s="56">
        <v>44852</v>
      </c>
      <c r="B20" s="57">
        <v>6077691</v>
      </c>
      <c r="C20" s="57">
        <v>4943</v>
      </c>
      <c r="D20" s="57">
        <v>5931624</v>
      </c>
      <c r="E20" s="57">
        <v>4341</v>
      </c>
      <c r="F20" s="57">
        <v>9284</v>
      </c>
    </row>
    <row r="21" spans="1:6" x14ac:dyDescent="0.3">
      <c r="A21" s="56">
        <v>44853</v>
      </c>
      <c r="B21" s="57">
        <v>6082670</v>
      </c>
      <c r="C21" s="57">
        <v>4979</v>
      </c>
      <c r="D21" s="57">
        <v>5935654</v>
      </c>
      <c r="E21" s="57">
        <v>4030</v>
      </c>
      <c r="F21" s="57">
        <v>9009</v>
      </c>
    </row>
    <row r="22" spans="1:6" x14ac:dyDescent="0.3">
      <c r="A22" s="56">
        <v>44854</v>
      </c>
      <c r="B22" s="57">
        <v>6087706</v>
      </c>
      <c r="C22" s="57">
        <v>5036</v>
      </c>
      <c r="D22" s="57">
        <v>5939724</v>
      </c>
      <c r="E22" s="57">
        <v>4070</v>
      </c>
      <c r="F22" s="57">
        <v>9106</v>
      </c>
    </row>
    <row r="23" spans="1:6" x14ac:dyDescent="0.3">
      <c r="A23" s="56">
        <v>44855</v>
      </c>
      <c r="B23" s="57">
        <v>6092294</v>
      </c>
      <c r="C23" s="57">
        <v>4588</v>
      </c>
      <c r="D23" s="57">
        <v>5943991</v>
      </c>
      <c r="E23" s="57">
        <v>4267</v>
      </c>
      <c r="F23" s="57">
        <v>8855</v>
      </c>
    </row>
    <row r="24" spans="1:6" x14ac:dyDescent="0.3">
      <c r="A24" s="56">
        <v>44856</v>
      </c>
      <c r="B24" s="57">
        <v>6092294</v>
      </c>
      <c r="C24" s="57">
        <v>0</v>
      </c>
      <c r="D24" s="57">
        <v>5948946</v>
      </c>
      <c r="E24" s="57">
        <v>4955</v>
      </c>
      <c r="F24" s="57">
        <v>4955</v>
      </c>
    </row>
    <row r="25" spans="1:6" x14ac:dyDescent="0.3">
      <c r="A25" s="56">
        <v>44857</v>
      </c>
      <c r="B25" s="57">
        <v>6097261</v>
      </c>
      <c r="C25" s="57">
        <v>4967</v>
      </c>
      <c r="D25" s="57">
        <v>5948946</v>
      </c>
      <c r="E25" s="57">
        <v>0</v>
      </c>
      <c r="F25" s="57">
        <v>4967</v>
      </c>
    </row>
    <row r="26" spans="1:6" x14ac:dyDescent="0.3">
      <c r="A26" s="56">
        <v>44858</v>
      </c>
      <c r="B26" s="57">
        <v>6101858</v>
      </c>
      <c r="C26" s="57">
        <v>4597</v>
      </c>
      <c r="D26" s="57">
        <v>5953762</v>
      </c>
      <c r="E26" s="57">
        <v>4816</v>
      </c>
      <c r="F26" s="57">
        <v>9413</v>
      </c>
    </row>
    <row r="27" spans="1:6" x14ac:dyDescent="0.3">
      <c r="A27" s="56">
        <v>44859</v>
      </c>
      <c r="B27" s="57">
        <v>6106677</v>
      </c>
      <c r="C27" s="57">
        <v>4819</v>
      </c>
      <c r="D27" s="57">
        <v>5957900</v>
      </c>
      <c r="E27" s="57">
        <v>4138</v>
      </c>
      <c r="F27" s="57">
        <v>8957</v>
      </c>
    </row>
    <row r="28" spans="1:6" x14ac:dyDescent="0.3">
      <c r="A28" s="56">
        <v>44860</v>
      </c>
      <c r="B28" s="57">
        <v>6111611</v>
      </c>
      <c r="C28" s="57">
        <v>4934</v>
      </c>
      <c r="D28" s="57">
        <v>5962165</v>
      </c>
      <c r="E28" s="57">
        <v>4265</v>
      </c>
      <c r="F28" s="57">
        <v>9199</v>
      </c>
    </row>
    <row r="29" spans="1:6" x14ac:dyDescent="0.3">
      <c r="A29" s="56">
        <v>44861</v>
      </c>
      <c r="B29" s="57">
        <v>6116069</v>
      </c>
      <c r="C29" s="57">
        <v>4458</v>
      </c>
      <c r="D29" s="57">
        <v>5966429</v>
      </c>
      <c r="E29" s="57">
        <v>4264</v>
      </c>
      <c r="F29" s="57">
        <v>8722</v>
      </c>
    </row>
    <row r="30" spans="1:6" x14ac:dyDescent="0.3">
      <c r="A30" s="56">
        <v>44862</v>
      </c>
      <c r="B30" s="57">
        <v>6121154</v>
      </c>
      <c r="C30" s="57">
        <v>5085</v>
      </c>
      <c r="D30" s="57">
        <v>5971152</v>
      </c>
      <c r="E30" s="57">
        <v>4723</v>
      </c>
      <c r="F30" s="57">
        <v>9808</v>
      </c>
    </row>
    <row r="31" spans="1:6" x14ac:dyDescent="0.3">
      <c r="A31" s="56">
        <v>44863</v>
      </c>
      <c r="B31" s="57">
        <v>6121154</v>
      </c>
      <c r="C31" s="57">
        <v>0</v>
      </c>
      <c r="D31" s="57">
        <v>5975216</v>
      </c>
      <c r="E31" s="57">
        <v>4064</v>
      </c>
      <c r="F31" s="57">
        <v>4064</v>
      </c>
    </row>
    <row r="32" spans="1:6" x14ac:dyDescent="0.3">
      <c r="A32" s="56">
        <v>44864</v>
      </c>
      <c r="B32" s="57">
        <v>6125217</v>
      </c>
      <c r="C32" s="57">
        <v>4063</v>
      </c>
      <c r="D32" s="57">
        <v>5975216</v>
      </c>
      <c r="E32" s="57">
        <v>0</v>
      </c>
      <c r="F32" s="57">
        <v>4063</v>
      </c>
    </row>
    <row r="33" spans="1:6" x14ac:dyDescent="0.3">
      <c r="A33" s="56">
        <v>44865</v>
      </c>
      <c r="B33" s="57">
        <v>6129324</v>
      </c>
      <c r="C33" s="57">
        <v>4107</v>
      </c>
      <c r="D33" s="57">
        <v>5979622</v>
      </c>
      <c r="E33" s="57">
        <v>4406</v>
      </c>
      <c r="F33" s="57">
        <v>8513</v>
      </c>
    </row>
    <row r="34" spans="1:6" x14ac:dyDescent="0.3">
      <c r="A34" s="58" t="s">
        <v>63</v>
      </c>
      <c r="B34" s="52"/>
      <c r="C34" s="52"/>
      <c r="D34" s="52"/>
      <c r="E34" s="52"/>
      <c r="F34" s="59">
        <f>SUM(F3:F33)</f>
        <v>339946</v>
      </c>
    </row>
    <row r="35" spans="1:6" x14ac:dyDescent="0.3">
      <c r="A35" s="58" t="s">
        <v>64</v>
      </c>
      <c r="B35" s="52"/>
      <c r="C35" s="52"/>
      <c r="D35" s="52"/>
      <c r="E35" s="52"/>
      <c r="F35" s="59">
        <f>ROUND(AVERAGE(F3:F33),0)</f>
        <v>10966</v>
      </c>
    </row>
  </sheetData>
  <mergeCells count="3">
    <mergeCell ref="A1:F1"/>
    <mergeCell ref="A34:E34"/>
    <mergeCell ref="A35:E3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2A01C-C6CC-48BE-95D6-413B86BB0C37}">
  <dimension ref="A1:Z34"/>
  <sheetViews>
    <sheetView workbookViewId="0">
      <selection activeCell="K30" sqref="K30"/>
    </sheetView>
  </sheetViews>
  <sheetFormatPr defaultRowHeight="15.75" x14ac:dyDescent="0.3"/>
  <cols>
    <col min="1" max="1" width="16.7109375" style="60" customWidth="1"/>
    <col min="2" max="2" width="21.85546875" style="53" hidden="1" customWidth="1"/>
    <col min="3" max="3" width="21.85546875" style="53" customWidth="1"/>
    <col min="4" max="4" width="21.85546875" style="53" hidden="1" customWidth="1"/>
    <col min="5" max="6" width="21.85546875" style="53" customWidth="1"/>
    <col min="7" max="26" width="9.140625" style="53"/>
  </cols>
  <sheetData>
    <row r="1" spans="1:6" ht="18.75" x14ac:dyDescent="0.35">
      <c r="A1" s="51" t="str">
        <f ca="1">_xlfn.CONCAT(TEXT(OFFSET(A2,5,0), "MMMM YYYY"), " Daily Flow")</f>
        <v>September 2022 Daily Flow</v>
      </c>
      <c r="B1" s="52"/>
      <c r="C1" s="52"/>
      <c r="D1" s="52"/>
      <c r="E1" s="52"/>
      <c r="F1" s="52"/>
    </row>
    <row r="2" spans="1:6" x14ac:dyDescent="0.3">
      <c r="A2" s="54" t="s">
        <v>57</v>
      </c>
      <c r="B2" s="55" t="s">
        <v>58</v>
      </c>
      <c r="C2" s="55" t="s">
        <v>59</v>
      </c>
      <c r="D2" s="55" t="s">
        <v>60</v>
      </c>
      <c r="E2" s="55" t="s">
        <v>61</v>
      </c>
      <c r="F2" s="55" t="s">
        <v>62</v>
      </c>
    </row>
    <row r="3" spans="1:6" x14ac:dyDescent="0.3">
      <c r="A3" s="56">
        <v>44805</v>
      </c>
      <c r="B3" s="57">
        <v>5790451</v>
      </c>
      <c r="C3" s="57">
        <v>4200</v>
      </c>
      <c r="D3" s="57">
        <v>5644251</v>
      </c>
      <c r="E3" s="57">
        <v>0</v>
      </c>
      <c r="F3" s="57">
        <v>4200</v>
      </c>
    </row>
    <row r="4" spans="1:6" x14ac:dyDescent="0.3">
      <c r="A4" s="56">
        <v>44806</v>
      </c>
      <c r="B4" s="57">
        <v>5790451</v>
      </c>
      <c r="C4" s="57">
        <v>0</v>
      </c>
      <c r="D4" s="57">
        <v>5648969</v>
      </c>
      <c r="E4" s="57">
        <v>4718</v>
      </c>
      <c r="F4" s="57">
        <v>4718</v>
      </c>
    </row>
    <row r="5" spans="1:6" x14ac:dyDescent="0.3">
      <c r="A5" s="56">
        <v>44807</v>
      </c>
      <c r="B5" s="57">
        <v>5794484</v>
      </c>
      <c r="C5" s="57">
        <v>4033</v>
      </c>
      <c r="D5" s="57">
        <v>5648969</v>
      </c>
      <c r="E5" s="57">
        <v>0</v>
      </c>
      <c r="F5" s="57">
        <v>4033</v>
      </c>
    </row>
    <row r="6" spans="1:6" x14ac:dyDescent="0.3">
      <c r="A6" s="56">
        <v>44808</v>
      </c>
      <c r="B6" s="57">
        <v>5794484</v>
      </c>
      <c r="C6" s="57">
        <v>0</v>
      </c>
      <c r="D6" s="57">
        <v>5652922</v>
      </c>
      <c r="E6" s="57">
        <v>3953</v>
      </c>
      <c r="F6" s="57">
        <v>3953</v>
      </c>
    </row>
    <row r="7" spans="1:6" x14ac:dyDescent="0.3">
      <c r="A7" s="56">
        <v>44809</v>
      </c>
      <c r="B7" s="57">
        <v>5799479</v>
      </c>
      <c r="C7" s="57">
        <v>4995</v>
      </c>
      <c r="D7" s="57">
        <v>5652922</v>
      </c>
      <c r="E7" s="57">
        <v>0</v>
      </c>
      <c r="F7" s="57">
        <v>4995</v>
      </c>
    </row>
    <row r="8" spans="1:6" x14ac:dyDescent="0.3">
      <c r="A8" s="56">
        <v>44810</v>
      </c>
      <c r="B8" s="57">
        <v>5803496</v>
      </c>
      <c r="C8" s="57">
        <v>4017</v>
      </c>
      <c r="D8" s="57">
        <v>5657833</v>
      </c>
      <c r="E8" s="57">
        <v>4911</v>
      </c>
      <c r="F8" s="57">
        <v>8928</v>
      </c>
    </row>
    <row r="9" spans="1:6" x14ac:dyDescent="0.3">
      <c r="A9" s="56">
        <v>44811</v>
      </c>
      <c r="B9" s="57">
        <v>5807714</v>
      </c>
      <c r="C9" s="57">
        <v>4218</v>
      </c>
      <c r="D9" s="57">
        <v>5662579</v>
      </c>
      <c r="E9" s="57">
        <v>4746</v>
      </c>
      <c r="F9" s="57">
        <v>8964</v>
      </c>
    </row>
    <row r="10" spans="1:6" x14ac:dyDescent="0.3">
      <c r="A10" s="56">
        <v>44812</v>
      </c>
      <c r="B10" s="57">
        <v>5811886</v>
      </c>
      <c r="C10" s="57">
        <v>4172</v>
      </c>
      <c r="D10" s="57">
        <v>5667287</v>
      </c>
      <c r="E10" s="57">
        <v>4708</v>
      </c>
      <c r="F10" s="57">
        <v>8880</v>
      </c>
    </row>
    <row r="11" spans="1:6" x14ac:dyDescent="0.3">
      <c r="A11" s="56">
        <v>44813</v>
      </c>
      <c r="B11" s="57">
        <v>5816024</v>
      </c>
      <c r="C11" s="57">
        <v>4138</v>
      </c>
      <c r="D11" s="57">
        <v>5677024</v>
      </c>
      <c r="E11" s="57">
        <v>9737</v>
      </c>
      <c r="F11" s="57">
        <v>13875</v>
      </c>
    </row>
    <row r="12" spans="1:6" x14ac:dyDescent="0.3">
      <c r="A12" s="56">
        <v>44814</v>
      </c>
      <c r="B12" s="57">
        <v>5839386</v>
      </c>
      <c r="C12" s="57">
        <v>23362</v>
      </c>
      <c r="D12" s="57">
        <v>5700507</v>
      </c>
      <c r="E12" s="57">
        <v>23483</v>
      </c>
      <c r="F12" s="57">
        <v>46845</v>
      </c>
    </row>
    <row r="13" spans="1:6" x14ac:dyDescent="0.3">
      <c r="A13" s="56">
        <v>44815</v>
      </c>
      <c r="B13" s="57">
        <v>5864293</v>
      </c>
      <c r="C13" s="57">
        <v>24907</v>
      </c>
      <c r="D13" s="57">
        <v>5720743</v>
      </c>
      <c r="E13" s="57">
        <v>20236</v>
      </c>
      <c r="F13" s="57">
        <v>45143</v>
      </c>
    </row>
    <row r="14" spans="1:6" x14ac:dyDescent="0.3">
      <c r="A14" s="56">
        <v>44816</v>
      </c>
      <c r="B14" s="57">
        <v>5878098</v>
      </c>
      <c r="C14" s="57">
        <v>13805</v>
      </c>
      <c r="D14" s="57">
        <v>5738845</v>
      </c>
      <c r="E14" s="57">
        <v>18102</v>
      </c>
      <c r="F14" s="57">
        <v>31907</v>
      </c>
    </row>
    <row r="15" spans="1:6" x14ac:dyDescent="0.3">
      <c r="A15" s="56">
        <v>44817</v>
      </c>
      <c r="B15" s="57">
        <v>5883077</v>
      </c>
      <c r="C15" s="57">
        <v>4979</v>
      </c>
      <c r="D15" s="57">
        <v>5742893</v>
      </c>
      <c r="E15" s="57">
        <v>4048</v>
      </c>
      <c r="F15" s="57">
        <v>9027</v>
      </c>
    </row>
    <row r="16" spans="1:6" x14ac:dyDescent="0.3">
      <c r="A16" s="56">
        <v>44818</v>
      </c>
      <c r="B16" s="57">
        <v>5886694</v>
      </c>
      <c r="C16" s="57">
        <v>3617</v>
      </c>
      <c r="D16" s="57">
        <v>5747315</v>
      </c>
      <c r="E16" s="57">
        <v>4422</v>
      </c>
      <c r="F16" s="57">
        <v>8039</v>
      </c>
    </row>
    <row r="17" spans="1:6" x14ac:dyDescent="0.3">
      <c r="A17" s="56">
        <v>44819</v>
      </c>
      <c r="B17" s="57">
        <v>5890933</v>
      </c>
      <c r="C17" s="57">
        <v>4239</v>
      </c>
      <c r="D17" s="57">
        <v>5751635</v>
      </c>
      <c r="E17" s="57">
        <v>4320</v>
      </c>
      <c r="F17" s="57">
        <v>8559</v>
      </c>
    </row>
    <row r="18" spans="1:6" x14ac:dyDescent="0.3">
      <c r="A18" s="56">
        <v>44820</v>
      </c>
      <c r="B18" s="57">
        <v>5895111</v>
      </c>
      <c r="C18" s="57">
        <v>4178</v>
      </c>
      <c r="D18" s="57">
        <v>5756090</v>
      </c>
      <c r="E18" s="57">
        <v>4455</v>
      </c>
      <c r="F18" s="57">
        <v>8633</v>
      </c>
    </row>
    <row r="19" spans="1:6" x14ac:dyDescent="0.3">
      <c r="A19" s="56">
        <v>44821</v>
      </c>
      <c r="B19" s="57">
        <v>5899536</v>
      </c>
      <c r="C19" s="57">
        <v>4425</v>
      </c>
      <c r="D19" s="57">
        <v>5756090</v>
      </c>
      <c r="E19" s="57">
        <v>0</v>
      </c>
      <c r="F19" s="57">
        <v>4425</v>
      </c>
    </row>
    <row r="20" spans="1:6" x14ac:dyDescent="0.3">
      <c r="A20" s="56">
        <v>44822</v>
      </c>
      <c r="B20" s="57">
        <v>5899536</v>
      </c>
      <c r="C20" s="57">
        <v>0</v>
      </c>
      <c r="D20" s="57">
        <v>5760946</v>
      </c>
      <c r="E20" s="57">
        <v>4856</v>
      </c>
      <c r="F20" s="57">
        <v>4856</v>
      </c>
    </row>
    <row r="21" spans="1:6" x14ac:dyDescent="0.3">
      <c r="A21" s="56">
        <v>44823</v>
      </c>
      <c r="B21" s="57">
        <v>5903856</v>
      </c>
      <c r="C21" s="57">
        <v>4320</v>
      </c>
      <c r="D21" s="57">
        <v>5765343</v>
      </c>
      <c r="E21" s="57">
        <v>4397</v>
      </c>
      <c r="F21" s="57">
        <v>8717</v>
      </c>
    </row>
    <row r="22" spans="1:6" x14ac:dyDescent="0.3">
      <c r="A22" s="56">
        <v>44824</v>
      </c>
      <c r="B22" s="57">
        <v>5908678</v>
      </c>
      <c r="C22" s="57">
        <v>4822</v>
      </c>
      <c r="D22" s="57">
        <v>5765343</v>
      </c>
      <c r="E22" s="57">
        <v>0</v>
      </c>
      <c r="F22" s="57">
        <v>4822</v>
      </c>
    </row>
    <row r="23" spans="1:6" x14ac:dyDescent="0.3">
      <c r="A23" s="56">
        <v>44825</v>
      </c>
      <c r="B23" s="57">
        <v>5913596</v>
      </c>
      <c r="C23" s="57">
        <v>4918</v>
      </c>
      <c r="D23" s="57">
        <v>5770280</v>
      </c>
      <c r="E23" s="57">
        <v>4937</v>
      </c>
      <c r="F23" s="57">
        <v>9855</v>
      </c>
    </row>
    <row r="24" spans="1:6" x14ac:dyDescent="0.3">
      <c r="A24" s="56">
        <v>44826</v>
      </c>
      <c r="B24" s="57">
        <v>5918643</v>
      </c>
      <c r="C24" s="57">
        <v>5047</v>
      </c>
      <c r="D24" s="57">
        <v>5774624</v>
      </c>
      <c r="E24" s="57">
        <v>4344</v>
      </c>
      <c r="F24" s="57">
        <v>9391</v>
      </c>
    </row>
    <row r="25" spans="1:6" x14ac:dyDescent="0.3">
      <c r="A25" s="56">
        <v>44827</v>
      </c>
      <c r="B25" s="57">
        <v>5923432</v>
      </c>
      <c r="C25" s="57">
        <v>4789</v>
      </c>
      <c r="D25" s="57">
        <v>5779437</v>
      </c>
      <c r="E25" s="57">
        <v>4813</v>
      </c>
      <c r="F25" s="57">
        <v>9602</v>
      </c>
    </row>
    <row r="26" spans="1:6" x14ac:dyDescent="0.3">
      <c r="A26" s="56">
        <v>44828</v>
      </c>
      <c r="B26" s="57">
        <v>5923432</v>
      </c>
      <c r="C26" s="57">
        <v>0</v>
      </c>
      <c r="D26" s="57">
        <v>5784266</v>
      </c>
      <c r="E26" s="57">
        <v>4829</v>
      </c>
      <c r="F26" s="57">
        <v>4829</v>
      </c>
    </row>
    <row r="27" spans="1:6" x14ac:dyDescent="0.3">
      <c r="A27" s="56">
        <v>44829</v>
      </c>
      <c r="B27" s="57">
        <v>5928223</v>
      </c>
      <c r="C27" s="57">
        <v>4791</v>
      </c>
      <c r="D27" s="57">
        <v>5784266</v>
      </c>
      <c r="E27" s="57">
        <v>0</v>
      </c>
      <c r="F27" s="57">
        <v>4791</v>
      </c>
    </row>
    <row r="28" spans="1:6" x14ac:dyDescent="0.3">
      <c r="A28" s="56">
        <v>44830</v>
      </c>
      <c r="B28" s="57">
        <v>5928223</v>
      </c>
      <c r="C28" s="57">
        <v>0</v>
      </c>
      <c r="D28" s="57">
        <v>5789267</v>
      </c>
      <c r="E28" s="57">
        <v>5001</v>
      </c>
      <c r="F28" s="57">
        <v>5001</v>
      </c>
    </row>
    <row r="29" spans="1:6" x14ac:dyDescent="0.3">
      <c r="A29" s="56">
        <v>44831</v>
      </c>
      <c r="B29" s="57">
        <v>5936826</v>
      </c>
      <c r="C29" s="57">
        <v>8603</v>
      </c>
      <c r="D29" s="57">
        <v>5794246</v>
      </c>
      <c r="E29" s="57">
        <v>4979</v>
      </c>
      <c r="F29" s="57">
        <v>13582</v>
      </c>
    </row>
    <row r="30" spans="1:6" x14ac:dyDescent="0.3">
      <c r="A30" s="56">
        <v>44832</v>
      </c>
      <c r="B30" s="57">
        <v>5937060</v>
      </c>
      <c r="C30" s="57">
        <v>234</v>
      </c>
      <c r="D30" s="57">
        <v>5799226</v>
      </c>
      <c r="E30" s="57">
        <v>4980</v>
      </c>
      <c r="F30" s="57">
        <v>5214</v>
      </c>
    </row>
    <row r="31" spans="1:6" x14ac:dyDescent="0.3">
      <c r="A31" s="56">
        <v>44833</v>
      </c>
      <c r="B31" s="57">
        <v>5946658</v>
      </c>
      <c r="C31" s="57">
        <v>9598</v>
      </c>
      <c r="D31" s="57">
        <v>5803845</v>
      </c>
      <c r="E31" s="57">
        <v>4619</v>
      </c>
      <c r="F31" s="57">
        <v>14217</v>
      </c>
    </row>
    <row r="32" spans="1:6" x14ac:dyDescent="0.3">
      <c r="A32" s="56">
        <v>44834</v>
      </c>
      <c r="B32" s="57">
        <v>5956732</v>
      </c>
      <c r="C32" s="57">
        <v>10074</v>
      </c>
      <c r="D32" s="57">
        <v>5812268</v>
      </c>
      <c r="E32" s="57">
        <v>8423</v>
      </c>
      <c r="F32" s="57">
        <v>18497</v>
      </c>
    </row>
    <row r="33" spans="1:6" x14ac:dyDescent="0.3">
      <c r="A33" s="58" t="s">
        <v>63</v>
      </c>
      <c r="B33" s="52"/>
      <c r="C33" s="52"/>
      <c r="D33" s="52"/>
      <c r="E33" s="52"/>
      <c r="F33" s="59">
        <f>SUM(F3:F32)</f>
        <v>338498</v>
      </c>
    </row>
    <row r="34" spans="1:6" x14ac:dyDescent="0.3">
      <c r="A34" s="58" t="s">
        <v>64</v>
      </c>
      <c r="B34" s="52"/>
      <c r="C34" s="52"/>
      <c r="D34" s="52"/>
      <c r="E34" s="52"/>
      <c r="F34" s="59">
        <f>ROUND(AVERAGE(F3:F32),0)</f>
        <v>11283</v>
      </c>
    </row>
  </sheetData>
  <mergeCells count="3">
    <mergeCell ref="A1:F1"/>
    <mergeCell ref="A33:E33"/>
    <mergeCell ref="A34:E3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D7316-DDEA-473C-9AC4-F12F3197A211}">
  <dimension ref="A1:Z35"/>
  <sheetViews>
    <sheetView workbookViewId="0">
      <selection activeCell="J27" sqref="J27"/>
    </sheetView>
  </sheetViews>
  <sheetFormatPr defaultRowHeight="15.75" x14ac:dyDescent="0.3"/>
  <cols>
    <col min="1" max="1" width="16.7109375" style="60" customWidth="1"/>
    <col min="2" max="2" width="21.85546875" style="53" hidden="1" customWidth="1"/>
    <col min="3" max="3" width="21.85546875" style="53" customWidth="1"/>
    <col min="4" max="4" width="21.85546875" style="53" hidden="1" customWidth="1"/>
    <col min="5" max="6" width="21.85546875" style="53" customWidth="1"/>
    <col min="7" max="26" width="9.140625" style="53"/>
  </cols>
  <sheetData>
    <row r="1" spans="1:6" ht="18.75" x14ac:dyDescent="0.35">
      <c r="A1" s="51" t="str">
        <f ca="1">_xlfn.CONCAT(TEXT(OFFSET(A2,2,0), "MMMM YYYY"), " Daily Flow")</f>
        <v>April 2025 Daily Flow</v>
      </c>
      <c r="B1" s="52"/>
      <c r="C1" s="52"/>
      <c r="D1" s="52"/>
      <c r="E1" s="52"/>
      <c r="F1" s="52"/>
    </row>
    <row r="2" spans="1:6" x14ac:dyDescent="0.3">
      <c r="A2" s="54" t="s">
        <v>57</v>
      </c>
      <c r="B2" s="55" t="s">
        <v>58</v>
      </c>
      <c r="C2" s="55" t="s">
        <v>59</v>
      </c>
      <c r="D2" s="55" t="s">
        <v>60</v>
      </c>
      <c r="E2" s="55" t="s">
        <v>61</v>
      </c>
      <c r="F2" s="55" t="s">
        <v>62</v>
      </c>
    </row>
    <row r="3" spans="1:6" x14ac:dyDescent="0.3">
      <c r="A3" s="56">
        <v>45748</v>
      </c>
      <c r="B3" s="57">
        <v>10094997</v>
      </c>
      <c r="C3" s="57">
        <v>5936</v>
      </c>
      <c r="D3" s="57">
        <v>9818647</v>
      </c>
      <c r="E3" s="57">
        <v>4705</v>
      </c>
      <c r="F3" s="57">
        <v>10641</v>
      </c>
    </row>
    <row r="4" spans="1:6" x14ac:dyDescent="0.3">
      <c r="A4" s="56">
        <v>45749</v>
      </c>
      <c r="B4" s="57">
        <v>10100793</v>
      </c>
      <c r="C4" s="57">
        <v>5796</v>
      </c>
      <c r="D4" s="57">
        <v>9829201</v>
      </c>
      <c r="E4" s="57">
        <v>10554</v>
      </c>
      <c r="F4" s="57">
        <v>16350</v>
      </c>
    </row>
    <row r="5" spans="1:6" x14ac:dyDescent="0.3">
      <c r="A5" s="56">
        <v>45750</v>
      </c>
      <c r="B5" s="57">
        <v>10111039</v>
      </c>
      <c r="C5" s="57">
        <v>10246</v>
      </c>
      <c r="D5" s="57">
        <v>9834171</v>
      </c>
      <c r="E5" s="57">
        <v>4970</v>
      </c>
      <c r="F5" s="57">
        <v>15216</v>
      </c>
    </row>
    <row r="6" spans="1:6" x14ac:dyDescent="0.3">
      <c r="A6" s="56">
        <v>45751</v>
      </c>
      <c r="B6" s="57">
        <v>10115519</v>
      </c>
      <c r="C6" s="57">
        <v>4480</v>
      </c>
      <c r="D6" s="57">
        <v>9844809</v>
      </c>
      <c r="E6" s="57">
        <v>10638</v>
      </c>
      <c r="F6" s="57">
        <v>15118</v>
      </c>
    </row>
    <row r="7" spans="1:6" x14ac:dyDescent="0.3">
      <c r="A7" s="56">
        <v>45752</v>
      </c>
      <c r="B7" s="57">
        <v>10121495</v>
      </c>
      <c r="C7" s="57">
        <v>5976</v>
      </c>
      <c r="D7" s="57">
        <v>9849215</v>
      </c>
      <c r="E7" s="57">
        <v>4406</v>
      </c>
      <c r="F7" s="57">
        <v>10382</v>
      </c>
    </row>
    <row r="8" spans="1:6" x14ac:dyDescent="0.3">
      <c r="A8" s="56">
        <v>45753</v>
      </c>
      <c r="B8" s="57">
        <v>10127288</v>
      </c>
      <c r="C8" s="57">
        <v>5793</v>
      </c>
      <c r="D8" s="57">
        <v>9849215</v>
      </c>
      <c r="E8" s="57">
        <v>0</v>
      </c>
      <c r="F8" s="57">
        <v>5793</v>
      </c>
    </row>
    <row r="9" spans="1:6" x14ac:dyDescent="0.3">
      <c r="A9" s="56">
        <v>45754</v>
      </c>
      <c r="B9" s="57">
        <v>10131889</v>
      </c>
      <c r="C9" s="57">
        <v>4601</v>
      </c>
      <c r="D9" s="57">
        <v>9854962</v>
      </c>
      <c r="E9" s="57">
        <v>5747</v>
      </c>
      <c r="F9" s="57">
        <v>10348</v>
      </c>
    </row>
    <row r="10" spans="1:6" x14ac:dyDescent="0.3">
      <c r="A10" s="56">
        <v>45755</v>
      </c>
      <c r="B10" s="57">
        <v>10137864</v>
      </c>
      <c r="C10" s="57">
        <v>5975</v>
      </c>
      <c r="D10" s="57">
        <v>9859871</v>
      </c>
      <c r="E10" s="57">
        <v>4909</v>
      </c>
      <c r="F10" s="57">
        <v>10884</v>
      </c>
    </row>
    <row r="11" spans="1:6" x14ac:dyDescent="0.3">
      <c r="A11" s="56">
        <v>45756</v>
      </c>
      <c r="B11" s="57">
        <v>10143821</v>
      </c>
      <c r="C11" s="57">
        <v>5957</v>
      </c>
      <c r="D11" s="57">
        <v>9865180</v>
      </c>
      <c r="E11" s="57">
        <v>5309</v>
      </c>
      <c r="F11" s="57">
        <v>11266</v>
      </c>
    </row>
    <row r="12" spans="1:6" x14ac:dyDescent="0.3">
      <c r="A12" s="56">
        <v>45757</v>
      </c>
      <c r="B12" s="57">
        <v>10150367</v>
      </c>
      <c r="C12" s="57">
        <v>6546</v>
      </c>
      <c r="D12" s="57">
        <v>9871014</v>
      </c>
      <c r="E12" s="57">
        <v>5834</v>
      </c>
      <c r="F12" s="57">
        <v>12380</v>
      </c>
    </row>
    <row r="13" spans="1:6" x14ac:dyDescent="0.3">
      <c r="A13" s="56">
        <v>45758</v>
      </c>
      <c r="B13" s="57">
        <v>10156272</v>
      </c>
      <c r="C13" s="57">
        <v>5905</v>
      </c>
      <c r="D13" s="57">
        <v>9876450</v>
      </c>
      <c r="E13" s="57">
        <v>5436</v>
      </c>
      <c r="F13" s="57">
        <v>11341</v>
      </c>
    </row>
    <row r="14" spans="1:6" x14ac:dyDescent="0.3">
      <c r="A14" s="56">
        <v>45759</v>
      </c>
      <c r="B14" s="57">
        <v>10156272</v>
      </c>
      <c r="C14" s="57">
        <v>0</v>
      </c>
      <c r="D14" s="57">
        <v>9881707</v>
      </c>
      <c r="E14" s="57">
        <v>5257</v>
      </c>
      <c r="F14" s="57">
        <v>5257</v>
      </c>
    </row>
    <row r="15" spans="1:6" x14ac:dyDescent="0.3">
      <c r="A15" s="56">
        <v>45760</v>
      </c>
      <c r="B15" s="57">
        <v>10161171</v>
      </c>
      <c r="C15" s="57">
        <v>4899</v>
      </c>
      <c r="D15" s="57">
        <v>9881707</v>
      </c>
      <c r="E15" s="57">
        <v>0</v>
      </c>
      <c r="F15" s="57">
        <v>4899</v>
      </c>
    </row>
    <row r="16" spans="1:6" x14ac:dyDescent="0.3">
      <c r="A16" s="56">
        <v>45761</v>
      </c>
      <c r="B16" s="57">
        <v>10178567</v>
      </c>
      <c r="C16" s="57">
        <v>17396</v>
      </c>
      <c r="D16" s="57">
        <v>9897833</v>
      </c>
      <c r="E16" s="57">
        <v>16126</v>
      </c>
      <c r="F16" s="57">
        <v>33522</v>
      </c>
    </row>
    <row r="17" spans="1:6" x14ac:dyDescent="0.3">
      <c r="A17" s="56">
        <v>45762</v>
      </c>
      <c r="B17" s="57">
        <v>10189035</v>
      </c>
      <c r="C17" s="57">
        <v>10468</v>
      </c>
      <c r="D17" s="57">
        <v>9913999</v>
      </c>
      <c r="E17" s="57">
        <v>16166</v>
      </c>
      <c r="F17" s="57">
        <v>26634</v>
      </c>
    </row>
    <row r="18" spans="1:6" x14ac:dyDescent="0.3">
      <c r="A18" s="56">
        <v>45763</v>
      </c>
      <c r="B18" s="57">
        <v>10194151</v>
      </c>
      <c r="C18" s="57">
        <v>5116</v>
      </c>
      <c r="D18" s="57">
        <v>9919833</v>
      </c>
      <c r="E18" s="57">
        <v>5834</v>
      </c>
      <c r="F18" s="57">
        <v>10950</v>
      </c>
    </row>
    <row r="19" spans="1:6" x14ac:dyDescent="0.3">
      <c r="A19" s="56">
        <v>45764</v>
      </c>
      <c r="B19" s="57">
        <v>10199762</v>
      </c>
      <c r="C19" s="57">
        <v>5611</v>
      </c>
      <c r="D19" s="57">
        <v>9925626</v>
      </c>
      <c r="E19" s="57">
        <v>5793</v>
      </c>
      <c r="F19" s="57">
        <v>11404</v>
      </c>
    </row>
    <row r="20" spans="1:6" x14ac:dyDescent="0.3">
      <c r="A20" s="56">
        <v>45765</v>
      </c>
      <c r="B20" s="57">
        <v>10204905</v>
      </c>
      <c r="C20" s="57">
        <v>5143</v>
      </c>
      <c r="D20" s="57">
        <v>9925626</v>
      </c>
      <c r="E20" s="57">
        <v>0</v>
      </c>
      <c r="F20" s="57">
        <v>5143</v>
      </c>
    </row>
    <row r="21" spans="1:6" x14ac:dyDescent="0.3">
      <c r="A21" s="56">
        <v>45766</v>
      </c>
      <c r="B21" s="57">
        <v>10204905</v>
      </c>
      <c r="C21" s="57">
        <v>0</v>
      </c>
      <c r="D21" s="57">
        <v>9930396</v>
      </c>
      <c r="E21" s="57">
        <v>4770</v>
      </c>
      <c r="F21" s="57">
        <v>4770</v>
      </c>
    </row>
    <row r="22" spans="1:6" x14ac:dyDescent="0.3">
      <c r="A22" s="56">
        <v>45767</v>
      </c>
      <c r="B22" s="57">
        <v>10209672</v>
      </c>
      <c r="C22" s="57">
        <v>4767</v>
      </c>
      <c r="D22" s="57">
        <v>9930396</v>
      </c>
      <c r="E22" s="57">
        <v>0</v>
      </c>
      <c r="F22" s="57">
        <v>4767</v>
      </c>
    </row>
    <row r="23" spans="1:6" x14ac:dyDescent="0.3">
      <c r="A23" s="56">
        <v>45768</v>
      </c>
      <c r="B23" s="57">
        <v>10209672</v>
      </c>
      <c r="C23" s="57">
        <v>0</v>
      </c>
      <c r="D23" s="57">
        <v>9934944</v>
      </c>
      <c r="E23" s="57">
        <v>4548</v>
      </c>
      <c r="F23" s="57">
        <v>4548</v>
      </c>
    </row>
    <row r="24" spans="1:6" x14ac:dyDescent="0.3">
      <c r="A24" s="56">
        <v>45769</v>
      </c>
      <c r="B24" s="57">
        <v>10214664</v>
      </c>
      <c r="C24" s="57">
        <v>4992</v>
      </c>
      <c r="D24" s="57">
        <v>9940454</v>
      </c>
      <c r="E24" s="57">
        <v>5510</v>
      </c>
      <c r="F24" s="57">
        <v>10502</v>
      </c>
    </row>
    <row r="25" spans="1:6" x14ac:dyDescent="0.3">
      <c r="A25" s="56">
        <v>45770</v>
      </c>
      <c r="B25" s="57">
        <v>10220544</v>
      </c>
      <c r="C25" s="57">
        <v>5880</v>
      </c>
      <c r="D25" s="57">
        <v>9940454</v>
      </c>
      <c r="E25" s="57">
        <v>0</v>
      </c>
      <c r="F25" s="57">
        <v>5880</v>
      </c>
    </row>
    <row r="26" spans="1:6" x14ac:dyDescent="0.3">
      <c r="A26" s="56">
        <v>45771</v>
      </c>
      <c r="B26" s="57">
        <v>10226427</v>
      </c>
      <c r="C26" s="57">
        <v>5883</v>
      </c>
      <c r="D26" s="57">
        <v>9945298</v>
      </c>
      <c r="E26" s="57">
        <v>4844</v>
      </c>
      <c r="F26" s="57">
        <v>10727</v>
      </c>
    </row>
    <row r="27" spans="1:6" x14ac:dyDescent="0.3">
      <c r="A27" s="56">
        <v>45772</v>
      </c>
      <c r="B27" s="57">
        <v>10232279</v>
      </c>
      <c r="C27" s="57">
        <v>5852</v>
      </c>
      <c r="D27" s="57">
        <v>9950925</v>
      </c>
      <c r="E27" s="57">
        <v>5627</v>
      </c>
      <c r="F27" s="57">
        <v>11479</v>
      </c>
    </row>
    <row r="28" spans="1:6" x14ac:dyDescent="0.3">
      <c r="A28" s="56">
        <v>45773</v>
      </c>
      <c r="B28" s="57">
        <v>10232279</v>
      </c>
      <c r="C28" s="57">
        <v>0</v>
      </c>
      <c r="D28" s="57">
        <v>9956450</v>
      </c>
      <c r="E28" s="57">
        <v>5525</v>
      </c>
      <c r="F28" s="57">
        <v>5525</v>
      </c>
    </row>
    <row r="29" spans="1:6" x14ac:dyDescent="0.3">
      <c r="A29" s="56">
        <v>45774</v>
      </c>
      <c r="B29" s="57">
        <v>10237237</v>
      </c>
      <c r="C29" s="57">
        <v>4958</v>
      </c>
      <c r="D29" s="57">
        <v>9956450</v>
      </c>
      <c r="E29" s="57">
        <v>0</v>
      </c>
      <c r="F29" s="57">
        <v>4958</v>
      </c>
    </row>
    <row r="30" spans="1:6" x14ac:dyDescent="0.3">
      <c r="A30" s="56">
        <v>45775</v>
      </c>
      <c r="B30" s="57">
        <v>10242935</v>
      </c>
      <c r="C30" s="57">
        <v>5698</v>
      </c>
      <c r="D30" s="57">
        <v>9961248</v>
      </c>
      <c r="E30" s="57">
        <v>4798</v>
      </c>
      <c r="F30" s="57">
        <v>10496</v>
      </c>
    </row>
    <row r="31" spans="1:6" x14ac:dyDescent="0.3">
      <c r="A31" s="56">
        <v>45776</v>
      </c>
      <c r="B31" s="57">
        <v>10248565</v>
      </c>
      <c r="C31" s="57">
        <v>5630</v>
      </c>
      <c r="D31" s="57">
        <v>9966684</v>
      </c>
      <c r="E31" s="57">
        <v>5436</v>
      </c>
      <c r="F31" s="57">
        <v>11066</v>
      </c>
    </row>
    <row r="32" spans="1:6" x14ac:dyDescent="0.3">
      <c r="A32" s="56">
        <v>45777</v>
      </c>
      <c r="B32" s="57">
        <v>10253687</v>
      </c>
      <c r="C32" s="57">
        <v>5122</v>
      </c>
      <c r="D32" s="57">
        <v>9971707</v>
      </c>
      <c r="E32" s="57">
        <v>5023</v>
      </c>
      <c r="F32" s="57">
        <v>10145</v>
      </c>
    </row>
    <row r="33" spans="1:6" x14ac:dyDescent="0.3">
      <c r="A33" s="58" t="s">
        <v>63</v>
      </c>
      <c r="B33" s="52"/>
      <c r="C33" s="52"/>
      <c r="D33" s="52"/>
      <c r="E33" s="52"/>
      <c r="F33" s="59">
        <f>SUM(F3:F32)</f>
        <v>322391</v>
      </c>
    </row>
    <row r="34" spans="1:6" x14ac:dyDescent="0.3">
      <c r="A34" s="58" t="s">
        <v>64</v>
      </c>
      <c r="B34" s="52"/>
      <c r="C34" s="52"/>
      <c r="D34" s="52"/>
      <c r="E34" s="52"/>
      <c r="F34" s="59">
        <f>ROUND(AVERAGE(F3:F32),0)</f>
        <v>10746</v>
      </c>
    </row>
    <row r="35" spans="1:6" x14ac:dyDescent="0.3">
      <c r="A35" s="58" t="s">
        <v>65</v>
      </c>
      <c r="B35" s="52"/>
      <c r="C35" s="52"/>
      <c r="D35" s="52"/>
      <c r="E35" s="52"/>
      <c r="F35" s="59">
        <f>IFERROR(ROUND(AVERAGEIF(F3:F32,"&gt;0"),0),0)</f>
        <v>10746</v>
      </c>
    </row>
  </sheetData>
  <mergeCells count="4">
    <mergeCell ref="A1:F1"/>
    <mergeCell ref="A33:E33"/>
    <mergeCell ref="A34:E34"/>
    <mergeCell ref="A35:E3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3013E-5B07-4884-A50F-6CEA0F80D342}">
  <dimension ref="A1:Z36"/>
  <sheetViews>
    <sheetView workbookViewId="0">
      <selection activeCell="F18" sqref="F18"/>
    </sheetView>
  </sheetViews>
  <sheetFormatPr defaultRowHeight="15.75" x14ac:dyDescent="0.3"/>
  <cols>
    <col min="1" max="1" width="16.7109375" style="60" customWidth="1"/>
    <col min="2" max="2" width="21.85546875" style="53" hidden="1" customWidth="1"/>
    <col min="3" max="3" width="21.85546875" style="53" customWidth="1"/>
    <col min="4" max="4" width="21.85546875" style="53" hidden="1" customWidth="1"/>
    <col min="5" max="6" width="21.85546875" style="53" customWidth="1"/>
    <col min="7" max="26" width="9.140625" style="53"/>
  </cols>
  <sheetData>
    <row r="1" spans="1:6" ht="18.75" x14ac:dyDescent="0.35">
      <c r="A1" s="51" t="str">
        <f ca="1">_xlfn.CONCAT(TEXT(OFFSET(A2,2,0), "MMMM YYYY"), " Daily Flow")</f>
        <v>March 2025 Daily Flow</v>
      </c>
      <c r="B1" s="52"/>
      <c r="C1" s="52"/>
      <c r="D1" s="52"/>
      <c r="E1" s="52"/>
      <c r="F1" s="52"/>
    </row>
    <row r="2" spans="1:6" x14ac:dyDescent="0.3">
      <c r="A2" s="54" t="s">
        <v>57</v>
      </c>
      <c r="B2" s="55" t="s">
        <v>58</v>
      </c>
      <c r="C2" s="55" t="s">
        <v>59</v>
      </c>
      <c r="D2" s="55" t="s">
        <v>60</v>
      </c>
      <c r="E2" s="55" t="s">
        <v>61</v>
      </c>
      <c r="F2" s="55" t="s">
        <v>62</v>
      </c>
    </row>
    <row r="3" spans="1:6" x14ac:dyDescent="0.3">
      <c r="A3" s="56">
        <v>45717</v>
      </c>
      <c r="B3" s="57">
        <v>9955985</v>
      </c>
      <c r="C3" s="57">
        <v>5714</v>
      </c>
      <c r="D3" s="57">
        <v>9682632</v>
      </c>
      <c r="E3" s="57">
        <v>0</v>
      </c>
      <c r="F3" s="57">
        <v>5714</v>
      </c>
    </row>
    <row r="4" spans="1:6" x14ac:dyDescent="0.3">
      <c r="A4" s="56">
        <v>45718</v>
      </c>
      <c r="B4" s="57">
        <v>9955985</v>
      </c>
      <c r="C4" s="57">
        <v>0</v>
      </c>
      <c r="D4" s="57">
        <v>9687454</v>
      </c>
      <c r="E4" s="57">
        <v>4822</v>
      </c>
      <c r="F4" s="57">
        <v>4822</v>
      </c>
    </row>
    <row r="5" spans="1:6" x14ac:dyDescent="0.3">
      <c r="A5" s="56">
        <v>45719</v>
      </c>
      <c r="B5" s="57">
        <v>9960545</v>
      </c>
      <c r="C5" s="57">
        <v>4560</v>
      </c>
      <c r="D5" s="57">
        <v>9693269</v>
      </c>
      <c r="E5" s="57">
        <v>5815</v>
      </c>
      <c r="F5" s="57">
        <v>10375</v>
      </c>
    </row>
    <row r="6" spans="1:6" x14ac:dyDescent="0.3">
      <c r="A6" s="56">
        <v>45720</v>
      </c>
      <c r="B6" s="57">
        <v>9966110</v>
      </c>
      <c r="C6" s="57">
        <v>5565</v>
      </c>
      <c r="D6" s="57">
        <v>9699078</v>
      </c>
      <c r="E6" s="57">
        <v>5809</v>
      </c>
      <c r="F6" s="57">
        <v>11374</v>
      </c>
    </row>
    <row r="7" spans="1:6" x14ac:dyDescent="0.3">
      <c r="A7" s="56">
        <v>45721</v>
      </c>
      <c r="B7" s="57">
        <v>9977488</v>
      </c>
      <c r="C7" s="57">
        <v>11378</v>
      </c>
      <c r="D7" s="57">
        <v>9704974</v>
      </c>
      <c r="E7" s="57">
        <v>5896</v>
      </c>
      <c r="F7" s="57">
        <v>17274</v>
      </c>
    </row>
    <row r="8" spans="1:6" x14ac:dyDescent="0.3">
      <c r="A8" s="56">
        <v>45722</v>
      </c>
      <c r="B8" s="57">
        <v>9982699</v>
      </c>
      <c r="C8" s="57">
        <v>5211</v>
      </c>
      <c r="D8" s="57">
        <v>9714516</v>
      </c>
      <c r="E8" s="57">
        <v>9542</v>
      </c>
      <c r="F8" s="57">
        <v>14753</v>
      </c>
    </row>
    <row r="9" spans="1:6" x14ac:dyDescent="0.3">
      <c r="A9" s="56">
        <v>45723</v>
      </c>
      <c r="B9" s="57">
        <v>9987586</v>
      </c>
      <c r="C9" s="57">
        <v>4887</v>
      </c>
      <c r="D9" s="57">
        <v>9720406</v>
      </c>
      <c r="E9" s="57">
        <v>5890</v>
      </c>
      <c r="F9" s="57">
        <v>10777</v>
      </c>
    </row>
    <row r="10" spans="1:6" x14ac:dyDescent="0.3">
      <c r="A10" s="56">
        <v>45724</v>
      </c>
      <c r="B10" s="57">
        <v>9992248</v>
      </c>
      <c r="C10" s="57">
        <v>4662</v>
      </c>
      <c r="D10" s="57">
        <v>9720406</v>
      </c>
      <c r="E10" s="57">
        <v>0</v>
      </c>
      <c r="F10" s="57">
        <v>4662</v>
      </c>
    </row>
    <row r="11" spans="1:6" x14ac:dyDescent="0.3">
      <c r="A11" s="56">
        <v>45725</v>
      </c>
      <c r="B11" s="57">
        <v>9992248</v>
      </c>
      <c r="C11" s="57">
        <v>0</v>
      </c>
      <c r="D11" s="57">
        <v>9725203</v>
      </c>
      <c r="E11" s="57">
        <v>4797</v>
      </c>
      <c r="F11" s="57">
        <v>4797</v>
      </c>
    </row>
    <row r="12" spans="1:6" x14ac:dyDescent="0.3">
      <c r="A12" s="56">
        <v>45726</v>
      </c>
      <c r="B12" s="57">
        <v>9997070</v>
      </c>
      <c r="C12" s="57">
        <v>4822</v>
      </c>
      <c r="D12" s="57">
        <v>9725203</v>
      </c>
      <c r="E12" s="57">
        <v>0</v>
      </c>
      <c r="F12" s="57">
        <v>4822</v>
      </c>
    </row>
    <row r="13" spans="1:6" x14ac:dyDescent="0.3">
      <c r="A13" s="56">
        <v>45727</v>
      </c>
      <c r="B13" s="57">
        <v>9997070</v>
      </c>
      <c r="C13" s="57">
        <v>0</v>
      </c>
      <c r="D13" s="57">
        <v>9730883</v>
      </c>
      <c r="E13" s="57">
        <v>5680</v>
      </c>
      <c r="F13" s="57">
        <v>5680</v>
      </c>
    </row>
    <row r="14" spans="1:6" x14ac:dyDescent="0.3">
      <c r="A14" s="56">
        <v>45728</v>
      </c>
      <c r="B14" s="57">
        <v>10002435</v>
      </c>
      <c r="C14" s="57">
        <v>5365</v>
      </c>
      <c r="D14" s="57">
        <v>9730883</v>
      </c>
      <c r="E14" s="57">
        <v>0</v>
      </c>
      <c r="F14" s="57">
        <v>5365</v>
      </c>
    </row>
    <row r="15" spans="1:6" x14ac:dyDescent="0.3">
      <c r="A15" s="56">
        <v>45729</v>
      </c>
      <c r="B15" s="57">
        <v>10002435</v>
      </c>
      <c r="C15" s="57">
        <v>0</v>
      </c>
      <c r="D15" s="57">
        <v>9736380</v>
      </c>
      <c r="E15" s="57">
        <v>5497</v>
      </c>
      <c r="F15" s="57">
        <v>5497</v>
      </c>
    </row>
    <row r="16" spans="1:6" x14ac:dyDescent="0.3">
      <c r="A16" s="56">
        <v>45730</v>
      </c>
      <c r="B16" s="57">
        <v>10007803</v>
      </c>
      <c r="C16" s="57">
        <v>5368</v>
      </c>
      <c r="D16" s="57">
        <v>9736380</v>
      </c>
      <c r="E16" s="57">
        <v>0</v>
      </c>
      <c r="F16" s="57">
        <v>5368</v>
      </c>
    </row>
    <row r="17" spans="1:6" x14ac:dyDescent="0.3">
      <c r="A17" s="56">
        <v>45731</v>
      </c>
      <c r="B17" s="57">
        <v>10007803</v>
      </c>
      <c r="C17" s="57">
        <v>0</v>
      </c>
      <c r="D17" s="57">
        <v>9741724</v>
      </c>
      <c r="E17" s="57">
        <v>5344</v>
      </c>
      <c r="F17" s="57">
        <v>5344</v>
      </c>
    </row>
    <row r="18" spans="1:6" x14ac:dyDescent="0.3">
      <c r="A18" s="56">
        <v>45732</v>
      </c>
      <c r="B18" s="57">
        <v>10012613</v>
      </c>
      <c r="C18" s="57">
        <v>4810</v>
      </c>
      <c r="D18" s="57">
        <v>9741724</v>
      </c>
      <c r="E18" s="57">
        <v>0</v>
      </c>
      <c r="F18" s="57">
        <v>4810</v>
      </c>
    </row>
    <row r="19" spans="1:6" x14ac:dyDescent="0.3">
      <c r="A19" s="56">
        <v>45733</v>
      </c>
      <c r="B19" s="57">
        <v>10018068</v>
      </c>
      <c r="C19" s="57">
        <v>5455</v>
      </c>
      <c r="D19" s="57">
        <v>9747280</v>
      </c>
      <c r="E19" s="57">
        <v>5556</v>
      </c>
      <c r="F19" s="57">
        <v>11011</v>
      </c>
    </row>
    <row r="20" spans="1:6" x14ac:dyDescent="0.3">
      <c r="A20" s="56">
        <v>45734</v>
      </c>
      <c r="B20" s="57">
        <v>10024006</v>
      </c>
      <c r="C20" s="57">
        <v>5938</v>
      </c>
      <c r="D20" s="57">
        <v>9752929</v>
      </c>
      <c r="E20" s="57">
        <v>5649</v>
      </c>
      <c r="F20" s="57">
        <v>11587</v>
      </c>
    </row>
    <row r="21" spans="1:6" x14ac:dyDescent="0.3">
      <c r="A21" s="56">
        <v>45735</v>
      </c>
      <c r="B21" s="57">
        <v>10029991</v>
      </c>
      <c r="C21" s="57">
        <v>5985</v>
      </c>
      <c r="D21" s="57">
        <v>9763011</v>
      </c>
      <c r="E21" s="57">
        <v>10082</v>
      </c>
      <c r="F21" s="57">
        <v>16067</v>
      </c>
    </row>
    <row r="22" spans="1:6" x14ac:dyDescent="0.3">
      <c r="A22" s="56">
        <v>45736</v>
      </c>
      <c r="B22" s="57">
        <v>10035803</v>
      </c>
      <c r="C22" s="57">
        <v>5812</v>
      </c>
      <c r="D22" s="57">
        <v>9768561</v>
      </c>
      <c r="E22" s="57">
        <v>5550</v>
      </c>
      <c r="F22" s="57">
        <v>11362</v>
      </c>
    </row>
    <row r="23" spans="1:6" x14ac:dyDescent="0.3">
      <c r="A23" s="56">
        <v>45737</v>
      </c>
      <c r="B23" s="57">
        <v>10040949</v>
      </c>
      <c r="C23" s="57">
        <v>5146</v>
      </c>
      <c r="D23" s="57">
        <v>9773183</v>
      </c>
      <c r="E23" s="57">
        <v>4622</v>
      </c>
      <c r="F23" s="57">
        <v>9768</v>
      </c>
    </row>
    <row r="24" spans="1:6" x14ac:dyDescent="0.3">
      <c r="A24" s="56">
        <v>45738</v>
      </c>
      <c r="B24" s="57">
        <v>10045626</v>
      </c>
      <c r="C24" s="57">
        <v>4677</v>
      </c>
      <c r="D24" s="57">
        <v>9773183</v>
      </c>
      <c r="E24" s="57">
        <v>0</v>
      </c>
      <c r="F24" s="57">
        <v>4677</v>
      </c>
    </row>
    <row r="25" spans="1:6" x14ac:dyDescent="0.3">
      <c r="A25" s="56">
        <v>45739</v>
      </c>
      <c r="B25" s="57">
        <v>10045626</v>
      </c>
      <c r="C25" s="57">
        <v>0</v>
      </c>
      <c r="D25" s="57">
        <v>9777750</v>
      </c>
      <c r="E25" s="57">
        <v>4567</v>
      </c>
      <c r="F25" s="57">
        <v>4567</v>
      </c>
    </row>
    <row r="26" spans="1:6" x14ac:dyDescent="0.3">
      <c r="A26" s="56">
        <v>45740</v>
      </c>
      <c r="B26" s="57">
        <v>10050510</v>
      </c>
      <c r="C26" s="57">
        <v>4884</v>
      </c>
      <c r="D26" s="57">
        <v>9783558</v>
      </c>
      <c r="E26" s="57">
        <v>5808</v>
      </c>
      <c r="F26" s="57">
        <v>10692</v>
      </c>
    </row>
    <row r="27" spans="1:6" x14ac:dyDescent="0.3">
      <c r="A27" s="56">
        <v>45741</v>
      </c>
      <c r="B27" s="57">
        <v>10056338</v>
      </c>
      <c r="C27" s="57">
        <v>5828</v>
      </c>
      <c r="D27" s="57">
        <v>9788495</v>
      </c>
      <c r="E27" s="57">
        <v>4937</v>
      </c>
      <c r="F27" s="57">
        <v>10765</v>
      </c>
    </row>
    <row r="28" spans="1:6" x14ac:dyDescent="0.3">
      <c r="A28" s="56">
        <v>45742</v>
      </c>
      <c r="B28" s="57">
        <v>10067207</v>
      </c>
      <c r="C28" s="57">
        <v>10869</v>
      </c>
      <c r="D28" s="57">
        <v>9793126</v>
      </c>
      <c r="E28" s="57">
        <v>4631</v>
      </c>
      <c r="F28" s="57">
        <v>15500</v>
      </c>
    </row>
    <row r="29" spans="1:6" x14ac:dyDescent="0.3">
      <c r="A29" s="56">
        <v>45743</v>
      </c>
      <c r="B29" s="57">
        <v>10072273</v>
      </c>
      <c r="C29" s="57">
        <v>5066</v>
      </c>
      <c r="D29" s="57">
        <v>9798722</v>
      </c>
      <c r="E29" s="57">
        <v>5596</v>
      </c>
      <c r="F29" s="57">
        <v>10662</v>
      </c>
    </row>
    <row r="30" spans="1:6" x14ac:dyDescent="0.3">
      <c r="A30" s="56">
        <v>45744</v>
      </c>
      <c r="B30" s="57">
        <v>10078211</v>
      </c>
      <c r="C30" s="57">
        <v>5938</v>
      </c>
      <c r="D30" s="57">
        <v>9803428</v>
      </c>
      <c r="E30" s="57">
        <v>4706</v>
      </c>
      <c r="F30" s="57">
        <v>10644</v>
      </c>
    </row>
    <row r="31" spans="1:6" x14ac:dyDescent="0.3">
      <c r="A31" s="56">
        <v>45745</v>
      </c>
      <c r="B31" s="57">
        <v>10078211</v>
      </c>
      <c r="C31" s="57">
        <v>0</v>
      </c>
      <c r="D31" s="57">
        <v>9808604</v>
      </c>
      <c r="E31" s="57">
        <v>5176</v>
      </c>
      <c r="F31" s="57">
        <v>5176</v>
      </c>
    </row>
    <row r="32" spans="1:6" x14ac:dyDescent="0.3">
      <c r="A32" s="56">
        <v>45746</v>
      </c>
      <c r="B32" s="57">
        <v>10083172</v>
      </c>
      <c r="C32" s="57">
        <v>4961</v>
      </c>
      <c r="D32" s="57">
        <v>9808604</v>
      </c>
      <c r="E32" s="57">
        <v>0</v>
      </c>
      <c r="F32" s="57">
        <v>4961</v>
      </c>
    </row>
    <row r="33" spans="1:6" x14ac:dyDescent="0.3">
      <c r="A33" s="56">
        <v>45747</v>
      </c>
      <c r="B33" s="57">
        <v>10089061</v>
      </c>
      <c r="C33" s="57">
        <v>5889</v>
      </c>
      <c r="D33" s="57">
        <v>9813942</v>
      </c>
      <c r="E33" s="57">
        <v>5338</v>
      </c>
      <c r="F33" s="57">
        <v>11227</v>
      </c>
    </row>
    <row r="34" spans="1:6" x14ac:dyDescent="0.3">
      <c r="A34" s="58" t="s">
        <v>63</v>
      </c>
      <c r="B34" s="52"/>
      <c r="C34" s="52"/>
      <c r="D34" s="52"/>
      <c r="E34" s="52"/>
      <c r="F34" s="59">
        <f>SUM(F3:F33)</f>
        <v>270100</v>
      </c>
    </row>
    <row r="35" spans="1:6" x14ac:dyDescent="0.3">
      <c r="A35" s="58" t="s">
        <v>64</v>
      </c>
      <c r="B35" s="52"/>
      <c r="C35" s="52"/>
      <c r="D35" s="52"/>
      <c r="E35" s="52"/>
      <c r="F35" s="59">
        <f>ROUND(AVERAGE(F3:F33),0)</f>
        <v>8713</v>
      </c>
    </row>
    <row r="36" spans="1:6" x14ac:dyDescent="0.3">
      <c r="A36" s="58" t="s">
        <v>65</v>
      </c>
      <c r="B36" s="52"/>
      <c r="C36" s="52"/>
      <c r="D36" s="52"/>
      <c r="E36" s="52"/>
      <c r="F36" s="59">
        <f>IFERROR(ROUND(AVERAGEIF(F3:F33,"&gt;0"),0),0)</f>
        <v>8713</v>
      </c>
    </row>
  </sheetData>
  <mergeCells count="4">
    <mergeCell ref="A1:F1"/>
    <mergeCell ref="A34:E34"/>
    <mergeCell ref="A35:E35"/>
    <mergeCell ref="A36:E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76326-CDE0-4821-8EEA-459D201C124C}">
  <dimension ref="A1:Z33"/>
  <sheetViews>
    <sheetView workbookViewId="0">
      <selection activeCell="F15" sqref="F15"/>
    </sheetView>
  </sheetViews>
  <sheetFormatPr defaultRowHeight="15.75" x14ac:dyDescent="0.3"/>
  <cols>
    <col min="1" max="1" width="16.7109375" style="60" customWidth="1"/>
    <col min="2" max="2" width="21.85546875" style="53" hidden="1" customWidth="1"/>
    <col min="3" max="3" width="21.85546875" style="53" customWidth="1"/>
    <col min="4" max="4" width="21.85546875" style="53" hidden="1" customWidth="1"/>
    <col min="5" max="6" width="21.85546875" style="53" customWidth="1"/>
    <col min="7" max="26" width="9.140625" style="53"/>
  </cols>
  <sheetData>
    <row r="1" spans="1:6" ht="18.75" x14ac:dyDescent="0.35">
      <c r="A1" s="51" t="str">
        <f ca="1">_xlfn.CONCAT(TEXT(OFFSET(A2,2,0), "MMMM YYYY"), " Daily Flow")</f>
        <v>February 2025 Daily Flow</v>
      </c>
      <c r="B1" s="52"/>
      <c r="C1" s="52"/>
      <c r="D1" s="52"/>
      <c r="E1" s="52"/>
      <c r="F1" s="52"/>
    </row>
    <row r="2" spans="1:6" x14ac:dyDescent="0.3">
      <c r="A2" s="54" t="s">
        <v>57</v>
      </c>
      <c r="B2" s="55" t="s">
        <v>58</v>
      </c>
      <c r="C2" s="55" t="s">
        <v>59</v>
      </c>
      <c r="D2" s="55" t="s">
        <v>60</v>
      </c>
      <c r="E2" s="55" t="s">
        <v>61</v>
      </c>
      <c r="F2" s="55" t="s">
        <v>62</v>
      </c>
    </row>
    <row r="3" spans="1:6" x14ac:dyDescent="0.3">
      <c r="A3" s="56">
        <v>45689</v>
      </c>
      <c r="B3" s="57">
        <v>9815416</v>
      </c>
      <c r="C3" s="57">
        <v>0</v>
      </c>
      <c r="D3" s="57">
        <v>9546851</v>
      </c>
      <c r="E3" s="57">
        <v>4425</v>
      </c>
      <c r="F3" s="57">
        <v>4425</v>
      </c>
    </row>
    <row r="4" spans="1:6" x14ac:dyDescent="0.3">
      <c r="A4" s="56">
        <v>45690</v>
      </c>
      <c r="B4" s="57">
        <v>9820053</v>
      </c>
      <c r="C4" s="57">
        <v>4637</v>
      </c>
      <c r="D4" s="57">
        <v>9546851</v>
      </c>
      <c r="E4" s="57">
        <v>0</v>
      </c>
      <c r="F4" s="57">
        <v>4637</v>
      </c>
    </row>
    <row r="5" spans="1:6" x14ac:dyDescent="0.3">
      <c r="A5" s="56">
        <v>45691</v>
      </c>
      <c r="B5" s="57">
        <v>9825967</v>
      </c>
      <c r="C5" s="57">
        <v>5914</v>
      </c>
      <c r="D5" s="57">
        <v>9551467</v>
      </c>
      <c r="E5" s="57">
        <v>4616</v>
      </c>
      <c r="F5" s="57">
        <v>10530</v>
      </c>
    </row>
    <row r="6" spans="1:6" x14ac:dyDescent="0.3">
      <c r="A6" s="56">
        <v>45692</v>
      </c>
      <c r="B6" s="57">
        <v>9832306</v>
      </c>
      <c r="C6" s="57">
        <v>6339</v>
      </c>
      <c r="D6" s="57">
        <v>9556046</v>
      </c>
      <c r="E6" s="57">
        <v>4579</v>
      </c>
      <c r="F6" s="57">
        <v>10918</v>
      </c>
    </row>
    <row r="7" spans="1:6" x14ac:dyDescent="0.3">
      <c r="A7" s="56">
        <v>45693</v>
      </c>
      <c r="B7" s="57">
        <v>9838124</v>
      </c>
      <c r="C7" s="57">
        <v>5818</v>
      </c>
      <c r="D7" s="57">
        <v>9561432</v>
      </c>
      <c r="E7" s="57">
        <v>5386</v>
      </c>
      <c r="F7" s="57">
        <v>11204</v>
      </c>
    </row>
    <row r="8" spans="1:6" x14ac:dyDescent="0.3">
      <c r="A8" s="56">
        <v>45694</v>
      </c>
      <c r="B8" s="57">
        <v>9838217</v>
      </c>
      <c r="C8" s="57">
        <v>93</v>
      </c>
      <c r="D8" s="57">
        <v>9566224</v>
      </c>
      <c r="E8" s="57">
        <v>4792</v>
      </c>
      <c r="F8" s="57">
        <v>4885</v>
      </c>
    </row>
    <row r="9" spans="1:6" x14ac:dyDescent="0.3">
      <c r="A9" s="56">
        <v>45695</v>
      </c>
      <c r="B9" s="57">
        <v>9842731</v>
      </c>
      <c r="C9" s="57">
        <v>4514</v>
      </c>
      <c r="D9" s="57">
        <v>9572202</v>
      </c>
      <c r="E9" s="57">
        <v>5978</v>
      </c>
      <c r="F9" s="57">
        <v>10492</v>
      </c>
    </row>
    <row r="10" spans="1:6" x14ac:dyDescent="0.3">
      <c r="A10" s="56">
        <v>45696</v>
      </c>
      <c r="B10" s="57">
        <v>9847754</v>
      </c>
      <c r="C10" s="57">
        <v>5023</v>
      </c>
      <c r="D10" s="57">
        <v>9572202</v>
      </c>
      <c r="E10" s="57">
        <v>0</v>
      </c>
      <c r="F10" s="57">
        <v>5023</v>
      </c>
    </row>
    <row r="11" spans="1:6" x14ac:dyDescent="0.3">
      <c r="A11" s="56">
        <v>45697</v>
      </c>
      <c r="B11" s="57">
        <v>9847754</v>
      </c>
      <c r="C11" s="57">
        <v>0</v>
      </c>
      <c r="D11" s="57">
        <v>9576926</v>
      </c>
      <c r="E11" s="57">
        <v>4724</v>
      </c>
      <c r="F11" s="57">
        <v>4724</v>
      </c>
    </row>
    <row r="12" spans="1:6" x14ac:dyDescent="0.3">
      <c r="A12" s="56">
        <v>45698</v>
      </c>
      <c r="B12" s="57">
        <v>9852505</v>
      </c>
      <c r="C12" s="57">
        <v>4751</v>
      </c>
      <c r="D12" s="57">
        <v>9582944</v>
      </c>
      <c r="E12" s="57">
        <v>6018</v>
      </c>
      <c r="F12" s="57">
        <v>10769</v>
      </c>
    </row>
    <row r="13" spans="1:6" x14ac:dyDescent="0.3">
      <c r="A13" s="56">
        <v>45699</v>
      </c>
      <c r="B13" s="57">
        <v>9858246</v>
      </c>
      <c r="C13" s="57">
        <v>5741</v>
      </c>
      <c r="D13" s="57">
        <v>9587409</v>
      </c>
      <c r="E13" s="57">
        <v>4465</v>
      </c>
      <c r="F13" s="57">
        <v>10206</v>
      </c>
    </row>
    <row r="14" spans="1:6" x14ac:dyDescent="0.3">
      <c r="A14" s="56">
        <v>45700</v>
      </c>
      <c r="B14" s="57">
        <v>9862735</v>
      </c>
      <c r="C14" s="57">
        <v>4489</v>
      </c>
      <c r="D14" s="57">
        <v>9593147</v>
      </c>
      <c r="E14" s="57">
        <v>5738</v>
      </c>
      <c r="F14" s="57">
        <v>10227</v>
      </c>
    </row>
    <row r="15" spans="1:6" x14ac:dyDescent="0.3">
      <c r="A15" s="56">
        <v>45701</v>
      </c>
      <c r="B15" s="57">
        <v>9867453</v>
      </c>
      <c r="C15" s="57">
        <v>4718</v>
      </c>
      <c r="D15" s="57">
        <v>9593147</v>
      </c>
      <c r="E15" s="57">
        <v>0</v>
      </c>
      <c r="F15" s="57">
        <v>4718</v>
      </c>
    </row>
    <row r="16" spans="1:6" x14ac:dyDescent="0.3">
      <c r="A16" s="56">
        <v>45702</v>
      </c>
      <c r="B16" s="57">
        <v>9873567</v>
      </c>
      <c r="C16" s="57">
        <v>6114</v>
      </c>
      <c r="D16" s="57">
        <v>9597828</v>
      </c>
      <c r="E16" s="57">
        <v>4681</v>
      </c>
      <c r="F16" s="57">
        <v>10795</v>
      </c>
    </row>
    <row r="17" spans="1:6" x14ac:dyDescent="0.3">
      <c r="A17" s="56">
        <v>45703</v>
      </c>
      <c r="B17" s="57">
        <v>9873567</v>
      </c>
      <c r="C17" s="57">
        <v>0</v>
      </c>
      <c r="D17" s="57">
        <v>9603168</v>
      </c>
      <c r="E17" s="57">
        <v>5340</v>
      </c>
      <c r="F17" s="57">
        <v>5340</v>
      </c>
    </row>
    <row r="18" spans="1:6" x14ac:dyDescent="0.3">
      <c r="A18" s="56">
        <v>45704</v>
      </c>
      <c r="B18" s="57">
        <v>9878627</v>
      </c>
      <c r="C18" s="57">
        <v>5060</v>
      </c>
      <c r="D18" s="57">
        <v>9603168</v>
      </c>
      <c r="E18" s="57">
        <v>0</v>
      </c>
      <c r="F18" s="57">
        <v>5060</v>
      </c>
    </row>
    <row r="19" spans="1:6" x14ac:dyDescent="0.3">
      <c r="A19" s="56">
        <v>45705</v>
      </c>
      <c r="B19" s="57">
        <v>9878627</v>
      </c>
      <c r="C19" s="57">
        <v>0</v>
      </c>
      <c r="D19" s="57">
        <v>9608012</v>
      </c>
      <c r="E19" s="57">
        <v>4844</v>
      </c>
      <c r="F19" s="57">
        <v>4844</v>
      </c>
    </row>
    <row r="20" spans="1:6" x14ac:dyDescent="0.3">
      <c r="A20" s="56">
        <v>45706</v>
      </c>
      <c r="B20" s="57">
        <v>9883520</v>
      </c>
      <c r="C20" s="57">
        <v>4893</v>
      </c>
      <c r="D20" s="57">
        <v>9613926</v>
      </c>
      <c r="E20" s="57">
        <v>5914</v>
      </c>
      <c r="F20" s="57">
        <v>10807</v>
      </c>
    </row>
    <row r="21" spans="1:6" x14ac:dyDescent="0.3">
      <c r="A21" s="56">
        <v>45707</v>
      </c>
      <c r="B21" s="57">
        <v>9889530</v>
      </c>
      <c r="C21" s="57">
        <v>6010</v>
      </c>
      <c r="D21" s="57">
        <v>9619738</v>
      </c>
      <c r="E21" s="57">
        <v>5812</v>
      </c>
      <c r="F21" s="57">
        <v>11822</v>
      </c>
    </row>
    <row r="22" spans="1:6" x14ac:dyDescent="0.3">
      <c r="A22" s="56">
        <v>45708</v>
      </c>
      <c r="B22" s="57">
        <v>9894762</v>
      </c>
      <c r="C22" s="57">
        <v>5232</v>
      </c>
      <c r="D22" s="57">
        <v>9625750</v>
      </c>
      <c r="E22" s="57">
        <v>6012</v>
      </c>
      <c r="F22" s="57">
        <v>11244</v>
      </c>
    </row>
    <row r="23" spans="1:6" x14ac:dyDescent="0.3">
      <c r="A23" s="56">
        <v>45709</v>
      </c>
      <c r="B23" s="57">
        <v>9900334</v>
      </c>
      <c r="C23" s="57">
        <v>5572</v>
      </c>
      <c r="D23" s="57">
        <v>9631723</v>
      </c>
      <c r="E23" s="57">
        <v>5973</v>
      </c>
      <c r="F23" s="57">
        <v>11545</v>
      </c>
    </row>
    <row r="24" spans="1:6" x14ac:dyDescent="0.3">
      <c r="A24" s="56">
        <v>45710</v>
      </c>
      <c r="B24" s="57">
        <v>9905584</v>
      </c>
      <c r="C24" s="57">
        <v>5250</v>
      </c>
      <c r="D24" s="57">
        <v>9631723</v>
      </c>
      <c r="E24" s="57">
        <v>0</v>
      </c>
      <c r="F24" s="57">
        <v>5250</v>
      </c>
    </row>
    <row r="25" spans="1:6" x14ac:dyDescent="0.3">
      <c r="A25" s="56">
        <v>45711</v>
      </c>
      <c r="B25" s="57">
        <v>9905584</v>
      </c>
      <c r="C25" s="57">
        <v>0</v>
      </c>
      <c r="D25" s="57">
        <v>9636508</v>
      </c>
      <c r="E25" s="57">
        <v>4785</v>
      </c>
      <c r="F25" s="57">
        <v>4785</v>
      </c>
    </row>
    <row r="26" spans="1:6" x14ac:dyDescent="0.3">
      <c r="A26" s="56">
        <v>45712</v>
      </c>
      <c r="B26" s="57">
        <v>9910422</v>
      </c>
      <c r="C26" s="57">
        <v>4838</v>
      </c>
      <c r="D26" s="57">
        <v>9642363</v>
      </c>
      <c r="E26" s="57">
        <v>5855</v>
      </c>
      <c r="F26" s="57">
        <v>10693</v>
      </c>
    </row>
    <row r="27" spans="1:6" x14ac:dyDescent="0.3">
      <c r="A27" s="56">
        <v>45713</v>
      </c>
      <c r="B27" s="57">
        <v>9916065</v>
      </c>
      <c r="C27" s="57">
        <v>5643</v>
      </c>
      <c r="D27" s="57">
        <v>9648262</v>
      </c>
      <c r="E27" s="57">
        <v>5899</v>
      </c>
      <c r="F27" s="57">
        <v>11542</v>
      </c>
    </row>
    <row r="28" spans="1:6" x14ac:dyDescent="0.3">
      <c r="A28" s="56">
        <v>45714</v>
      </c>
      <c r="B28" s="57">
        <v>9933652</v>
      </c>
      <c r="C28" s="57">
        <v>17587</v>
      </c>
      <c r="D28" s="57">
        <v>9658696</v>
      </c>
      <c r="E28" s="57">
        <v>10434</v>
      </c>
      <c r="F28" s="57">
        <v>28021</v>
      </c>
    </row>
    <row r="29" spans="1:6" x14ac:dyDescent="0.3">
      <c r="A29" s="56">
        <v>45715</v>
      </c>
      <c r="B29" s="57">
        <v>9950271</v>
      </c>
      <c r="C29" s="57">
        <v>16619</v>
      </c>
      <c r="D29" s="57">
        <v>9676730</v>
      </c>
      <c r="E29" s="57">
        <v>18034</v>
      </c>
      <c r="F29" s="57">
        <v>34653</v>
      </c>
    </row>
    <row r="30" spans="1:6" x14ac:dyDescent="0.3">
      <c r="A30" s="56">
        <v>45716</v>
      </c>
      <c r="B30" s="57">
        <v>9950271</v>
      </c>
      <c r="C30" s="57">
        <v>0</v>
      </c>
      <c r="D30" s="57">
        <v>9682632</v>
      </c>
      <c r="E30" s="57">
        <v>5902</v>
      </c>
      <c r="F30" s="57">
        <v>5902</v>
      </c>
    </row>
    <row r="31" spans="1:6" x14ac:dyDescent="0.3">
      <c r="A31" s="58" t="s">
        <v>63</v>
      </c>
      <c r="B31" s="52"/>
      <c r="C31" s="52"/>
      <c r="D31" s="52"/>
      <c r="E31" s="52"/>
      <c r="F31" s="59">
        <f>SUM(F3:F30)</f>
        <v>275061</v>
      </c>
    </row>
    <row r="32" spans="1:6" x14ac:dyDescent="0.3">
      <c r="A32" s="58" t="s">
        <v>64</v>
      </c>
      <c r="B32" s="52"/>
      <c r="C32" s="52"/>
      <c r="D32" s="52"/>
      <c r="E32" s="52"/>
      <c r="F32" s="59">
        <f>ROUND(AVERAGE(F3:F30),0)</f>
        <v>9824</v>
      </c>
    </row>
    <row r="33" spans="1:6" x14ac:dyDescent="0.3">
      <c r="A33" s="58" t="s">
        <v>65</v>
      </c>
      <c r="B33" s="52"/>
      <c r="C33" s="52"/>
      <c r="D33" s="52"/>
      <c r="E33" s="52"/>
      <c r="F33" s="59">
        <f>IFERROR(ROUND(AVERAGEIF(F3:F30,"&gt;0"),0),0)</f>
        <v>9824</v>
      </c>
    </row>
  </sheetData>
  <mergeCells count="4">
    <mergeCell ref="A1:F1"/>
    <mergeCell ref="A31:E31"/>
    <mergeCell ref="A32:E32"/>
    <mergeCell ref="A33:E3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643D2-751E-4D8C-A593-4D355C1CAF71}">
  <dimension ref="A1:Z36"/>
  <sheetViews>
    <sheetView workbookViewId="0">
      <selection activeCell="F14" sqref="F14"/>
    </sheetView>
  </sheetViews>
  <sheetFormatPr defaultRowHeight="15.75" x14ac:dyDescent="0.3"/>
  <cols>
    <col min="1" max="1" width="16.7109375" style="60" customWidth="1"/>
    <col min="2" max="2" width="21.85546875" style="53" hidden="1" customWidth="1"/>
    <col min="3" max="3" width="21.85546875" style="53" customWidth="1"/>
    <col min="4" max="4" width="21.85546875" style="53" hidden="1" customWidth="1"/>
    <col min="5" max="6" width="21.85546875" style="53" customWidth="1"/>
    <col min="7" max="26" width="9.140625" style="53"/>
  </cols>
  <sheetData>
    <row r="1" spans="1:6" ht="18.75" x14ac:dyDescent="0.35">
      <c r="A1" s="51" t="str">
        <f ca="1">_xlfn.CONCAT(TEXT(OFFSET(A2,2,0), "MMMM YYYY"), " Daily Flow")</f>
        <v>January 2025 Daily Flow</v>
      </c>
      <c r="B1" s="52"/>
      <c r="C1" s="52"/>
      <c r="D1" s="52"/>
      <c r="E1" s="52"/>
      <c r="F1" s="52"/>
    </row>
    <row r="2" spans="1:6" x14ac:dyDescent="0.3">
      <c r="A2" s="54" t="s">
        <v>57</v>
      </c>
      <c r="B2" s="55" t="s">
        <v>58</v>
      </c>
      <c r="C2" s="55" t="s">
        <v>59</v>
      </c>
      <c r="D2" s="55" t="s">
        <v>60</v>
      </c>
      <c r="E2" s="55" t="s">
        <v>61</v>
      </c>
      <c r="F2" s="55" t="s">
        <v>62</v>
      </c>
    </row>
    <row r="3" spans="1:6" x14ac:dyDescent="0.3">
      <c r="A3" s="56">
        <v>45658</v>
      </c>
      <c r="B3" s="57">
        <v>9646877</v>
      </c>
      <c r="C3" s="57">
        <v>4887</v>
      </c>
      <c r="D3" s="57">
        <v>9367466</v>
      </c>
      <c r="E3" s="57">
        <v>0</v>
      </c>
      <c r="F3" s="57">
        <v>4887</v>
      </c>
    </row>
    <row r="4" spans="1:6" x14ac:dyDescent="0.3">
      <c r="A4" s="56">
        <v>45659</v>
      </c>
      <c r="B4" s="57">
        <v>9646877</v>
      </c>
      <c r="C4" s="57">
        <v>0</v>
      </c>
      <c r="D4" s="57">
        <v>9372452</v>
      </c>
      <c r="E4" s="57">
        <v>4986</v>
      </c>
      <c r="F4" s="57">
        <v>4986</v>
      </c>
    </row>
    <row r="5" spans="1:6" x14ac:dyDescent="0.3">
      <c r="A5" s="56">
        <v>45660</v>
      </c>
      <c r="B5" s="57">
        <v>9657348</v>
      </c>
      <c r="C5" s="57">
        <v>10471</v>
      </c>
      <c r="D5" s="57">
        <v>9378615</v>
      </c>
      <c r="E5" s="57">
        <v>6163</v>
      </c>
      <c r="F5" s="57">
        <v>16634</v>
      </c>
    </row>
    <row r="6" spans="1:6" x14ac:dyDescent="0.3">
      <c r="A6" s="56">
        <v>45661</v>
      </c>
      <c r="B6" s="57">
        <v>9657348</v>
      </c>
      <c r="C6" s="57">
        <v>0</v>
      </c>
      <c r="D6" s="57">
        <v>9383151</v>
      </c>
      <c r="E6" s="57">
        <v>4536</v>
      </c>
      <c r="F6" s="57">
        <v>4536</v>
      </c>
    </row>
    <row r="7" spans="1:6" x14ac:dyDescent="0.3">
      <c r="A7" s="56">
        <v>45662</v>
      </c>
      <c r="B7" s="57">
        <v>9661918</v>
      </c>
      <c r="C7" s="57">
        <v>4570</v>
      </c>
      <c r="D7" s="57">
        <v>9383151</v>
      </c>
      <c r="E7" s="57">
        <v>0</v>
      </c>
      <c r="F7" s="57">
        <v>4570</v>
      </c>
    </row>
    <row r="8" spans="1:6" x14ac:dyDescent="0.3">
      <c r="A8" s="56">
        <v>45663</v>
      </c>
      <c r="B8" s="57">
        <v>9667798</v>
      </c>
      <c r="C8" s="57">
        <v>5880</v>
      </c>
      <c r="D8" s="57">
        <v>9387816</v>
      </c>
      <c r="E8" s="57">
        <v>4665</v>
      </c>
      <c r="F8" s="57">
        <v>10545</v>
      </c>
    </row>
    <row r="9" spans="1:6" x14ac:dyDescent="0.3">
      <c r="A9" s="56">
        <v>45664</v>
      </c>
      <c r="B9" s="57">
        <v>9679518</v>
      </c>
      <c r="C9" s="57">
        <v>11720</v>
      </c>
      <c r="D9" s="57">
        <v>9405736</v>
      </c>
      <c r="E9" s="57">
        <v>17920</v>
      </c>
      <c r="F9" s="57">
        <v>29640</v>
      </c>
    </row>
    <row r="10" spans="1:6" x14ac:dyDescent="0.3">
      <c r="A10" s="56">
        <v>45665</v>
      </c>
      <c r="B10" s="57">
        <v>9697157</v>
      </c>
      <c r="C10" s="57">
        <v>17639</v>
      </c>
      <c r="D10" s="57">
        <v>9416707</v>
      </c>
      <c r="E10" s="57">
        <v>10971</v>
      </c>
      <c r="F10" s="57">
        <v>28610</v>
      </c>
    </row>
    <row r="11" spans="1:6" x14ac:dyDescent="0.3">
      <c r="A11" s="56">
        <v>45666</v>
      </c>
      <c r="B11" s="57">
        <v>9708578</v>
      </c>
      <c r="C11" s="57">
        <v>11421</v>
      </c>
      <c r="D11" s="57">
        <v>9433369</v>
      </c>
      <c r="E11" s="57">
        <v>16662</v>
      </c>
      <c r="F11" s="57">
        <v>28083</v>
      </c>
    </row>
    <row r="12" spans="1:6" x14ac:dyDescent="0.3">
      <c r="A12" s="56">
        <v>45667</v>
      </c>
      <c r="B12" s="57">
        <v>9723205</v>
      </c>
      <c r="C12" s="57">
        <v>14627</v>
      </c>
      <c r="D12" s="57">
        <v>9449618</v>
      </c>
      <c r="E12" s="57">
        <v>16249</v>
      </c>
      <c r="F12" s="57">
        <v>30876</v>
      </c>
    </row>
    <row r="13" spans="1:6" x14ac:dyDescent="0.3">
      <c r="A13" s="56">
        <v>45668</v>
      </c>
      <c r="B13" s="57">
        <v>9728154</v>
      </c>
      <c r="C13" s="57">
        <v>4949</v>
      </c>
      <c r="D13" s="57">
        <v>9449618</v>
      </c>
      <c r="E13" s="57">
        <v>0</v>
      </c>
      <c r="F13" s="57">
        <v>4949</v>
      </c>
    </row>
    <row r="14" spans="1:6" x14ac:dyDescent="0.3">
      <c r="A14" s="56">
        <v>45669</v>
      </c>
      <c r="B14" s="57">
        <v>9728154</v>
      </c>
      <c r="C14" s="57">
        <v>0</v>
      </c>
      <c r="D14" s="57">
        <v>9454249</v>
      </c>
      <c r="E14" s="57">
        <v>4631</v>
      </c>
      <c r="F14" s="57">
        <v>4631</v>
      </c>
    </row>
    <row r="15" spans="1:6" x14ac:dyDescent="0.3">
      <c r="A15" s="56">
        <v>45670</v>
      </c>
      <c r="B15" s="57">
        <v>9733263</v>
      </c>
      <c r="C15" s="57">
        <v>5109</v>
      </c>
      <c r="D15" s="57">
        <v>9460548</v>
      </c>
      <c r="E15" s="57">
        <v>6299</v>
      </c>
      <c r="F15" s="57">
        <v>11408</v>
      </c>
    </row>
    <row r="16" spans="1:6" x14ac:dyDescent="0.3">
      <c r="A16" s="56">
        <v>45671</v>
      </c>
      <c r="B16" s="57">
        <v>9738184</v>
      </c>
      <c r="C16" s="57">
        <v>4921</v>
      </c>
      <c r="D16" s="57">
        <v>9466706</v>
      </c>
      <c r="E16" s="57">
        <v>6158</v>
      </c>
      <c r="F16" s="57">
        <v>11079</v>
      </c>
    </row>
    <row r="17" spans="1:6" x14ac:dyDescent="0.3">
      <c r="A17" s="56">
        <v>45672</v>
      </c>
      <c r="B17" s="57">
        <v>9743192</v>
      </c>
      <c r="C17" s="57">
        <v>5008</v>
      </c>
      <c r="D17" s="57">
        <v>9472916</v>
      </c>
      <c r="E17" s="57">
        <v>6210</v>
      </c>
      <c r="F17" s="57">
        <v>11218</v>
      </c>
    </row>
    <row r="18" spans="1:6" x14ac:dyDescent="0.3">
      <c r="A18" s="56">
        <v>45673</v>
      </c>
      <c r="B18" s="57">
        <v>9748137</v>
      </c>
      <c r="C18" s="57">
        <v>4945</v>
      </c>
      <c r="D18" s="57">
        <v>9478888</v>
      </c>
      <c r="E18" s="57">
        <v>5972</v>
      </c>
      <c r="F18" s="57">
        <v>10917</v>
      </c>
    </row>
    <row r="19" spans="1:6" x14ac:dyDescent="0.3">
      <c r="A19" s="56">
        <v>45674</v>
      </c>
      <c r="B19" s="57">
        <v>9752805</v>
      </c>
      <c r="C19" s="57">
        <v>4668</v>
      </c>
      <c r="D19" s="57">
        <v>9485076</v>
      </c>
      <c r="E19" s="57">
        <v>6188</v>
      </c>
      <c r="F19" s="57">
        <v>10856</v>
      </c>
    </row>
    <row r="20" spans="1:6" x14ac:dyDescent="0.3">
      <c r="A20" s="56">
        <v>45675</v>
      </c>
      <c r="B20" s="57">
        <v>9758013</v>
      </c>
      <c r="C20" s="57">
        <v>5208</v>
      </c>
      <c r="D20" s="57">
        <v>9485076</v>
      </c>
      <c r="E20" s="57">
        <v>0</v>
      </c>
      <c r="F20" s="57">
        <v>5208</v>
      </c>
    </row>
    <row r="21" spans="1:6" x14ac:dyDescent="0.3">
      <c r="A21" s="56">
        <v>45676</v>
      </c>
      <c r="B21" s="57">
        <v>9758013</v>
      </c>
      <c r="C21" s="57">
        <v>0</v>
      </c>
      <c r="D21" s="57">
        <v>9489846</v>
      </c>
      <c r="E21" s="57">
        <v>4770</v>
      </c>
      <c r="F21" s="57">
        <v>4770</v>
      </c>
    </row>
    <row r="22" spans="1:6" x14ac:dyDescent="0.3">
      <c r="A22" s="56">
        <v>45677</v>
      </c>
      <c r="B22" s="57">
        <v>9762764</v>
      </c>
      <c r="C22" s="57">
        <v>4751</v>
      </c>
      <c r="D22" s="57">
        <v>9495507</v>
      </c>
      <c r="E22" s="57">
        <v>5661</v>
      </c>
      <c r="F22" s="57">
        <v>10412</v>
      </c>
    </row>
    <row r="23" spans="1:6" x14ac:dyDescent="0.3">
      <c r="A23" s="56">
        <v>45678</v>
      </c>
      <c r="B23" s="57">
        <v>9767562</v>
      </c>
      <c r="C23" s="57">
        <v>4798</v>
      </c>
      <c r="D23" s="57">
        <v>9501430</v>
      </c>
      <c r="E23" s="57">
        <v>5923</v>
      </c>
      <c r="F23" s="57">
        <v>10721</v>
      </c>
    </row>
    <row r="24" spans="1:6" x14ac:dyDescent="0.3">
      <c r="A24" s="56">
        <v>45679</v>
      </c>
      <c r="B24" s="57">
        <v>9772070</v>
      </c>
      <c r="C24" s="57">
        <v>4508</v>
      </c>
      <c r="D24" s="57">
        <v>9507104</v>
      </c>
      <c r="E24" s="57">
        <v>5674</v>
      </c>
      <c r="F24" s="57">
        <v>10182</v>
      </c>
    </row>
    <row r="25" spans="1:6" x14ac:dyDescent="0.3">
      <c r="A25" s="56">
        <v>45680</v>
      </c>
      <c r="B25" s="57">
        <v>9777120</v>
      </c>
      <c r="C25" s="57">
        <v>5050</v>
      </c>
      <c r="D25" s="57">
        <v>9513341</v>
      </c>
      <c r="E25" s="57">
        <v>6237</v>
      </c>
      <c r="F25" s="57">
        <v>11287</v>
      </c>
    </row>
    <row r="26" spans="1:6" x14ac:dyDescent="0.3">
      <c r="A26" s="56">
        <v>45681</v>
      </c>
      <c r="B26" s="57">
        <v>9781782</v>
      </c>
      <c r="C26" s="57">
        <v>4662</v>
      </c>
      <c r="D26" s="57">
        <v>9513341</v>
      </c>
      <c r="E26" s="57">
        <v>0</v>
      </c>
      <c r="F26" s="57">
        <v>4662</v>
      </c>
    </row>
    <row r="27" spans="1:6" x14ac:dyDescent="0.3">
      <c r="A27" s="56">
        <v>45682</v>
      </c>
      <c r="B27" s="57">
        <v>9781782</v>
      </c>
      <c r="C27" s="57">
        <v>0</v>
      </c>
      <c r="D27" s="57">
        <v>9518543</v>
      </c>
      <c r="E27" s="57">
        <v>5202</v>
      </c>
      <c r="F27" s="57">
        <v>5202</v>
      </c>
    </row>
    <row r="28" spans="1:6" x14ac:dyDescent="0.3">
      <c r="A28" s="56">
        <v>45683</v>
      </c>
      <c r="B28" s="57">
        <v>9786559</v>
      </c>
      <c r="C28" s="57">
        <v>4777</v>
      </c>
      <c r="D28" s="57">
        <v>9518543</v>
      </c>
      <c r="E28" s="57">
        <v>0</v>
      </c>
      <c r="F28" s="57">
        <v>4777</v>
      </c>
    </row>
    <row r="29" spans="1:6" x14ac:dyDescent="0.3">
      <c r="A29" s="56">
        <v>45684</v>
      </c>
      <c r="B29" s="57">
        <v>9792389</v>
      </c>
      <c r="C29" s="57">
        <v>5830</v>
      </c>
      <c r="D29" s="57">
        <v>9523091</v>
      </c>
      <c r="E29" s="57">
        <v>4548</v>
      </c>
      <c r="F29" s="57">
        <v>10378</v>
      </c>
    </row>
    <row r="30" spans="1:6" x14ac:dyDescent="0.3">
      <c r="A30" s="56">
        <v>45685</v>
      </c>
      <c r="B30" s="57">
        <v>9798248</v>
      </c>
      <c r="C30" s="57">
        <v>5859</v>
      </c>
      <c r="D30" s="57">
        <v>9527781</v>
      </c>
      <c r="E30" s="57">
        <v>4690</v>
      </c>
      <c r="F30" s="57">
        <v>10549</v>
      </c>
    </row>
    <row r="31" spans="1:6" x14ac:dyDescent="0.3">
      <c r="A31" s="56">
        <v>45686</v>
      </c>
      <c r="B31" s="57">
        <v>9804115</v>
      </c>
      <c r="C31" s="57">
        <v>5867</v>
      </c>
      <c r="D31" s="57">
        <v>9532230</v>
      </c>
      <c r="E31" s="57">
        <v>4449</v>
      </c>
      <c r="F31" s="57">
        <v>10316</v>
      </c>
    </row>
    <row r="32" spans="1:6" x14ac:dyDescent="0.3">
      <c r="A32" s="56">
        <v>45687</v>
      </c>
      <c r="B32" s="57">
        <v>9809375</v>
      </c>
      <c r="C32" s="57">
        <v>5260</v>
      </c>
      <c r="D32" s="57">
        <v>9537959</v>
      </c>
      <c r="E32" s="57">
        <v>5729</v>
      </c>
      <c r="F32" s="57">
        <v>10989</v>
      </c>
    </row>
    <row r="33" spans="1:6" x14ac:dyDescent="0.3">
      <c r="A33" s="56">
        <v>45688</v>
      </c>
      <c r="B33" s="57">
        <v>9815416</v>
      </c>
      <c r="C33" s="57">
        <v>6041</v>
      </c>
      <c r="D33" s="57">
        <v>9542426</v>
      </c>
      <c r="E33" s="57">
        <v>4467</v>
      </c>
      <c r="F33" s="57">
        <v>10508</v>
      </c>
    </row>
    <row r="34" spans="1:6" x14ac:dyDescent="0.3">
      <c r="A34" s="58" t="s">
        <v>63</v>
      </c>
      <c r="B34" s="52"/>
      <c r="C34" s="52"/>
      <c r="D34" s="52"/>
      <c r="E34" s="52"/>
      <c r="F34" s="59">
        <f>SUM(F3:F33)</f>
        <v>348386</v>
      </c>
    </row>
    <row r="35" spans="1:6" x14ac:dyDescent="0.3">
      <c r="A35" s="58" t="s">
        <v>64</v>
      </c>
      <c r="B35" s="52"/>
      <c r="C35" s="52"/>
      <c r="D35" s="52"/>
      <c r="E35" s="52"/>
      <c r="F35" s="59">
        <f>ROUND(AVERAGE(F3:F33),0)</f>
        <v>11238</v>
      </c>
    </row>
    <row r="36" spans="1:6" x14ac:dyDescent="0.3">
      <c r="A36" s="58" t="s">
        <v>65</v>
      </c>
      <c r="B36" s="52"/>
      <c r="C36" s="52"/>
      <c r="D36" s="52"/>
      <c r="E36" s="52"/>
      <c r="F36" s="59">
        <f>IFERROR(ROUND(AVERAGEIF(F3:F33,"&gt;0"),0),0)</f>
        <v>11238</v>
      </c>
    </row>
  </sheetData>
  <mergeCells count="4">
    <mergeCell ref="A1:F1"/>
    <mergeCell ref="A34:E34"/>
    <mergeCell ref="A35:E35"/>
    <mergeCell ref="A36:E3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7F47A-A331-47F1-940C-8B949777A9D0}">
  <dimension ref="A1:Z36"/>
  <sheetViews>
    <sheetView workbookViewId="0">
      <selection activeCell="E2" sqref="E2"/>
    </sheetView>
  </sheetViews>
  <sheetFormatPr defaultRowHeight="15.75" x14ac:dyDescent="0.3"/>
  <cols>
    <col min="1" max="1" width="16.7109375" style="60" customWidth="1"/>
    <col min="2" max="2" width="21.85546875" style="53" hidden="1" customWidth="1"/>
    <col min="3" max="3" width="21.85546875" style="53" customWidth="1"/>
    <col min="4" max="4" width="21.85546875" style="53" hidden="1" customWidth="1"/>
    <col min="5" max="6" width="21.85546875" style="53" customWidth="1"/>
    <col min="7" max="26" width="9.140625" style="53"/>
  </cols>
  <sheetData>
    <row r="1" spans="1:6" ht="18.75" x14ac:dyDescent="0.35">
      <c r="A1" s="51" t="str">
        <f ca="1">_xlfn.CONCAT(TEXT(OFFSET(A2,2,0), "MMMM YYYY"), " Daily Flow")</f>
        <v>December 2024 Daily Flow</v>
      </c>
      <c r="B1" s="52"/>
      <c r="C1" s="52"/>
      <c r="D1" s="52"/>
      <c r="E1" s="52"/>
      <c r="F1" s="52"/>
    </row>
    <row r="2" spans="1:6" x14ac:dyDescent="0.3">
      <c r="A2" s="54" t="s">
        <v>57</v>
      </c>
      <c r="B2" s="55" t="s">
        <v>58</v>
      </c>
      <c r="C2" s="55" t="s">
        <v>59</v>
      </c>
      <c r="D2" s="55" t="s">
        <v>60</v>
      </c>
      <c r="E2" s="55" t="s">
        <v>61</v>
      </c>
      <c r="F2" s="55" t="s">
        <v>62</v>
      </c>
    </row>
    <row r="3" spans="1:6" x14ac:dyDescent="0.3">
      <c r="A3" s="56">
        <v>45627</v>
      </c>
      <c r="B3" s="57">
        <v>9515873</v>
      </c>
      <c r="C3" s="57">
        <v>0</v>
      </c>
      <c r="D3" s="57">
        <v>9254909</v>
      </c>
      <c r="E3" s="57">
        <v>4693</v>
      </c>
      <c r="F3" s="57">
        <v>4693</v>
      </c>
    </row>
    <row r="4" spans="1:6" x14ac:dyDescent="0.3">
      <c r="A4" s="56">
        <v>45628</v>
      </c>
      <c r="B4" s="57">
        <v>9521404</v>
      </c>
      <c r="C4" s="57">
        <v>5531</v>
      </c>
      <c r="D4" s="57">
        <v>9260967</v>
      </c>
      <c r="E4" s="57">
        <v>6058</v>
      </c>
      <c r="F4" s="57">
        <v>11589</v>
      </c>
    </row>
    <row r="5" spans="1:6" x14ac:dyDescent="0.3">
      <c r="A5" s="56">
        <v>45629</v>
      </c>
      <c r="B5" s="57">
        <v>9527488</v>
      </c>
      <c r="C5" s="57">
        <v>6084</v>
      </c>
      <c r="D5" s="57">
        <v>9267048</v>
      </c>
      <c r="E5" s="57">
        <v>6081</v>
      </c>
      <c r="F5" s="57">
        <v>12165</v>
      </c>
    </row>
    <row r="6" spans="1:6" x14ac:dyDescent="0.3">
      <c r="A6" s="56">
        <v>45630</v>
      </c>
      <c r="B6" s="57">
        <v>9533010</v>
      </c>
      <c r="C6" s="57">
        <v>5522</v>
      </c>
      <c r="D6" s="57">
        <v>9273085</v>
      </c>
      <c r="E6" s="57">
        <v>6037</v>
      </c>
      <c r="F6" s="57">
        <v>11559</v>
      </c>
    </row>
    <row r="7" spans="1:6" x14ac:dyDescent="0.3">
      <c r="A7" s="56">
        <v>45631</v>
      </c>
      <c r="B7" s="57">
        <v>9538094</v>
      </c>
      <c r="C7" s="57">
        <v>5084</v>
      </c>
      <c r="D7" s="57">
        <v>9278095</v>
      </c>
      <c r="E7" s="57">
        <v>5010</v>
      </c>
      <c r="F7" s="57">
        <v>10094</v>
      </c>
    </row>
    <row r="8" spans="1:6" x14ac:dyDescent="0.3">
      <c r="A8" s="56">
        <v>45632</v>
      </c>
      <c r="B8" s="57">
        <v>9543256</v>
      </c>
      <c r="C8" s="57">
        <v>5162</v>
      </c>
      <c r="D8" s="57">
        <v>9283880</v>
      </c>
      <c r="E8" s="57">
        <v>5785</v>
      </c>
      <c r="F8" s="57">
        <v>10947</v>
      </c>
    </row>
    <row r="9" spans="1:6" x14ac:dyDescent="0.3">
      <c r="A9" s="56">
        <v>45633</v>
      </c>
      <c r="B9" s="57">
        <v>9549484</v>
      </c>
      <c r="C9" s="57">
        <v>6228</v>
      </c>
      <c r="D9" s="57">
        <v>9283880</v>
      </c>
      <c r="E9" s="57">
        <v>0</v>
      </c>
      <c r="F9" s="57">
        <v>6228</v>
      </c>
    </row>
    <row r="10" spans="1:6" x14ac:dyDescent="0.3">
      <c r="A10" s="56">
        <v>45634</v>
      </c>
      <c r="B10" s="57">
        <v>9549484</v>
      </c>
      <c r="C10" s="57">
        <v>0</v>
      </c>
      <c r="D10" s="57">
        <v>9288477</v>
      </c>
      <c r="E10" s="57">
        <v>4597</v>
      </c>
      <c r="F10" s="57">
        <v>4597</v>
      </c>
    </row>
    <row r="11" spans="1:6" x14ac:dyDescent="0.3">
      <c r="A11" s="56">
        <v>45635</v>
      </c>
      <c r="B11" s="57">
        <v>9554655</v>
      </c>
      <c r="C11" s="57">
        <v>5171</v>
      </c>
      <c r="D11" s="57">
        <v>9294573</v>
      </c>
      <c r="E11" s="57">
        <v>6096</v>
      </c>
      <c r="F11" s="57">
        <v>11267</v>
      </c>
    </row>
    <row r="12" spans="1:6" x14ac:dyDescent="0.3">
      <c r="A12" s="56">
        <v>45636</v>
      </c>
      <c r="B12" s="57">
        <v>9559576</v>
      </c>
      <c r="C12" s="57">
        <v>4921</v>
      </c>
      <c r="D12" s="57">
        <v>9300277</v>
      </c>
      <c r="E12" s="57">
        <v>5704</v>
      </c>
      <c r="F12" s="57">
        <v>10625</v>
      </c>
    </row>
    <row r="13" spans="1:6" x14ac:dyDescent="0.3">
      <c r="A13" s="56">
        <v>45637</v>
      </c>
      <c r="B13" s="57">
        <v>9570476</v>
      </c>
      <c r="C13" s="57">
        <v>10900</v>
      </c>
      <c r="D13" s="57">
        <v>9300308</v>
      </c>
      <c r="E13" s="57">
        <v>31</v>
      </c>
      <c r="F13" s="57">
        <v>10931</v>
      </c>
    </row>
    <row r="14" spans="1:6" x14ac:dyDescent="0.3">
      <c r="A14" s="56">
        <v>45638</v>
      </c>
      <c r="B14" s="57">
        <v>9576506</v>
      </c>
      <c r="C14" s="57">
        <v>6030</v>
      </c>
      <c r="D14" s="57">
        <v>9304939</v>
      </c>
      <c r="E14" s="57">
        <v>4631</v>
      </c>
      <c r="F14" s="57">
        <v>10661</v>
      </c>
    </row>
    <row r="15" spans="1:6" x14ac:dyDescent="0.3">
      <c r="A15" s="56">
        <v>45639</v>
      </c>
      <c r="B15" s="57">
        <v>9582226</v>
      </c>
      <c r="C15" s="57">
        <v>5720</v>
      </c>
      <c r="D15" s="57">
        <v>9309376</v>
      </c>
      <c r="E15" s="57">
        <v>4437</v>
      </c>
      <c r="F15" s="57">
        <v>10157</v>
      </c>
    </row>
    <row r="16" spans="1:6" x14ac:dyDescent="0.3">
      <c r="A16" s="56">
        <v>45640</v>
      </c>
      <c r="B16" s="57">
        <v>9582226</v>
      </c>
      <c r="C16" s="57">
        <v>0</v>
      </c>
      <c r="D16" s="57">
        <v>9314328</v>
      </c>
      <c r="E16" s="57">
        <v>4952</v>
      </c>
      <c r="F16" s="57">
        <v>4952</v>
      </c>
    </row>
    <row r="17" spans="1:6" x14ac:dyDescent="0.3">
      <c r="A17" s="56">
        <v>45641</v>
      </c>
      <c r="B17" s="57">
        <v>9587132</v>
      </c>
      <c r="C17" s="57">
        <v>4906</v>
      </c>
      <c r="D17" s="57">
        <v>9314328</v>
      </c>
      <c r="E17" s="57">
        <v>0</v>
      </c>
      <c r="F17" s="57">
        <v>4906</v>
      </c>
    </row>
    <row r="18" spans="1:6" x14ac:dyDescent="0.3">
      <c r="A18" s="56">
        <v>45642</v>
      </c>
      <c r="B18" s="57">
        <v>9593385</v>
      </c>
      <c r="C18" s="57">
        <v>6253</v>
      </c>
      <c r="D18" s="57">
        <v>9319110</v>
      </c>
      <c r="E18" s="57">
        <v>4782</v>
      </c>
      <c r="F18" s="57">
        <v>11035</v>
      </c>
    </row>
    <row r="19" spans="1:6" x14ac:dyDescent="0.3">
      <c r="A19" s="56">
        <v>45643</v>
      </c>
      <c r="B19" s="57">
        <v>9599647</v>
      </c>
      <c r="C19" s="57">
        <v>6262</v>
      </c>
      <c r="D19" s="57">
        <v>9323750</v>
      </c>
      <c r="E19" s="57">
        <v>4640</v>
      </c>
      <c r="F19" s="57">
        <v>10902</v>
      </c>
    </row>
    <row r="20" spans="1:6" x14ac:dyDescent="0.3">
      <c r="A20" s="56">
        <v>45644</v>
      </c>
      <c r="B20" s="57">
        <v>9605175</v>
      </c>
      <c r="C20" s="57">
        <v>5528</v>
      </c>
      <c r="D20" s="57">
        <v>9328776</v>
      </c>
      <c r="E20" s="57">
        <v>5026</v>
      </c>
      <c r="F20" s="57">
        <v>10554</v>
      </c>
    </row>
    <row r="21" spans="1:6" x14ac:dyDescent="0.3">
      <c r="A21" s="56">
        <v>45645</v>
      </c>
      <c r="B21" s="57">
        <v>9611364</v>
      </c>
      <c r="C21" s="57">
        <v>6189</v>
      </c>
      <c r="D21" s="57">
        <v>9333608</v>
      </c>
      <c r="E21" s="57">
        <v>4832</v>
      </c>
      <c r="F21" s="57">
        <v>11021</v>
      </c>
    </row>
    <row r="22" spans="1:6" x14ac:dyDescent="0.3">
      <c r="A22" s="56">
        <v>45646</v>
      </c>
      <c r="B22" s="57">
        <v>9616907</v>
      </c>
      <c r="C22" s="57">
        <v>5543</v>
      </c>
      <c r="D22" s="57">
        <v>9338402</v>
      </c>
      <c r="E22" s="57">
        <v>4794</v>
      </c>
      <c r="F22" s="57">
        <v>10337</v>
      </c>
    </row>
    <row r="23" spans="1:6" x14ac:dyDescent="0.3">
      <c r="A23" s="56">
        <v>45647</v>
      </c>
      <c r="B23" s="57">
        <v>9616907</v>
      </c>
      <c r="C23" s="57">
        <v>0</v>
      </c>
      <c r="D23" s="57">
        <v>9343181</v>
      </c>
      <c r="E23" s="57">
        <v>4779</v>
      </c>
      <c r="F23" s="57">
        <v>4779</v>
      </c>
    </row>
    <row r="24" spans="1:6" x14ac:dyDescent="0.3">
      <c r="A24" s="56">
        <v>45648</v>
      </c>
      <c r="B24" s="57">
        <v>9621844</v>
      </c>
      <c r="C24" s="57">
        <v>4937</v>
      </c>
      <c r="D24" s="57">
        <v>9343181</v>
      </c>
      <c r="E24" s="57">
        <v>0</v>
      </c>
      <c r="F24" s="57">
        <v>4937</v>
      </c>
    </row>
    <row r="25" spans="1:6" x14ac:dyDescent="0.3">
      <c r="A25" s="56">
        <v>45649</v>
      </c>
      <c r="B25" s="57">
        <v>9621844</v>
      </c>
      <c r="C25" s="57">
        <v>0</v>
      </c>
      <c r="D25" s="57">
        <v>9348272</v>
      </c>
      <c r="E25" s="57">
        <v>5091</v>
      </c>
      <c r="F25" s="57">
        <v>5091</v>
      </c>
    </row>
    <row r="26" spans="1:6" x14ac:dyDescent="0.3">
      <c r="A26" s="56">
        <v>45650</v>
      </c>
      <c r="B26" s="57">
        <v>9627138</v>
      </c>
      <c r="C26" s="57">
        <v>5294</v>
      </c>
      <c r="D26" s="57">
        <v>9348272</v>
      </c>
      <c r="E26" s="57">
        <v>0</v>
      </c>
      <c r="F26" s="57">
        <v>5294</v>
      </c>
    </row>
    <row r="27" spans="1:6" x14ac:dyDescent="0.3">
      <c r="A27" s="56">
        <v>45651</v>
      </c>
      <c r="B27" s="57">
        <v>9627138</v>
      </c>
      <c r="C27" s="57">
        <v>0</v>
      </c>
      <c r="D27" s="57">
        <v>9353131</v>
      </c>
      <c r="E27" s="57">
        <v>4859</v>
      </c>
      <c r="F27" s="57">
        <v>4859</v>
      </c>
    </row>
    <row r="28" spans="1:6" x14ac:dyDescent="0.3">
      <c r="A28" s="56">
        <v>45652</v>
      </c>
      <c r="B28" s="57">
        <v>9631704</v>
      </c>
      <c r="C28" s="57">
        <v>4566</v>
      </c>
      <c r="D28" s="57">
        <v>9353131</v>
      </c>
      <c r="E28" s="57">
        <v>0</v>
      </c>
      <c r="F28" s="57">
        <v>4566</v>
      </c>
    </row>
    <row r="29" spans="1:6" x14ac:dyDescent="0.3">
      <c r="A29" s="56">
        <v>45653</v>
      </c>
      <c r="B29" s="57">
        <v>9631704</v>
      </c>
      <c r="C29" s="57">
        <v>0</v>
      </c>
      <c r="D29" s="57">
        <v>9357735</v>
      </c>
      <c r="E29" s="57">
        <v>4604</v>
      </c>
      <c r="F29" s="57">
        <v>4604</v>
      </c>
    </row>
    <row r="30" spans="1:6" x14ac:dyDescent="0.3">
      <c r="A30" s="56">
        <v>45654</v>
      </c>
      <c r="B30" s="57">
        <v>9636650</v>
      </c>
      <c r="C30" s="57">
        <v>4946</v>
      </c>
      <c r="D30" s="57">
        <v>9357735</v>
      </c>
      <c r="E30" s="57">
        <v>0</v>
      </c>
      <c r="F30" s="57">
        <v>4946</v>
      </c>
    </row>
    <row r="31" spans="1:6" x14ac:dyDescent="0.3">
      <c r="A31" s="56">
        <v>45655</v>
      </c>
      <c r="B31" s="57">
        <v>9636650</v>
      </c>
      <c r="C31" s="57">
        <v>0</v>
      </c>
      <c r="D31" s="57">
        <v>9362286</v>
      </c>
      <c r="E31" s="57">
        <v>4551</v>
      </c>
      <c r="F31" s="57">
        <v>4551</v>
      </c>
    </row>
    <row r="32" spans="1:6" x14ac:dyDescent="0.3">
      <c r="A32" s="56">
        <v>45656</v>
      </c>
      <c r="B32" s="57">
        <v>9641990</v>
      </c>
      <c r="C32" s="57">
        <v>5340</v>
      </c>
      <c r="D32" s="57">
        <v>9362286</v>
      </c>
      <c r="E32" s="57">
        <v>0</v>
      </c>
      <c r="F32" s="57">
        <v>5340</v>
      </c>
    </row>
    <row r="33" spans="1:6" x14ac:dyDescent="0.3">
      <c r="A33" s="56">
        <v>45657</v>
      </c>
      <c r="B33" s="57">
        <v>9641990</v>
      </c>
      <c r="C33" s="57">
        <v>0</v>
      </c>
      <c r="D33" s="57">
        <v>9367466</v>
      </c>
      <c r="E33" s="57">
        <v>5180</v>
      </c>
      <c r="F33" s="57">
        <v>5180</v>
      </c>
    </row>
    <row r="34" spans="1:6" x14ac:dyDescent="0.3">
      <c r="A34" s="58" t="s">
        <v>63</v>
      </c>
      <c r="B34" s="52"/>
      <c r="C34" s="52"/>
      <c r="D34" s="52"/>
      <c r="E34" s="52"/>
      <c r="F34" s="59">
        <f>SUM(F3:F33)</f>
        <v>243367</v>
      </c>
    </row>
    <row r="35" spans="1:6" x14ac:dyDescent="0.3">
      <c r="A35" s="58" t="s">
        <v>64</v>
      </c>
      <c r="B35" s="52"/>
      <c r="C35" s="52"/>
      <c r="D35" s="52"/>
      <c r="E35" s="52"/>
      <c r="F35" s="59">
        <f>ROUND(AVERAGE(F3:F33),0)</f>
        <v>7851</v>
      </c>
    </row>
    <row r="36" spans="1:6" x14ac:dyDescent="0.3">
      <c r="A36" s="58" t="s">
        <v>65</v>
      </c>
      <c r="B36" s="52"/>
      <c r="C36" s="52"/>
      <c r="D36" s="52"/>
      <c r="E36" s="52"/>
      <c r="F36" s="59">
        <f>IFERROR(ROUND(AVERAGEIF(F3:F33,"&gt;0"),0),0)</f>
        <v>7851</v>
      </c>
    </row>
  </sheetData>
  <mergeCells count="4">
    <mergeCell ref="A1:F1"/>
    <mergeCell ref="A34:E34"/>
    <mergeCell ref="A35:E35"/>
    <mergeCell ref="A36:E3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908AC-D23C-496E-92E2-6C20333DA0CC}">
  <dimension ref="A1:Z35"/>
  <sheetViews>
    <sheetView workbookViewId="0">
      <selection activeCell="E2" sqref="E2"/>
    </sheetView>
  </sheetViews>
  <sheetFormatPr defaultRowHeight="15.75" x14ac:dyDescent="0.3"/>
  <cols>
    <col min="1" max="1" width="16.7109375" style="60" customWidth="1"/>
    <col min="2" max="2" width="21.85546875" style="53" hidden="1" customWidth="1"/>
    <col min="3" max="3" width="21.85546875" style="53" customWidth="1"/>
    <col min="4" max="4" width="21.85546875" style="53" hidden="1" customWidth="1"/>
    <col min="5" max="6" width="21.85546875" style="53" customWidth="1"/>
    <col min="7" max="26" width="9.140625" style="53"/>
  </cols>
  <sheetData>
    <row r="1" spans="1:6" ht="18.75" x14ac:dyDescent="0.35">
      <c r="A1" s="51" t="str">
        <f ca="1">_xlfn.CONCAT(TEXT(OFFSET(A2,2,0), "MMMM YYYY"), " Daily Flow")</f>
        <v>November 2024 Daily Flow</v>
      </c>
      <c r="B1" s="52"/>
      <c r="C1" s="52"/>
      <c r="D1" s="52"/>
      <c r="E1" s="52"/>
      <c r="F1" s="52"/>
    </row>
    <row r="2" spans="1:6" x14ac:dyDescent="0.3">
      <c r="A2" s="54" t="s">
        <v>57</v>
      </c>
      <c r="B2" s="55" t="s">
        <v>58</v>
      </c>
      <c r="C2" s="55" t="s">
        <v>59</v>
      </c>
      <c r="D2" s="55" t="s">
        <v>60</v>
      </c>
      <c r="E2" s="55" t="s">
        <v>61</v>
      </c>
      <c r="F2" s="55" t="s">
        <v>62</v>
      </c>
    </row>
    <row r="3" spans="1:6" x14ac:dyDescent="0.3">
      <c r="A3" s="56">
        <v>45597</v>
      </c>
      <c r="B3" s="57">
        <v>9388574</v>
      </c>
      <c r="C3" s="57">
        <v>0</v>
      </c>
      <c r="D3" s="57">
        <v>9127237</v>
      </c>
      <c r="E3" s="57">
        <v>4742</v>
      </c>
      <c r="F3" s="57">
        <v>4742</v>
      </c>
    </row>
    <row r="4" spans="1:6" x14ac:dyDescent="0.3">
      <c r="A4" s="56">
        <v>45598</v>
      </c>
      <c r="B4" s="57">
        <v>9394704</v>
      </c>
      <c r="C4" s="57">
        <v>6130</v>
      </c>
      <c r="D4" s="57">
        <v>9127237</v>
      </c>
      <c r="E4" s="57">
        <v>0</v>
      </c>
      <c r="F4" s="57">
        <v>6130</v>
      </c>
    </row>
    <row r="5" spans="1:6" x14ac:dyDescent="0.3">
      <c r="A5" s="56">
        <v>45599</v>
      </c>
      <c r="B5" s="57">
        <v>9394704</v>
      </c>
      <c r="C5" s="57">
        <v>0</v>
      </c>
      <c r="D5" s="57">
        <v>9131745</v>
      </c>
      <c r="E5" s="57">
        <v>4508</v>
      </c>
      <c r="F5" s="57">
        <v>4508</v>
      </c>
    </row>
    <row r="6" spans="1:6" x14ac:dyDescent="0.3">
      <c r="A6" s="56">
        <v>45600</v>
      </c>
      <c r="B6" s="57">
        <v>9399153</v>
      </c>
      <c r="C6" s="57">
        <v>4449</v>
      </c>
      <c r="D6" s="57">
        <v>9137437</v>
      </c>
      <c r="E6" s="57">
        <v>5692</v>
      </c>
      <c r="F6" s="57">
        <v>10141</v>
      </c>
    </row>
    <row r="7" spans="1:6" x14ac:dyDescent="0.3">
      <c r="A7" s="56">
        <v>45601</v>
      </c>
      <c r="B7" s="57">
        <v>9403766</v>
      </c>
      <c r="C7" s="57">
        <v>4613</v>
      </c>
      <c r="D7" s="57">
        <v>9143082</v>
      </c>
      <c r="E7" s="57">
        <v>5645</v>
      </c>
      <c r="F7" s="57">
        <v>10258</v>
      </c>
    </row>
    <row r="8" spans="1:6" x14ac:dyDescent="0.3">
      <c r="A8" s="56">
        <v>45602</v>
      </c>
      <c r="B8" s="57">
        <v>9409085</v>
      </c>
      <c r="C8" s="57">
        <v>5319</v>
      </c>
      <c r="D8" s="57">
        <v>9147559</v>
      </c>
      <c r="E8" s="57">
        <v>4477</v>
      </c>
      <c r="F8" s="57">
        <v>9796</v>
      </c>
    </row>
    <row r="9" spans="1:6" x14ac:dyDescent="0.3">
      <c r="A9" s="56">
        <v>45603</v>
      </c>
      <c r="B9" s="57">
        <v>9419707</v>
      </c>
      <c r="C9" s="57">
        <v>10622</v>
      </c>
      <c r="D9" s="57">
        <v>9158283</v>
      </c>
      <c r="E9" s="57">
        <v>10724</v>
      </c>
      <c r="F9" s="57">
        <v>21346</v>
      </c>
    </row>
    <row r="10" spans="1:6" x14ac:dyDescent="0.3">
      <c r="A10" s="56">
        <v>45604</v>
      </c>
      <c r="B10" s="57">
        <v>9424723</v>
      </c>
      <c r="C10" s="57">
        <v>5016</v>
      </c>
      <c r="D10" s="57">
        <v>9163898</v>
      </c>
      <c r="E10" s="57">
        <v>5615</v>
      </c>
      <c r="F10" s="57">
        <v>10631</v>
      </c>
    </row>
    <row r="11" spans="1:6" x14ac:dyDescent="0.3">
      <c r="A11" s="56">
        <v>45605</v>
      </c>
      <c r="B11" s="57">
        <v>9429872</v>
      </c>
      <c r="C11" s="57">
        <v>5149</v>
      </c>
      <c r="D11" s="57">
        <v>9163898</v>
      </c>
      <c r="E11" s="57">
        <v>0</v>
      </c>
      <c r="F11" s="57">
        <v>5149</v>
      </c>
    </row>
    <row r="12" spans="1:6" x14ac:dyDescent="0.3">
      <c r="A12" s="56">
        <v>45606</v>
      </c>
      <c r="B12" s="57">
        <v>9429872</v>
      </c>
      <c r="C12" s="57">
        <v>0</v>
      </c>
      <c r="D12" s="57">
        <v>9168603</v>
      </c>
      <c r="E12" s="57">
        <v>4705</v>
      </c>
      <c r="F12" s="57">
        <v>4705</v>
      </c>
    </row>
    <row r="13" spans="1:6" x14ac:dyDescent="0.3">
      <c r="A13" s="56">
        <v>45607</v>
      </c>
      <c r="B13" s="57">
        <v>9435009</v>
      </c>
      <c r="C13" s="57">
        <v>5137</v>
      </c>
      <c r="D13" s="57">
        <v>9173965</v>
      </c>
      <c r="E13" s="57">
        <v>5362</v>
      </c>
      <c r="F13" s="57">
        <v>10499</v>
      </c>
    </row>
    <row r="14" spans="1:6" x14ac:dyDescent="0.3">
      <c r="A14" s="56">
        <v>45608</v>
      </c>
      <c r="B14" s="57">
        <v>9440439</v>
      </c>
      <c r="C14" s="57">
        <v>5430</v>
      </c>
      <c r="D14" s="57">
        <v>9178584</v>
      </c>
      <c r="E14" s="57">
        <v>4619</v>
      </c>
      <c r="F14" s="57">
        <v>10049</v>
      </c>
    </row>
    <row r="15" spans="1:6" x14ac:dyDescent="0.3">
      <c r="A15" s="56">
        <v>45609</v>
      </c>
      <c r="B15" s="57">
        <v>9445964</v>
      </c>
      <c r="C15" s="57">
        <v>5525</v>
      </c>
      <c r="D15" s="57">
        <v>9183637</v>
      </c>
      <c r="E15" s="57">
        <v>5053</v>
      </c>
      <c r="F15" s="57">
        <v>10578</v>
      </c>
    </row>
    <row r="16" spans="1:6" x14ac:dyDescent="0.3">
      <c r="A16" s="56">
        <v>45610</v>
      </c>
      <c r="B16" s="57">
        <v>9451527</v>
      </c>
      <c r="C16" s="57">
        <v>5563</v>
      </c>
      <c r="D16" s="57">
        <v>9189231</v>
      </c>
      <c r="E16" s="57">
        <v>5594</v>
      </c>
      <c r="F16" s="57">
        <v>11157</v>
      </c>
    </row>
    <row r="17" spans="1:6" x14ac:dyDescent="0.3">
      <c r="A17" s="56">
        <v>45611</v>
      </c>
      <c r="B17" s="57">
        <v>9456771</v>
      </c>
      <c r="C17" s="57">
        <v>5244</v>
      </c>
      <c r="D17" s="57">
        <v>9194195</v>
      </c>
      <c r="E17" s="57">
        <v>4964</v>
      </c>
      <c r="F17" s="57">
        <v>10208</v>
      </c>
    </row>
    <row r="18" spans="1:6" x14ac:dyDescent="0.3">
      <c r="A18" s="56">
        <v>45612</v>
      </c>
      <c r="B18" s="57">
        <v>9461588</v>
      </c>
      <c r="C18" s="57">
        <v>4817</v>
      </c>
      <c r="D18" s="57">
        <v>9194195</v>
      </c>
      <c r="E18" s="57">
        <v>0</v>
      </c>
      <c r="F18" s="57">
        <v>4817</v>
      </c>
    </row>
    <row r="19" spans="1:6" x14ac:dyDescent="0.3">
      <c r="A19" s="56">
        <v>45613</v>
      </c>
      <c r="B19" s="57">
        <v>9461588</v>
      </c>
      <c r="C19" s="57">
        <v>0</v>
      </c>
      <c r="D19" s="57">
        <v>9198903</v>
      </c>
      <c r="E19" s="57">
        <v>4708</v>
      </c>
      <c r="F19" s="57">
        <v>4708</v>
      </c>
    </row>
    <row r="20" spans="1:6" x14ac:dyDescent="0.3">
      <c r="A20" s="56">
        <v>45614</v>
      </c>
      <c r="B20" s="57">
        <v>9467708</v>
      </c>
      <c r="C20" s="57">
        <v>6120</v>
      </c>
      <c r="D20" s="57">
        <v>9198931</v>
      </c>
      <c r="E20" s="57">
        <v>28</v>
      </c>
      <c r="F20" s="57">
        <v>6148</v>
      </c>
    </row>
    <row r="21" spans="1:6" x14ac:dyDescent="0.3">
      <c r="A21" s="56">
        <v>45615</v>
      </c>
      <c r="B21" s="57">
        <v>9473884</v>
      </c>
      <c r="C21" s="57">
        <v>6176</v>
      </c>
      <c r="D21" s="57">
        <v>9205779</v>
      </c>
      <c r="E21" s="57">
        <v>6848</v>
      </c>
      <c r="F21" s="57">
        <v>13024</v>
      </c>
    </row>
    <row r="22" spans="1:6" x14ac:dyDescent="0.3">
      <c r="A22" s="56">
        <v>45616</v>
      </c>
      <c r="B22" s="57">
        <v>9478953</v>
      </c>
      <c r="C22" s="57">
        <v>5069</v>
      </c>
      <c r="D22" s="57">
        <v>9214465</v>
      </c>
      <c r="E22" s="57">
        <v>8686</v>
      </c>
      <c r="F22" s="57">
        <v>13755</v>
      </c>
    </row>
    <row r="23" spans="1:6" x14ac:dyDescent="0.3">
      <c r="A23" s="56">
        <v>45617</v>
      </c>
      <c r="B23" s="57">
        <v>9483966</v>
      </c>
      <c r="C23" s="57">
        <v>5013</v>
      </c>
      <c r="D23" s="57">
        <v>9220166</v>
      </c>
      <c r="E23" s="57">
        <v>5701</v>
      </c>
      <c r="F23" s="57">
        <v>10714</v>
      </c>
    </row>
    <row r="24" spans="1:6" x14ac:dyDescent="0.3">
      <c r="A24" s="56">
        <v>45618</v>
      </c>
      <c r="B24" s="57">
        <v>9488443</v>
      </c>
      <c r="C24" s="57">
        <v>4477</v>
      </c>
      <c r="D24" s="57">
        <v>9220166</v>
      </c>
      <c r="E24" s="57">
        <v>0</v>
      </c>
      <c r="F24" s="57">
        <v>4477</v>
      </c>
    </row>
    <row r="25" spans="1:6" x14ac:dyDescent="0.3">
      <c r="A25" s="56">
        <v>45619</v>
      </c>
      <c r="B25" s="57">
        <v>9488443</v>
      </c>
      <c r="C25" s="57">
        <v>0</v>
      </c>
      <c r="D25" s="57">
        <v>9220166</v>
      </c>
      <c r="E25" s="57">
        <v>0</v>
      </c>
      <c r="F25" s="57">
        <v>0</v>
      </c>
    </row>
    <row r="26" spans="1:6" x14ac:dyDescent="0.3">
      <c r="A26" s="56">
        <v>45620</v>
      </c>
      <c r="B26" s="57">
        <v>9488443</v>
      </c>
      <c r="C26" s="57">
        <v>0</v>
      </c>
      <c r="D26" s="57">
        <v>9220166</v>
      </c>
      <c r="E26" s="57">
        <v>0</v>
      </c>
      <c r="F26" s="57">
        <v>0</v>
      </c>
    </row>
    <row r="27" spans="1:6" x14ac:dyDescent="0.3">
      <c r="A27" s="56">
        <v>45621</v>
      </c>
      <c r="B27" s="57">
        <v>9493216</v>
      </c>
      <c r="C27" s="57">
        <v>4773</v>
      </c>
      <c r="D27" s="57">
        <v>9226203</v>
      </c>
      <c r="E27" s="57">
        <v>6037</v>
      </c>
      <c r="F27" s="57">
        <v>10810</v>
      </c>
    </row>
    <row r="28" spans="1:6" x14ac:dyDescent="0.3">
      <c r="A28" s="56">
        <v>45622</v>
      </c>
      <c r="B28" s="57">
        <v>9497721</v>
      </c>
      <c r="C28" s="57">
        <v>4505</v>
      </c>
      <c r="D28" s="57">
        <v>9232240</v>
      </c>
      <c r="E28" s="57">
        <v>6037</v>
      </c>
      <c r="F28" s="57">
        <v>10542</v>
      </c>
    </row>
    <row r="29" spans="1:6" x14ac:dyDescent="0.3">
      <c r="A29" s="56">
        <v>45623</v>
      </c>
      <c r="B29" s="57">
        <v>9502309</v>
      </c>
      <c r="C29" s="57">
        <v>4588</v>
      </c>
      <c r="D29" s="57">
        <v>9238209</v>
      </c>
      <c r="E29" s="57">
        <v>5969</v>
      </c>
      <c r="F29" s="57">
        <v>10557</v>
      </c>
    </row>
    <row r="30" spans="1:6" x14ac:dyDescent="0.3">
      <c r="A30" s="56">
        <v>45624</v>
      </c>
      <c r="B30" s="57">
        <v>9506786</v>
      </c>
      <c r="C30" s="57">
        <v>4477</v>
      </c>
      <c r="D30" s="57">
        <v>9244231</v>
      </c>
      <c r="E30" s="57">
        <v>6022</v>
      </c>
      <c r="F30" s="57">
        <v>10499</v>
      </c>
    </row>
    <row r="31" spans="1:6" x14ac:dyDescent="0.3">
      <c r="A31" s="56">
        <v>45625</v>
      </c>
      <c r="B31" s="57">
        <v>9511356</v>
      </c>
      <c r="C31" s="57">
        <v>4570</v>
      </c>
      <c r="D31" s="57">
        <v>9250216</v>
      </c>
      <c r="E31" s="57">
        <v>5985</v>
      </c>
      <c r="F31" s="57">
        <v>10555</v>
      </c>
    </row>
    <row r="32" spans="1:6" x14ac:dyDescent="0.3">
      <c r="A32" s="56">
        <v>45626</v>
      </c>
      <c r="B32" s="57">
        <v>9515873</v>
      </c>
      <c r="C32" s="57">
        <v>4517</v>
      </c>
      <c r="D32" s="57">
        <v>9250216</v>
      </c>
      <c r="E32" s="57">
        <v>0</v>
      </c>
      <c r="F32" s="57">
        <v>4517</v>
      </c>
    </row>
    <row r="33" spans="1:6" x14ac:dyDescent="0.3">
      <c r="A33" s="58" t="s">
        <v>63</v>
      </c>
      <c r="B33" s="52"/>
      <c r="C33" s="52"/>
      <c r="D33" s="52"/>
      <c r="E33" s="52"/>
      <c r="F33" s="59">
        <f>SUM(F3:F32)</f>
        <v>255020</v>
      </c>
    </row>
    <row r="34" spans="1:6" x14ac:dyDescent="0.3">
      <c r="A34" s="58" t="s">
        <v>64</v>
      </c>
      <c r="B34" s="52"/>
      <c r="C34" s="52"/>
      <c r="D34" s="52"/>
      <c r="E34" s="52"/>
      <c r="F34" s="59">
        <f>ROUND(AVERAGE(F3:F32),0)</f>
        <v>8501</v>
      </c>
    </row>
    <row r="35" spans="1:6" x14ac:dyDescent="0.3">
      <c r="A35" s="58" t="s">
        <v>65</v>
      </c>
      <c r="B35" s="52"/>
      <c r="C35" s="52"/>
      <c r="D35" s="52"/>
      <c r="E35" s="52"/>
      <c r="F35" s="59">
        <f>IFERROR(ROUND(AVERAGEIF(F3:F32,"&gt;0"),0),0)</f>
        <v>9108</v>
      </c>
    </row>
  </sheetData>
  <mergeCells count="4">
    <mergeCell ref="A1:F1"/>
    <mergeCell ref="A33:E33"/>
    <mergeCell ref="A34:E34"/>
    <mergeCell ref="A35:E3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5C4666C2D9FE4985FCB194568A0930" ma:contentTypeVersion="19" ma:contentTypeDescription="Create a new document." ma:contentTypeScope="" ma:versionID="876e41b32eede41a86590dece834e6ce">
  <xsd:schema xmlns:xsd="http://www.w3.org/2001/XMLSchema" xmlns:xs="http://www.w3.org/2001/XMLSchema" xmlns:p="http://schemas.microsoft.com/office/2006/metadata/properties" xmlns:ns2="9d1a8ab6-fb87-4fc3-b2e6-b8982984a473" xmlns:ns3="1e7294ad-42e2-4ca2-8155-4d3b7165df97" targetNamespace="http://schemas.microsoft.com/office/2006/metadata/properties" ma:root="true" ma:fieldsID="c6aeae4ec67a7fe2e348e3ebf9ec3bd3" ns2:_="" ns3:_="">
    <xsd:import namespace="9d1a8ab6-fb87-4fc3-b2e6-b8982984a473"/>
    <xsd:import namespace="1e7294ad-42e2-4ca2-8155-4d3b7165df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1a8ab6-fb87-4fc3-b2e6-b8982984a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1" nillable="true" ma:displayName="Location" ma:internalName="MediaServiceLocatio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6a82bfc-5b1c-481b-9cc3-5f00722b20f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6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7294ad-42e2-4ca2-8155-4d3b7165df9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51fb151-8e88-473e-9226-3952a45e2914}" ma:internalName="TaxCatchAll" ma:showField="CatchAllData" ma:web="1e7294ad-42e2-4ca2-8155-4d3b7165df9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e7294ad-42e2-4ca2-8155-4d3b7165df97" xsi:nil="true"/>
    <lcf76f155ced4ddcb4097134ff3c332f xmlns="9d1a8ab6-fb87-4fc3-b2e6-b8982984a47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C177B52-3639-46F8-81CB-53EA7559E99D}"/>
</file>

<file path=customXml/itemProps2.xml><?xml version="1.0" encoding="utf-8"?>
<ds:datastoreItem xmlns:ds="http://schemas.openxmlformats.org/officeDocument/2006/customXml" ds:itemID="{B77D80A7-C818-4D8E-B06A-1095062431D1}"/>
</file>

<file path=customXml/itemProps3.xml><?xml version="1.0" encoding="utf-8"?>
<ds:datastoreItem xmlns:ds="http://schemas.openxmlformats.org/officeDocument/2006/customXml" ds:itemID="{98628C21-4140-4193-97FC-A816270E99A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MIJ Annual Report</vt:lpstr>
      <vt:lpstr>MIJ Mixed Sewage Table</vt:lpstr>
      <vt:lpstr>MIJ Biofilter Effluent Table</vt:lpstr>
      <vt:lpstr>Apr 25</vt:lpstr>
      <vt:lpstr>Mar 25</vt:lpstr>
      <vt:lpstr>Feb 25</vt:lpstr>
      <vt:lpstr>Jan 25</vt:lpstr>
      <vt:lpstr>Dec 24</vt:lpstr>
      <vt:lpstr>Nov 24</vt:lpstr>
      <vt:lpstr>Oct 24</vt:lpstr>
      <vt:lpstr>Sep 24</vt:lpstr>
      <vt:lpstr>Aug 24</vt:lpstr>
      <vt:lpstr>Jul 24</vt:lpstr>
      <vt:lpstr>Jun 24</vt:lpstr>
      <vt:lpstr>May 24</vt:lpstr>
      <vt:lpstr>Apr 24</vt:lpstr>
      <vt:lpstr>Mar 24</vt:lpstr>
      <vt:lpstr>Feb 24</vt:lpstr>
      <vt:lpstr>Jan 24</vt:lpstr>
      <vt:lpstr>Dec 23</vt:lpstr>
      <vt:lpstr>Nov 23</vt:lpstr>
      <vt:lpstr>Oct 23</vt:lpstr>
      <vt:lpstr>Sep 23</vt:lpstr>
      <vt:lpstr>Aug 23</vt:lpstr>
      <vt:lpstr>Jul 23</vt:lpstr>
      <vt:lpstr>Jun 23</vt:lpstr>
      <vt:lpstr>May 23</vt:lpstr>
      <vt:lpstr>Apr 23</vt:lpstr>
      <vt:lpstr>Mar 23</vt:lpstr>
      <vt:lpstr>Feb 23</vt:lpstr>
      <vt:lpstr>Jan 23</vt:lpstr>
      <vt:lpstr>Dec 22</vt:lpstr>
      <vt:lpstr>Nov 22</vt:lpstr>
      <vt:lpstr>Oct 22</vt:lpstr>
      <vt:lpstr>Sep 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Bos</dc:creator>
  <cp:lastModifiedBy>Colin Bos</cp:lastModifiedBy>
  <dcterms:created xsi:type="dcterms:W3CDTF">2025-07-29T16:49:16Z</dcterms:created>
  <dcterms:modified xsi:type="dcterms:W3CDTF">2025-07-29T16:49:18Z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0x010100715C4666C2D9FE4985FCB194568A0930</vt:lpwstr>
  </property>
</Properties>
</file>