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rosler/Downloads/"/>
    </mc:Choice>
  </mc:AlternateContent>
  <xr:revisionPtr revIDLastSave="0" documentId="13_ncr:1_{11127A8B-8FD0-6448-ABCA-2B34F2DB8EC1}" xr6:coauthVersionLast="47" xr6:coauthVersionMax="47" xr10:uidLastSave="{00000000-0000-0000-0000-000000000000}"/>
  <bookViews>
    <workbookView xWindow="380" yWindow="500" windowWidth="28040" windowHeight="15940" xr2:uid="{7CCC5F3E-DA30-EA46-BD16-10DA6637AB30}"/>
  </bookViews>
  <sheets>
    <sheet name="metrics_notes" sheetId="1" r:id="rId1"/>
  </sheets>
  <definedNames>
    <definedName name="_xlnm._FilterDatabase" localSheetId="0" hidden="1">metrics_notes!$A$1:$U$70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6" i="1"/>
  <c r="I65" i="1"/>
  <c r="I64" i="1"/>
  <c r="I63" i="1"/>
  <c r="I62" i="1"/>
  <c r="I61" i="1"/>
  <c r="I42" i="1"/>
  <c r="I29" i="1"/>
  <c r="I28" i="1"/>
  <c r="I27" i="1"/>
  <c r="I26" i="1"/>
  <c r="I24" i="1"/>
  <c r="I23" i="1"/>
  <c r="I21" i="1"/>
  <c r="I20" i="1"/>
  <c r="I19" i="1"/>
  <c r="I18" i="1"/>
  <c r="I17" i="1"/>
  <c r="I14" i="1"/>
  <c r="I13" i="1"/>
  <c r="I12" i="1"/>
</calcChain>
</file>

<file path=xl/sharedStrings.xml><?xml version="1.0" encoding="utf-8"?>
<sst xmlns="http://schemas.openxmlformats.org/spreadsheetml/2006/main" count="699" uniqueCount="455">
  <si>
    <t>metric_group</t>
  </si>
  <si>
    <t>metric_label</t>
  </si>
  <si>
    <t>metric_description</t>
  </si>
  <si>
    <t>metric_unit</t>
  </si>
  <si>
    <t>balance</t>
  </si>
  <si>
    <t>inflow_growth_rate</t>
  </si>
  <si>
    <t>The growth of in average monthly inflow amounts between 1st half and 2nd half of the time period</t>
  </si>
  <si>
    <t>ratio</t>
  </si>
  <si>
    <t>inflow_daily_average</t>
  </si>
  <si>
    <t>Daily average inflow</t>
  </si>
  <si>
    <t>amount</t>
  </si>
  <si>
    <t>outflow_daily_average</t>
  </si>
  <si>
    <t>Daily average outflow</t>
  </si>
  <si>
    <t>latest_balance</t>
  </si>
  <si>
    <t>Latest balance across accounts</t>
  </si>
  <si>
    <t>balance_minimum</t>
  </si>
  <si>
    <t>Minimum balance</t>
  </si>
  <si>
    <t>balance_average</t>
  </si>
  <si>
    <t>Average balance</t>
  </si>
  <si>
    <t>change_in_balance</t>
  </si>
  <si>
    <t>Absolute difference in balance</t>
  </si>
  <si>
    <t>weekday_balance_average</t>
  </si>
  <si>
    <t>Average weekday balance</t>
  </si>
  <si>
    <t>weekday_with_highest_avg</t>
  </si>
  <si>
    <t>Weekday balance with highest average balance. 0 is Monday, 6 is Sunday</t>
  </si>
  <si>
    <t>weekday</t>
  </si>
  <si>
    <t>weekday_with_lowest_avg</t>
  </si>
  <si>
    <t>Weekday balance with lowest average balance. 0 is Monday, 6 is Sunday</t>
  </si>
  <si>
    <t>data_quality</t>
  </si>
  <si>
    <t>data_volume</t>
  </si>
  <si>
    <t>The number of unique transactions with timestamps</t>
  </si>
  <si>
    <t>n</t>
  </si>
  <si>
    <t>date_range</t>
  </si>
  <si>
    <t>The number of days between earliest and latest transaction</t>
  </si>
  <si>
    <t>day</t>
  </si>
  <si>
    <t>data_freshness</t>
  </si>
  <si>
    <t>The number of days since last transaction</t>
  </si>
  <si>
    <t>has_balance_ratio</t>
  </si>
  <si>
    <t>The ratio of transactions with a balance and account id value</t>
  </si>
  <si>
    <t>data_coverage</t>
  </si>
  <si>
    <t>The ratio of days where a transaction took place</t>
  </si>
  <si>
    <t>accounts</t>
  </si>
  <si>
    <t>The number of unique account_id</t>
  </si>
  <si>
    <t>potentially_duplicated_account_pairs</t>
  </si>
  <si>
    <t>The number of account pairs that have overlapping dates and either same last 4 digits of account number or matching account numbers / names</t>
  </si>
  <si>
    <t>inflows</t>
  </si>
  <si>
    <t>The number of inflows (Transaction.amount &gt; 0)</t>
  </si>
  <si>
    <t>outflows</t>
  </si>
  <si>
    <t>The number of outflows (Transaction.amount &lt; 0)</t>
  </si>
  <si>
    <t>inflow_amount</t>
  </si>
  <si>
    <t>The amount in inflow transactions (Transaction.amount &gt; 0)</t>
  </si>
  <si>
    <t>confidence</t>
  </si>
  <si>
    <t>The overall confidence score for the company, based on label confidence and method</t>
  </si>
  <si>
    <t>revenue_anomalies</t>
  </si>
  <si>
    <t>The count of revenue anomalies</t>
  </si>
  <si>
    <t>debt</t>
  </si>
  <si>
    <t>last_debt_investment</t>
  </si>
  <si>
    <t>Amount of last debt investment, null if not applicable</t>
  </si>
  <si>
    <t>last_debt_investment_days</t>
  </si>
  <si>
    <t>Days since last debt investment, null if not applicable</t>
  </si>
  <si>
    <t>debt_repayment_daily_average</t>
  </si>
  <si>
    <t>Average debt repayment (per day)</t>
  </si>
  <si>
    <t>debt_investment</t>
  </si>
  <si>
    <t>Total debt investment</t>
  </si>
  <si>
    <t>debt_investors</t>
  </si>
  <si>
    <t>Count of debt investors</t>
  </si>
  <si>
    <t>debt_investment_count</t>
  </si>
  <si>
    <t>Number of debt investments</t>
  </si>
  <si>
    <t>debt_repayment</t>
  </si>
  <si>
    <t>Total debt repayment</t>
  </si>
  <si>
    <t>debt_service_coverage_ratio</t>
  </si>
  <si>
    <t>Net income / Debt repayment; how many times can debt be repaid</t>
  </si>
  <si>
    <t>heron</t>
  </si>
  <si>
    <t>merchant_heron_ids</t>
  </si>
  <si>
    <t>The merchant heron ids</t>
  </si>
  <si>
    <t>array</t>
  </si>
  <si>
    <t>predicted_nsf_fees</t>
  </si>
  <si>
    <t>The likelihood that the company will incur 1 or more NSF fees, based on current scorecard metrics</t>
  </si>
  <si>
    <t>probability</t>
  </si>
  <si>
    <t>predicted_balance_daily_average</t>
  </si>
  <si>
    <t>The predicted daily average balance</t>
  </si>
  <si>
    <t>heron_score</t>
  </si>
  <si>
    <t>The likelihood that the company will default, based on current scorecard metrics</t>
  </si>
  <si>
    <t>processing_quality</t>
  </si>
  <si>
    <t>category_coverage</t>
  </si>
  <si>
    <t>The ratio of transactions that have a category label</t>
  </si>
  <si>
    <t>merchant_coverage</t>
  </si>
  <si>
    <t>The ratio of transactions that have a merchant label</t>
  </si>
  <si>
    <t>unconnected_account_ratio</t>
  </si>
  <si>
    <t>The total amount value of intra-company accounts normalised by total amount of revenue</t>
  </si>
  <si>
    <t>profit_and_loss</t>
  </si>
  <si>
    <t>revenue_daily_average</t>
  </si>
  <si>
    <t>Average revenue (per day) across transactions with categories in the 'revenue' analytics group</t>
  </si>
  <si>
    <t>cogs_daily_average</t>
  </si>
  <si>
    <t>opex_daily_average</t>
  </si>
  <si>
    <t>Average opex (per day) for transactions with categories in the 'operational expenses' analytics group</t>
  </si>
  <si>
    <t>revenue_sources</t>
  </si>
  <si>
    <t>Count of distinct merchants with categories in the 'revenue' analytics group</t>
  </si>
  <si>
    <t>revenue</t>
  </si>
  <si>
    <t>All transactions associated to categories in the 'revenue' analytics group</t>
  </si>
  <si>
    <t>annualized_revenue</t>
  </si>
  <si>
    <t>The annualized amount for all transactions with categories in the 'revenue' analytics group</t>
  </si>
  <si>
    <t>cogs</t>
  </si>
  <si>
    <t>The total amount from all transactions with categories in the 'cost of goods sold' analytics group</t>
  </si>
  <si>
    <t>average_credit_card_spend</t>
  </si>
  <si>
    <t>Average credit card spend for the last X full calendar months</t>
  </si>
  <si>
    <t>opex</t>
  </si>
  <si>
    <t>The total amount from transactions with categories in the 'operational expenses' analytics group</t>
  </si>
  <si>
    <t>revenue_profit_and_loss</t>
  </si>
  <si>
    <t>Total revenue from P&amp;L view</t>
  </si>
  <si>
    <t>annualized_revenue_profit_and_loss</t>
  </si>
  <si>
    <t>the daily average revenue for the date range multiplied by 365 from P&amp;L view</t>
  </si>
  <si>
    <t>cogs_profit_and_loss</t>
  </si>
  <si>
    <t>Total COGS from P&amp;L view</t>
  </si>
  <si>
    <t>opex_profit_and_loss</t>
  </si>
  <si>
    <t>Total Opex from P&amp;L view</t>
  </si>
  <si>
    <t>revenue_monthly_average</t>
  </si>
  <si>
    <t>Average monthly revenue for the last X full calendar months across transactions with categories in the 'revenue' analytics group</t>
  </si>
  <si>
    <t>revenue_growth_rate</t>
  </si>
  <si>
    <t>gross_operating_cashflow_daily_average</t>
  </si>
  <si>
    <t>Average daily gross operating cashflow</t>
  </si>
  <si>
    <t>net_operating_cashflow_daily_average</t>
  </si>
  <si>
    <t>Average daily net operating cashflow, taking revenue_daily_average - cogs_daily_average - opex_daily_average</t>
  </si>
  <si>
    <t>gross_operating_cashflow</t>
  </si>
  <si>
    <t>Total gross operating cashflow</t>
  </si>
  <si>
    <t>net_operating_cashflow</t>
  </si>
  <si>
    <t>Total net operating cashflow</t>
  </si>
  <si>
    <t>gross_operating_cashflow_profit_and_loss</t>
  </si>
  <si>
    <t>Total gross operating cashflow from P&amp;L view</t>
  </si>
  <si>
    <t>net_operating_cashflow_profit_and_loss</t>
  </si>
  <si>
    <t>Total net operating cashflow from P&amp;L view</t>
  </si>
  <si>
    <t>risk_flag</t>
  </si>
  <si>
    <t>deposit_days</t>
  </si>
  <si>
    <t>Total distinct days where a deposit occurred</t>
  </si>
  <si>
    <t>nsf_fees</t>
  </si>
  <si>
    <t>Total count NSF transactions</t>
  </si>
  <si>
    <t>nsf_days</t>
  </si>
  <si>
    <t>Total distinct days where an NSF transaction occurred</t>
  </si>
  <si>
    <t>debt_collection</t>
  </si>
  <si>
    <t>Total amount from debt collection agency transactions</t>
  </si>
  <si>
    <t>atm_withdrawals</t>
  </si>
  <si>
    <t>Total amount from atm withdrawal transactions</t>
  </si>
  <si>
    <t>tax_payments</t>
  </si>
  <si>
    <t>Total count of tax payments</t>
  </si>
  <si>
    <t>tax_payment_amount</t>
  </si>
  <si>
    <t>Total amount of tax payments (categories assigned to 'tax_expenses' analytics group)</t>
  </si>
  <si>
    <t>negative_balance_days</t>
  </si>
  <si>
    <t>Total number of days where the balance was less than 0</t>
  </si>
  <si>
    <t>negative_balance_days_by_account</t>
  </si>
  <si>
    <t>Total number of account / day pairs where the ending balance was less than 0 for that account / day</t>
  </si>
  <si>
    <t>distinct_mcas_from_outflows</t>
  </si>
  <si>
    <t>The number of distinct MCAs extracted from outflow transactions</t>
  </si>
  <si>
    <t>distinct_mcas_from_inflows</t>
  </si>
  <si>
    <t>The number of distinct MCAs extracted from inflow transactions</t>
  </si>
  <si>
    <t>source document</t>
  </si>
  <si>
    <t>bank statement</t>
  </si>
  <si>
    <t>P&amp;L</t>
  </si>
  <si>
    <t>MCA=merchant cash advance loan</t>
  </si>
  <si>
    <t>N/A</t>
  </si>
  <si>
    <t>questions / notes</t>
  </si>
  <si>
    <t>these could be helpful for analyzing the performance of Heron</t>
  </si>
  <si>
    <t>Average cogs (per day) for transactions with categories in the 'cost of goods sold' analytics group</t>
  </si>
  <si>
    <t>What type of businesses do applicants typically have? Restaurant or other local businesses? Why is daily revenue important?</t>
  </si>
  <si>
    <t>What P&amp;L / accounting software used? Could we move upstream to integrate directly there?</t>
  </si>
  <si>
    <t>Is this a calculated field?</t>
  </si>
  <si>
    <t>Is this an extracted field?</t>
  </si>
  <si>
    <t>Balance Sheet?</t>
  </si>
  <si>
    <t>time range</t>
  </si>
  <si>
    <t>latest</t>
  </si>
  <si>
    <t>30-60-90</t>
  </si>
  <si>
    <t>last_90_days</t>
  </si>
  <si>
    <t>last_6_calendar_months</t>
  </si>
  <si>
    <t>Sum</t>
  </si>
  <si>
    <t>Average</t>
  </si>
  <si>
    <t>Median</t>
  </si>
  <si>
    <t>Min</t>
  </si>
  <si>
    <t>Max</t>
  </si>
  <si>
    <t>StdDev</t>
  </si>
  <si>
    <t>P10</t>
  </si>
  <si>
    <t>P25</t>
  </si>
  <si>
    <t>P75</t>
  </si>
  <si>
    <t>P90</t>
  </si>
  <si>
    <t>Correlation_with_Heron_Score</t>
  </si>
  <si>
    <t>P_Value</t>
  </si>
  <si>
    <t>0.37957705405792813</t>
  </si>
  <si>
    <t>125.8925997360674</t>
  </si>
  <si>
    <t>4.266529084797961</t>
  </si>
  <si>
    <t>0.2846357406776501</t>
  </si>
  <si>
    <t>0.8020847009576623</t>
  </si>
  <si>
    <t>2289.6798047123284</t>
  </si>
  <si>
    <t>817.5762739726028</t>
  </si>
  <si>
    <t>113942.78841095892</t>
  </si>
  <si>
    <t>5620.633458214438</t>
  </si>
  <si>
    <t>246.93769041095894</t>
  </si>
  <si>
    <t>401.38186986301366</t>
  </si>
  <si>
    <t>1994.0140547945207</t>
  </si>
  <si>
    <t>5140.414832876712</t>
  </si>
  <si>
    <t>0.8518875143377659</t>
  </si>
  <si>
    <t>15474.086731363099</t>
  </si>
  <si>
    <t>104554.18873018799</t>
  </si>
  <si>
    <t>639974.5743094372</t>
  </si>
  <si>
    <t>187325.97000000003</t>
  </si>
  <si>
    <t>0.5911033523367352</t>
  </si>
  <si>
    <t>2183766358.354685</t>
  </si>
  <si>
    <t>21667.857500000002</t>
  </si>
  <si>
    <t>84854.61200000001</t>
  </si>
  <si>
    <t>0.23276238018757667</t>
  </si>
  <si>
    <t>1434270982.8846028</t>
  </si>
  <si>
    <t>175353709.57094872</t>
  </si>
  <si>
    <t>754.6503882681563</t>
  </si>
  <si>
    <t>55312.32633099977</t>
  </si>
  <si>
    <t>150046.4750113637</t>
  </si>
  <si>
    <t>0.6624606190030023</t>
  </si>
  <si>
    <t>41284427.63348898</t>
  </si>
  <si>
    <t>4260.157499999999</t>
  </si>
  <si>
    <t>0.035184667414068276</t>
  </si>
  <si>
    <t>0.2663147064041612</t>
  </si>
  <si>
    <t>840967.0436103602</t>
  </si>
  <si>
    <t>8841.913887392242</t>
  </si>
  <si>
    <t>25108765.055878717</t>
  </si>
  <si>
    <t>808.0336141826923</t>
  </si>
  <si>
    <t>53470.25832479508</t>
  </si>
  <si>
    <t>131757.51487500002</t>
  </si>
  <si>
    <t>0.8625630505454878</t>
  </si>
  <si>
    <t>2.2167042820690854</t>
  </si>
  <si>
    <t>1.6814384378582854</t>
  </si>
  <si>
    <t>0.4747910568840101</t>
  </si>
  <si>
    <t>2.1793564033355373</t>
  </si>
  <si>
    <t>1.6576329886519712</t>
  </si>
  <si>
    <t>0.062227690115093395</t>
  </si>
  <si>
    <t>5679.642216944964</t>
  </si>
  <si>
    <t>10367.500000000002</t>
  </si>
  <si>
    <t>0.27872621376794815</t>
  </si>
  <si>
    <t>649.7224684602049</t>
  </si>
  <si>
    <t>0.8498605220374107</t>
  </si>
  <si>
    <t>0.9727791934930021</t>
  </si>
  <si>
    <t>0.1270358306188925</t>
  </si>
  <si>
    <t>0.18839914256664092</t>
  </si>
  <si>
    <t>0.5865278769436045</t>
  </si>
  <si>
    <t>0.6993485635913506</t>
  </si>
  <si>
    <t>0.9804720992150482</t>
  </si>
  <si>
    <t>0.5640219856894442</t>
  </si>
  <si>
    <t>0.5759614702624845</t>
  </si>
  <si>
    <t>0.1426978818283166</t>
  </si>
  <si>
    <t>0.1822055927995313</t>
  </si>
  <si>
    <t>0.3171058863755475</t>
  </si>
  <si>
    <t>0.42761665662032916</t>
  </si>
  <si>
    <t>0.6758722969559198</t>
  </si>
  <si>
    <t>0.8193611326316451</t>
  </si>
  <si>
    <t>7.408535982595037</t>
  </si>
  <si>
    <t>0.5154049984929807</t>
  </si>
  <si>
    <t>280.63077728152257</t>
  </si>
  <si>
    <t>552.2690974633314</t>
  </si>
  <si>
    <t>812.1000000000004</t>
  </si>
  <si>
    <t>0.029769355883825982</t>
  </si>
  <si>
    <t>0.3470018077991157</t>
  </si>
  <si>
    <t>1056294.5907018587</t>
  </si>
  <si>
    <t>876935.2470000002</t>
  </si>
  <si>
    <t>0.8082206232612872</t>
  </si>
  <si>
    <t>0.7674133104018999</t>
  </si>
  <si>
    <t>0.4254486736906528</t>
  </si>
  <si>
    <t>0.9578261383172946</t>
  </si>
  <si>
    <t>0.6612472244504575</t>
  </si>
  <si>
    <t>0.7195634564052653</t>
  </si>
  <si>
    <t>0.8046611224127168</t>
  </si>
  <si>
    <t>0.8402367336377347</t>
  </si>
  <si>
    <t>0.1648647059125149</t>
  </si>
  <si>
    <t>1.5809399432951812e-07</t>
  </si>
  <si>
    <t>2.6449852451284004</t>
  </si>
  <si>
    <t>0.2864184739478919</t>
  </si>
  <si>
    <t>6167.101448923327</t>
  </si>
  <si>
    <t>13304.862784530387</t>
  </si>
  <si>
    <t>0.3144028030674546</t>
  </si>
  <si>
    <t>0.7674910464077189</t>
  </si>
  <si>
    <t>340.79169951397324</t>
  </si>
  <si>
    <t>490.9724824008156</t>
  </si>
  <si>
    <t>0.30111986900179266</t>
  </si>
  <si>
    <t>0.7709926381621133</t>
  </si>
  <si>
    <t>1126.7000000000003</t>
  </si>
  <si>
    <t>173.74747351430747</t>
  </si>
  <si>
    <t>10.052054794520547</t>
  </si>
  <si>
    <t>1762.5297964139156</t>
  </si>
  <si>
    <t>192.14603888888894</t>
  </si>
  <si>
    <t>0.9085793824350231</t>
  </si>
  <si>
    <t>93786.62067689854</t>
  </si>
  <si>
    <t>7110.000000000036</t>
  </si>
  <si>
    <t>0.5244130994302301</t>
  </si>
  <si>
    <t>0.2592925115025582</t>
  </si>
  <si>
    <t>0.27742400482482954</t>
  </si>
  <si>
    <t>8.510342938856045</t>
  </si>
  <si>
    <t>0.27244623247629757</t>
  </si>
  <si>
    <t>23502.387565364716</t>
  </si>
  <si>
    <t>145125.87343916227</t>
  </si>
  <si>
    <t>32383.83299999998</t>
  </si>
  <si>
    <t>0.21617107529463309</t>
  </si>
  <si>
    <t>0.47604243793906437</t>
  </si>
  <si>
    <t>9886.185850418608</t>
  </si>
  <si>
    <t>1.0210593892886046</t>
  </si>
  <si>
    <t>8.453199825465601</t>
  </si>
  <si>
    <t>0.11433254482786477</t>
  </si>
  <si>
    <t>0.11312870025192384</t>
  </si>
  <si>
    <t>0.9917408227920532</t>
  </si>
  <si>
    <t>0.21880983528217937</t>
  </si>
  <si>
    <t>0.3603161603212356</t>
  </si>
  <si>
    <t>0.2386918565660225</t>
  </si>
  <si>
    <t>143884.16476999997</t>
  </si>
  <si>
    <t>6168798.104907835</t>
  </si>
  <si>
    <t>687.8675000000001</t>
  </si>
  <si>
    <t>0.22775802004646323</t>
  </si>
  <si>
    <t>556.0000278629856</t>
  </si>
  <si>
    <t>576.2937467049999</t>
  </si>
  <si>
    <t>997.9280481248128</t>
  </si>
  <si>
    <t>289.7503788128182</t>
  </si>
  <si>
    <t>129.0024302791831</t>
  </si>
  <si>
    <t>319.41445676631093</t>
  </si>
  <si>
    <t>818.4492859761609</t>
  </si>
  <si>
    <t>[1. 1.]</t>
  </si>
  <si>
    <t>[0. 0.]</t>
  </si>
  <si>
    <t>0.2731091263435336</t>
  </si>
  <si>
    <t>0.25771566386147593</t>
  </si>
  <si>
    <t>0.8488078541374474</t>
  </si>
  <si>
    <t>0.17962724636816052</t>
  </si>
  <si>
    <t>0.043068498379572655</t>
  </si>
  <si>
    <t>0.12084840814656697</t>
  </si>
  <si>
    <t>0.40989115740090953</t>
  </si>
  <si>
    <t>0.5223724661876769</t>
  </si>
  <si>
    <t>0.026738115274084265</t>
  </si>
  <si>
    <t>0.39831917019769536</t>
  </si>
  <si>
    <t>4.881986189755871</t>
  </si>
  <si>
    <t>0.14253869474978184</t>
  </si>
  <si>
    <t>1656.9200779727096</t>
  </si>
  <si>
    <t>67.77869682868902</t>
  </si>
  <si>
    <t>0.016062429808455375</t>
  </si>
  <si>
    <t>0.5188906938776522</t>
  </si>
  <si>
    <t>1.6379401933677904</t>
  </si>
  <si>
    <t>0.26821647080893796</t>
  </si>
  <si>
    <t>802.8407242194841</t>
  </si>
  <si>
    <t>75295.98466666667</t>
  </si>
  <si>
    <t>2882.3307339186617</t>
  </si>
  <si>
    <t>0.13863684525202913</t>
  </si>
  <si>
    <t>0.4787544799116837</t>
  </si>
  <si>
    <t>469.3837083333333</t>
  </si>
  <si>
    <t>1880.8500068493156</t>
  </si>
  <si>
    <t>0.7781943698616913</t>
  </si>
  <si>
    <t>179.30819355593607</t>
  </si>
  <si>
    <t>1.7351388888888888</t>
  </si>
  <si>
    <t>46291.07633333333</t>
  </si>
  <si>
    <t>1904.4364144550354</t>
  </si>
  <si>
    <t>21.192027777777778</t>
  </si>
  <si>
    <t>139.9665867579909</t>
  </si>
  <si>
    <t>0.5706174859411912</t>
  </si>
  <si>
    <t>2152.943980061187</t>
  </si>
  <si>
    <t>370.5050972222223</t>
  </si>
  <si>
    <t>345146.7563333333</t>
  </si>
  <si>
    <t>14184.243462775992</t>
  </si>
  <si>
    <t>45.34854977168951</t>
  </si>
  <si>
    <t>158.38774999999998</t>
  </si>
  <si>
    <t>1189.0935499429224</t>
  </si>
  <si>
    <t>3307.734744444449</t>
  </si>
  <si>
    <t>2.5977614140571808</t>
  </si>
  <si>
    <t>0.6395769089563269</t>
  </si>
  <si>
    <t>242743.3501726249</t>
  </si>
  <si>
    <t>416.7670000000001</t>
  </si>
  <si>
    <t>178061.21000000002</t>
  </si>
  <si>
    <t>553428.3809999998</t>
  </si>
  <si>
    <t>0.7678837825778667</t>
  </si>
  <si>
    <t>521178.1830883157</t>
  </si>
  <si>
    <t>135601.83204419888</t>
  </si>
  <si>
    <t>24156677.493548386</t>
  </si>
  <si>
    <t>1307815.7696203974</t>
  </si>
  <si>
    <t>1980.077391304349</t>
  </si>
  <si>
    <t>36985.83682065217</t>
  </si>
  <si>
    <t>1267920.9894386022</t>
  </si>
  <si>
    <t>29853.254216225236</t>
  </si>
  <si>
    <t>371909.00656972156</t>
  </si>
  <si>
    <t>3310.4975000000004</t>
  </si>
  <si>
    <t>20716.234999999993</t>
  </si>
  <si>
    <t>0.3614349390383738</t>
  </si>
  <si>
    <t>533.3466666666667</t>
  </si>
  <si>
    <t>1265492.5841666667</t>
  </si>
  <si>
    <t>4096.569583333333</t>
  </si>
  <si>
    <t>11017.438999999998</t>
  </si>
  <si>
    <t>0.9595850734946748</t>
  </si>
  <si>
    <t>353431.66551155364</t>
  </si>
  <si>
    <t>2605943.0443152473</t>
  </si>
  <si>
    <t>3421.764000000001</t>
  </si>
  <si>
    <t>546387.9119999998</t>
  </si>
  <si>
    <t>242743.35011468327</t>
  </si>
  <si>
    <t>726011.6498903038</t>
  </si>
  <si>
    <t>0.7678836399301425</t>
  </si>
  <si>
    <t>521178.18276258325</t>
  </si>
  <si>
    <t>1307815.7697502375</t>
  </si>
  <si>
    <t>0.7684127617593765</t>
  </si>
  <si>
    <t>29853.254281060792</t>
  </si>
  <si>
    <t>371909.00656451605</t>
  </si>
  <si>
    <t>0.36143496999355734</t>
  </si>
  <si>
    <t>353431.6651872013</t>
  </si>
  <si>
    <t>2605943.0443592486</t>
  </si>
  <si>
    <t>43625.76191644354</t>
  </si>
  <si>
    <t>11337.307083333333</t>
  </si>
  <si>
    <t>109683.70706391554</t>
  </si>
  <si>
    <t>3105.1370833333335</t>
  </si>
  <si>
    <t>105723.31633333328</t>
  </si>
  <si>
    <t>0.7678837531919481</t>
  </si>
  <si>
    <t>6.491502000325653</t>
  </si>
  <si>
    <t>3265.906239790918</t>
  </si>
  <si>
    <t>110.25202874342504</t>
  </si>
  <si>
    <t>0.4062037394788588</t>
  </si>
  <si>
    <t>1.227151812622081</t>
  </si>
  <si>
    <t>0.38183955931825386</t>
  </si>
  <si>
    <t>1265.400710558752</t>
  </si>
  <si>
    <t>350.58113888888886</t>
  </si>
  <si>
    <t>2818.0748358424635</t>
  </si>
  <si>
    <t>0.9769299847793032</t>
  </si>
  <si>
    <t>89.11219178082192</t>
  </si>
  <si>
    <t>1187.3211118721463</t>
  </si>
  <si>
    <t>3199.3132666666706</t>
  </si>
  <si>
    <t>0.9732304876372719</t>
  </si>
  <si>
    <t>24690.699616438356</t>
  </si>
  <si>
    <t>13110.683781622498</t>
  </si>
  <si>
    <t>167.28091666666666</t>
  </si>
  <si>
    <t>578.0234166666668</t>
  </si>
  <si>
    <t>580310.1972898216</t>
  </si>
  <si>
    <t>1.9900000000000582</t>
  </si>
  <si>
    <t>7821.952499999999</t>
  </si>
  <si>
    <t>507360.67299999984</t>
  </si>
  <si>
    <t>0.2556427233589812</t>
  </si>
  <si>
    <t>2426762.564776109</t>
  </si>
  <si>
    <t>20644.239999999998</t>
  </si>
  <si>
    <t>84482.41399999999</t>
  </si>
  <si>
    <t>57.553191366045674</t>
  </si>
  <si>
    <t>61.57829099979952</t>
  </si>
  <si>
    <t>0.039760836298229435</t>
  </si>
  <si>
    <t>22.252624996163263</t>
  </si>
  <si>
    <t>1.0833587824575848</t>
  </si>
  <si>
    <t>7.1208155512814715</t>
  </si>
  <si>
    <t>0.6266635280990935</t>
  </si>
  <si>
    <t>0.9756067027135324</t>
  </si>
  <si>
    <t>7238.4877400000005</t>
  </si>
  <si>
    <t>37628.66455446741</t>
  </si>
  <si>
    <t>11208.300000000001</t>
  </si>
  <si>
    <t>0.6012214982591086</t>
  </si>
  <si>
    <t>32.355570756192186</t>
  </si>
  <si>
    <t>107799.17545119578</t>
  </si>
  <si>
    <t>20101.232500000002</t>
  </si>
  <si>
    <t>0.044437997243279535</t>
  </si>
  <si>
    <t>0.1602625868507605</t>
  </si>
  <si>
    <t>22.13077965525321</t>
  </si>
  <si>
    <t>47.99213619449909</t>
  </si>
  <si>
    <t>62.86967568712777</t>
  </si>
  <si>
    <t>544.0196031971612</t>
  </si>
  <si>
    <t>0.7621677725111424</t>
  </si>
  <si>
    <t>Count</t>
  </si>
  <si>
    <t>** missing outflow_amount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</si>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</sst>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7996-9149-9141-82E4-3260FD975921}">
  <dimension ref="A1:U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1" sqref="B61"/>
    </sheetView>
  </sheetViews>
  <sheetFormatPr baseColWidth="10" defaultRowHeight="16" x14ac:dyDescent="0.2"/>
  <cols>
    <col min="1" max="1" width="16.33203125" bestFit="1" customWidth="1"/>
    <col min="2" max="2" width="35.5" bestFit="1" customWidth="1"/>
    <col min="3" max="3" width="76.33203125" customWidth="1"/>
    <col min="6" max="6" width="17.6640625" bestFit="1" customWidth="1"/>
    <col min="7" max="7" width="36.5" customWidth="1"/>
    <col min="21" max="21" width="4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167</v>
      </c>
      <c r="F1" t="s">
        <v>154</v>
      </c>
      <c r="G1" t="s">
        <v>159</v>
      </c>
      <c r="H1" t="s">
        <v>452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454</v>
      </c>
    </row>
    <row r="2" spans="1:21" ht="34" x14ac:dyDescent="0.2">
      <c r="A2" t="s">
        <v>4</v>
      </c>
      <c r="B2" t="s">
        <v>5</v>
      </c>
      <c r="C2" s="1" t="s">
        <v>6</v>
      </c>
      <c r="D2" t="s">
        <v>7</v>
      </c>
      <c r="E2" t="s">
        <v>171</v>
      </c>
      <c r="F2" t="s">
        <v>155</v>
      </c>
      <c r="H2">
        <v>1000</v>
      </c>
      <c r="J2" s="3" t="s">
        <v>184</v>
      </c>
      <c r="K2">
        <v>1.5111362504304201E-2</v>
      </c>
      <c r="L2">
        <v>-1</v>
      </c>
      <c r="M2" s="3" t="s">
        <v>185</v>
      </c>
      <c r="N2" s="3" t="s">
        <v>186</v>
      </c>
      <c r="O2">
        <v>-0.48902337633224602</v>
      </c>
      <c r="P2">
        <v>-0.22764843905461499</v>
      </c>
      <c r="Q2" s="3" t="s">
        <v>187</v>
      </c>
      <c r="R2" s="3" t="s">
        <v>188</v>
      </c>
      <c r="S2">
        <v>-2.4541259862291599E-2</v>
      </c>
      <c r="T2">
        <v>0.43821623383918801</v>
      </c>
    </row>
    <row r="3" spans="1:21" ht="17" x14ac:dyDescent="0.2">
      <c r="A3" t="s">
        <v>4</v>
      </c>
      <c r="B3" t="s">
        <v>8</v>
      </c>
      <c r="C3" s="1" t="s">
        <v>9</v>
      </c>
      <c r="D3" t="s">
        <v>10</v>
      </c>
      <c r="F3" t="s">
        <v>155</v>
      </c>
      <c r="H3">
        <v>1000</v>
      </c>
      <c r="J3" s="3" t="s">
        <v>189</v>
      </c>
      <c r="K3" s="3" t="s">
        <v>190</v>
      </c>
      <c r="L3">
        <v>6.5753424657529998E-4</v>
      </c>
      <c r="M3" s="3" t="s">
        <v>191</v>
      </c>
      <c r="N3" s="3" t="s">
        <v>192</v>
      </c>
      <c r="O3" s="3" t="s">
        <v>193</v>
      </c>
      <c r="P3" s="3" t="s">
        <v>194</v>
      </c>
      <c r="Q3" s="3" t="s">
        <v>195</v>
      </c>
      <c r="R3" s="3" t="s">
        <v>196</v>
      </c>
      <c r="S3">
        <v>-5.9116510427221396E-3</v>
      </c>
      <c r="T3" s="3" t="s">
        <v>197</v>
      </c>
    </row>
    <row r="4" spans="1:21" ht="17" x14ac:dyDescent="0.2">
      <c r="A4" t="s">
        <v>4</v>
      </c>
      <c r="B4" t="s">
        <v>11</v>
      </c>
      <c r="C4" s="1" t="s">
        <v>12</v>
      </c>
      <c r="D4" t="s">
        <v>10</v>
      </c>
      <c r="F4" t="s">
        <v>155</v>
      </c>
      <c r="H4">
        <v>1000</v>
      </c>
      <c r="J4">
        <v>-3542.2502628219099</v>
      </c>
      <c r="K4">
        <v>-878.97123287671195</v>
      </c>
      <c r="L4">
        <v>-296823.225479452</v>
      </c>
      <c r="M4">
        <v>0</v>
      </c>
      <c r="N4" s="3" t="s">
        <v>198</v>
      </c>
      <c r="O4">
        <v>-6202.6796712328696</v>
      </c>
      <c r="P4">
        <v>-2415.2339246575302</v>
      </c>
      <c r="Q4">
        <v>-416.16574657534198</v>
      </c>
      <c r="R4">
        <v>-242.970265753424</v>
      </c>
      <c r="S4">
        <v>6.6588340773568996E-2</v>
      </c>
      <c r="T4">
        <v>3.5255490793219102E-2</v>
      </c>
    </row>
    <row r="5" spans="1:21" ht="17" x14ac:dyDescent="0.2">
      <c r="A5" t="s">
        <v>4</v>
      </c>
      <c r="B5" t="s">
        <v>13</v>
      </c>
      <c r="C5" s="1" t="s">
        <v>14</v>
      </c>
      <c r="D5" t="s">
        <v>10</v>
      </c>
      <c r="E5" t="s">
        <v>168</v>
      </c>
      <c r="F5" t="s">
        <v>155</v>
      </c>
      <c r="H5">
        <v>1000</v>
      </c>
      <c r="J5" s="3" t="s">
        <v>199</v>
      </c>
      <c r="K5">
        <v>11969.16</v>
      </c>
      <c r="L5">
        <v>-60994.55</v>
      </c>
      <c r="M5">
        <v>18134946.170000002</v>
      </c>
      <c r="N5" s="3" t="s">
        <v>200</v>
      </c>
      <c r="O5">
        <v>-383.820999999999</v>
      </c>
      <c r="P5">
        <v>834.16750000000002</v>
      </c>
      <c r="Q5">
        <v>64309.777499999997</v>
      </c>
      <c r="R5" s="3" t="s">
        <v>201</v>
      </c>
      <c r="S5">
        <v>-1.7008995988538101E-2</v>
      </c>
      <c r="T5" s="3" t="s">
        <v>202</v>
      </c>
    </row>
    <row r="6" spans="1:21" ht="17" x14ac:dyDescent="0.2">
      <c r="A6" t="s">
        <v>4</v>
      </c>
      <c r="B6" t="s">
        <v>15</v>
      </c>
      <c r="C6" s="1" t="s">
        <v>16</v>
      </c>
      <c r="D6" t="s">
        <v>10</v>
      </c>
      <c r="F6" t="s">
        <v>155</v>
      </c>
      <c r="H6">
        <v>5000</v>
      </c>
      <c r="J6">
        <v>-31453025.0306269</v>
      </c>
      <c r="K6">
        <v>190.55500000000001</v>
      </c>
      <c r="L6">
        <v>-154412720830.06</v>
      </c>
      <c r="M6">
        <v>15929138.48</v>
      </c>
      <c r="N6" s="3" t="s">
        <v>203</v>
      </c>
      <c r="O6">
        <v>-22176.082999999999</v>
      </c>
      <c r="P6">
        <v>-4218.7775000000001</v>
      </c>
      <c r="Q6" s="3" t="s">
        <v>204</v>
      </c>
      <c r="R6" s="3" t="s">
        <v>205</v>
      </c>
      <c r="S6">
        <v>-3.7768387296495003E-2</v>
      </c>
      <c r="T6" s="3" t="s">
        <v>206</v>
      </c>
    </row>
    <row r="7" spans="1:21" ht="17" x14ac:dyDescent="0.2">
      <c r="A7" t="s">
        <v>4</v>
      </c>
      <c r="B7" t="s">
        <v>17</v>
      </c>
      <c r="C7" s="1" t="s">
        <v>18</v>
      </c>
      <c r="D7" t="s">
        <v>10</v>
      </c>
      <c r="F7" t="s">
        <v>155</v>
      </c>
      <c r="H7">
        <v>9000</v>
      </c>
      <c r="J7">
        <v>-1634598.99673221</v>
      </c>
      <c r="K7">
        <v>9958.2958854973203</v>
      </c>
      <c r="L7">
        <v>-13267828073.433399</v>
      </c>
      <c r="M7" s="3" t="s">
        <v>207</v>
      </c>
      <c r="N7" s="3" t="s">
        <v>208</v>
      </c>
      <c r="O7">
        <v>-423.456182529334</v>
      </c>
      <c r="P7" s="3" t="s">
        <v>209</v>
      </c>
      <c r="Q7" s="3" t="s">
        <v>210</v>
      </c>
      <c r="R7" s="3" t="s">
        <v>211</v>
      </c>
      <c r="S7">
        <v>-1.38205516732752E-2</v>
      </c>
      <c r="T7" s="3" t="s">
        <v>212</v>
      </c>
    </row>
    <row r="8" spans="1:21" ht="17" x14ac:dyDescent="0.2">
      <c r="A8" t="s">
        <v>4</v>
      </c>
      <c r="B8" t="s">
        <v>19</v>
      </c>
      <c r="C8" s="1" t="s">
        <v>20</v>
      </c>
      <c r="D8" t="s">
        <v>10</v>
      </c>
      <c r="F8" t="s">
        <v>155</v>
      </c>
      <c r="H8">
        <v>3000</v>
      </c>
      <c r="J8">
        <v>-932322.30957283603</v>
      </c>
      <c r="K8">
        <v>-20.18</v>
      </c>
      <c r="L8">
        <v>-1586358939.76</v>
      </c>
      <c r="M8">
        <v>277854928.97000003</v>
      </c>
      <c r="N8" s="3" t="s">
        <v>213</v>
      </c>
      <c r="O8">
        <v>-25244.969000000001</v>
      </c>
      <c r="P8">
        <v>-5181.8249999999998</v>
      </c>
      <c r="Q8" s="3" t="s">
        <v>214</v>
      </c>
      <c r="R8">
        <v>23018.941999999999</v>
      </c>
      <c r="S8" s="3" t="s">
        <v>215</v>
      </c>
      <c r="T8" s="3" t="s">
        <v>216</v>
      </c>
    </row>
    <row r="9" spans="1:21" ht="17" x14ac:dyDescent="0.2">
      <c r="A9" t="s">
        <v>4</v>
      </c>
      <c r="B9" t="s">
        <v>21</v>
      </c>
      <c r="C9" s="1" t="s">
        <v>22</v>
      </c>
      <c r="D9" t="s">
        <v>10</v>
      </c>
      <c r="E9" t="s">
        <v>170</v>
      </c>
      <c r="F9" t="s">
        <v>155</v>
      </c>
      <c r="H9">
        <v>1000</v>
      </c>
      <c r="J9" s="3" t="s">
        <v>217</v>
      </c>
      <c r="K9" s="3" t="s">
        <v>218</v>
      </c>
      <c r="L9">
        <v>-30379923.6840625</v>
      </c>
      <c r="M9">
        <v>793192520.98312497</v>
      </c>
      <c r="N9" s="3" t="s">
        <v>219</v>
      </c>
      <c r="O9">
        <v>-345.40849206349202</v>
      </c>
      <c r="P9" s="3" t="s">
        <v>220</v>
      </c>
      <c r="Q9" s="3" t="s">
        <v>221</v>
      </c>
      <c r="R9" s="3" t="s">
        <v>222</v>
      </c>
      <c r="S9">
        <v>5.4811100813492598E-3</v>
      </c>
      <c r="T9" s="3" t="s">
        <v>223</v>
      </c>
    </row>
    <row r="10" spans="1:21" ht="17" x14ac:dyDescent="0.2">
      <c r="A10" t="s">
        <v>4</v>
      </c>
      <c r="B10" t="s">
        <v>23</v>
      </c>
      <c r="C10" s="1" t="s">
        <v>24</v>
      </c>
      <c r="D10" t="s">
        <v>25</v>
      </c>
      <c r="E10" t="s">
        <v>170</v>
      </c>
      <c r="F10" t="s">
        <v>155</v>
      </c>
      <c r="H10">
        <v>1000</v>
      </c>
      <c r="J10" s="3" t="s">
        <v>224</v>
      </c>
      <c r="K10">
        <v>2</v>
      </c>
      <c r="L10">
        <v>0</v>
      </c>
      <c r="M10">
        <v>6</v>
      </c>
      <c r="N10" s="3" t="s">
        <v>225</v>
      </c>
      <c r="O10">
        <v>0</v>
      </c>
      <c r="P10">
        <v>1</v>
      </c>
      <c r="Q10">
        <v>4</v>
      </c>
      <c r="R10">
        <v>4</v>
      </c>
      <c r="S10">
        <v>-2.26263773407843E-2</v>
      </c>
      <c r="T10" s="3" t="s">
        <v>226</v>
      </c>
    </row>
    <row r="11" spans="1:21" ht="17" x14ac:dyDescent="0.2">
      <c r="A11" t="s">
        <v>4</v>
      </c>
      <c r="B11" t="s">
        <v>26</v>
      </c>
      <c r="C11" s="1" t="s">
        <v>27</v>
      </c>
      <c r="D11" t="s">
        <v>25</v>
      </c>
      <c r="E11" t="s">
        <v>170</v>
      </c>
      <c r="F11" t="s">
        <v>155</v>
      </c>
      <c r="H11">
        <v>1000</v>
      </c>
      <c r="J11" s="3" t="s">
        <v>227</v>
      </c>
      <c r="K11">
        <v>2</v>
      </c>
      <c r="L11">
        <v>0</v>
      </c>
      <c r="M11">
        <v>6</v>
      </c>
      <c r="N11" s="3" t="s">
        <v>228</v>
      </c>
      <c r="O11">
        <v>0</v>
      </c>
      <c r="P11">
        <v>1</v>
      </c>
      <c r="Q11">
        <v>3</v>
      </c>
      <c r="R11">
        <v>4</v>
      </c>
      <c r="S11" s="3" t="s">
        <v>229</v>
      </c>
      <c r="T11">
        <v>4.9153483377457501E-2</v>
      </c>
    </row>
    <row r="12" spans="1:21" ht="17" x14ac:dyDescent="0.2">
      <c r="A12" t="s">
        <v>28</v>
      </c>
      <c r="B12" t="s">
        <v>29</v>
      </c>
      <c r="C12" s="1" t="s">
        <v>30</v>
      </c>
      <c r="D12" t="s">
        <v>31</v>
      </c>
      <c r="E12" t="s">
        <v>168</v>
      </c>
      <c r="F12" t="s">
        <v>158</v>
      </c>
      <c r="G12" t="s">
        <v>160</v>
      </c>
      <c r="H12">
        <v>1000</v>
      </c>
      <c r="I12">
        <f t="shared" ref="I12:I66" si="0">J12*H12</f>
        <v>4913297</v>
      </c>
      <c r="J12">
        <v>4913.2969999999996</v>
      </c>
      <c r="K12">
        <v>3293.5</v>
      </c>
      <c r="L12">
        <v>226</v>
      </c>
      <c r="M12">
        <v>82380</v>
      </c>
      <c r="N12" s="3" t="s">
        <v>230</v>
      </c>
      <c r="O12">
        <v>992</v>
      </c>
      <c r="P12">
        <v>1682.75</v>
      </c>
      <c r="Q12">
        <v>6239.75</v>
      </c>
      <c r="R12" s="3" t="s">
        <v>231</v>
      </c>
      <c r="S12">
        <v>3.4286136094528803E-2</v>
      </c>
      <c r="T12" s="3" t="s">
        <v>232</v>
      </c>
    </row>
    <row r="13" spans="1:21" ht="17" x14ac:dyDescent="0.2">
      <c r="A13" t="s">
        <v>28</v>
      </c>
      <c r="B13" t="s">
        <v>32</v>
      </c>
      <c r="C13" s="1" t="s">
        <v>33</v>
      </c>
      <c r="D13" t="s">
        <v>34</v>
      </c>
      <c r="E13" t="s">
        <v>168</v>
      </c>
      <c r="F13" t="s">
        <v>158</v>
      </c>
      <c r="G13" t="s">
        <v>160</v>
      </c>
      <c r="H13">
        <v>1000</v>
      </c>
      <c r="I13">
        <f t="shared" si="0"/>
        <v>1726792</v>
      </c>
      <c r="J13">
        <v>1726.7919999999999</v>
      </c>
      <c r="K13">
        <v>1746</v>
      </c>
      <c r="L13">
        <v>705</v>
      </c>
      <c r="M13">
        <v>4664</v>
      </c>
      <c r="N13" s="3" t="s">
        <v>233</v>
      </c>
      <c r="O13">
        <v>1058.5999999999999</v>
      </c>
      <c r="P13">
        <v>1246</v>
      </c>
      <c r="Q13">
        <v>1834.5</v>
      </c>
      <c r="R13">
        <v>2319</v>
      </c>
      <c r="S13">
        <v>-5.2358123874673701E-2</v>
      </c>
      <c r="T13">
        <v>9.7970447773182798E-2</v>
      </c>
    </row>
    <row r="14" spans="1:21" ht="17" x14ac:dyDescent="0.2">
      <c r="A14" t="s">
        <v>28</v>
      </c>
      <c r="B14" t="s">
        <v>35</v>
      </c>
      <c r="C14" s="1" t="s">
        <v>36</v>
      </c>
      <c r="D14" t="s">
        <v>34</v>
      </c>
      <c r="E14" t="s">
        <v>168</v>
      </c>
      <c r="F14" t="s">
        <v>158</v>
      </c>
      <c r="G14" t="s">
        <v>160</v>
      </c>
      <c r="H14">
        <v>1000</v>
      </c>
      <c r="I14">
        <f t="shared" si="0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1" ht="17" x14ac:dyDescent="0.2">
      <c r="A15" t="s">
        <v>28</v>
      </c>
      <c r="B15" t="s">
        <v>37</v>
      </c>
      <c r="C15" s="1" t="s">
        <v>38</v>
      </c>
      <c r="D15" t="s">
        <v>7</v>
      </c>
      <c r="E15" t="s">
        <v>168</v>
      </c>
      <c r="F15" t="s">
        <v>158</v>
      </c>
      <c r="G15" t="s">
        <v>160</v>
      </c>
      <c r="H15">
        <v>1000</v>
      </c>
      <c r="J15" s="3" t="s">
        <v>234</v>
      </c>
      <c r="K15" s="3" t="s">
        <v>235</v>
      </c>
      <c r="L15" s="3" t="s">
        <v>236</v>
      </c>
      <c r="M15">
        <v>1</v>
      </c>
      <c r="N15" s="3" t="s">
        <v>237</v>
      </c>
      <c r="O15" s="3" t="s">
        <v>238</v>
      </c>
      <c r="P15" s="3" t="s">
        <v>239</v>
      </c>
      <c r="Q15">
        <v>0.998209960264831</v>
      </c>
      <c r="R15">
        <v>1</v>
      </c>
      <c r="S15">
        <v>7.7500109862078199E-4</v>
      </c>
      <c r="T15" s="3" t="s">
        <v>240</v>
      </c>
    </row>
    <row r="16" spans="1:21" ht="17" x14ac:dyDescent="0.2">
      <c r="A16" t="s">
        <v>28</v>
      </c>
      <c r="B16" t="s">
        <v>39</v>
      </c>
      <c r="C16" s="1" t="s">
        <v>40</v>
      </c>
      <c r="D16" t="s">
        <v>7</v>
      </c>
      <c r="E16" t="s">
        <v>168</v>
      </c>
      <c r="F16" t="s">
        <v>158</v>
      </c>
      <c r="G16" t="s">
        <v>160</v>
      </c>
      <c r="H16">
        <v>1000</v>
      </c>
      <c r="J16" s="3" t="s">
        <v>241</v>
      </c>
      <c r="K16" s="3" t="s">
        <v>242</v>
      </c>
      <c r="L16" s="3" t="s">
        <v>243</v>
      </c>
      <c r="M16">
        <v>1</v>
      </c>
      <c r="N16" s="3" t="s">
        <v>244</v>
      </c>
      <c r="O16" s="3" t="s">
        <v>245</v>
      </c>
      <c r="P16" s="3" t="s">
        <v>246</v>
      </c>
      <c r="Q16" s="3" t="s">
        <v>247</v>
      </c>
      <c r="R16" s="3" t="s">
        <v>248</v>
      </c>
      <c r="S16">
        <v>9.6480014895752794E-2</v>
      </c>
      <c r="T16">
        <v>2.2560318172193199E-3</v>
      </c>
    </row>
    <row r="17" spans="1:20" ht="17" x14ac:dyDescent="0.2">
      <c r="A17" t="s">
        <v>28</v>
      </c>
      <c r="B17" t="s">
        <v>41</v>
      </c>
      <c r="C17" s="1" t="s">
        <v>42</v>
      </c>
      <c r="D17" t="s">
        <v>31</v>
      </c>
      <c r="E17" t="s">
        <v>168</v>
      </c>
      <c r="F17" t="s">
        <v>158</v>
      </c>
      <c r="G17" t="s">
        <v>160</v>
      </c>
      <c r="H17">
        <v>1000</v>
      </c>
      <c r="I17">
        <f t="shared" si="0"/>
        <v>4309</v>
      </c>
      <c r="J17">
        <v>4.3090000000000002</v>
      </c>
      <c r="K17">
        <v>3</v>
      </c>
      <c r="L17">
        <v>1</v>
      </c>
      <c r="M17">
        <v>184</v>
      </c>
      <c r="N17" s="3" t="s">
        <v>249</v>
      </c>
      <c r="O17">
        <v>1</v>
      </c>
      <c r="P17">
        <v>2</v>
      </c>
      <c r="Q17">
        <v>5</v>
      </c>
      <c r="R17">
        <v>8</v>
      </c>
      <c r="S17">
        <v>2.0592442444463701E-2</v>
      </c>
      <c r="T17" s="3" t="s">
        <v>250</v>
      </c>
    </row>
    <row r="18" spans="1:20" ht="34" x14ac:dyDescent="0.2">
      <c r="A18" t="s">
        <v>28</v>
      </c>
      <c r="B18" t="s">
        <v>43</v>
      </c>
      <c r="C18" s="1" t="s">
        <v>44</v>
      </c>
      <c r="D18" t="s">
        <v>31</v>
      </c>
      <c r="E18" t="s">
        <v>168</v>
      </c>
      <c r="F18" t="s">
        <v>158</v>
      </c>
      <c r="G18" t="s">
        <v>160</v>
      </c>
      <c r="H18">
        <v>1000</v>
      </c>
      <c r="I18">
        <f t="shared" si="0"/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20" ht="17" x14ac:dyDescent="0.2">
      <c r="A19" t="s">
        <v>28</v>
      </c>
      <c r="B19" t="s">
        <v>45</v>
      </c>
      <c r="C19" s="1" t="s">
        <v>46</v>
      </c>
      <c r="D19" t="s">
        <v>31</v>
      </c>
      <c r="F19" t="s">
        <v>158</v>
      </c>
      <c r="G19" t="s">
        <v>160</v>
      </c>
      <c r="H19">
        <v>5000</v>
      </c>
      <c r="I19">
        <f t="shared" si="0"/>
        <v>704815</v>
      </c>
      <c r="J19">
        <v>140.96299999999999</v>
      </c>
      <c r="K19">
        <v>59</v>
      </c>
      <c r="L19">
        <v>0</v>
      </c>
      <c r="M19">
        <v>8011</v>
      </c>
      <c r="N19" s="3" t="s">
        <v>251</v>
      </c>
      <c r="O19">
        <v>8</v>
      </c>
      <c r="P19">
        <v>22</v>
      </c>
      <c r="Q19">
        <v>152</v>
      </c>
      <c r="R19">
        <v>331</v>
      </c>
      <c r="S19">
        <v>5.7709287531708502E-2</v>
      </c>
      <c r="T19">
        <v>6.81270068611258E-2</v>
      </c>
    </row>
    <row r="20" spans="1:20" ht="17" x14ac:dyDescent="0.2">
      <c r="A20" t="s">
        <v>28</v>
      </c>
      <c r="B20" t="s">
        <v>47</v>
      </c>
      <c r="C20" s="1" t="s">
        <v>48</v>
      </c>
      <c r="D20" t="s">
        <v>31</v>
      </c>
      <c r="F20" t="s">
        <v>158</v>
      </c>
      <c r="G20" t="s">
        <v>160</v>
      </c>
      <c r="H20">
        <v>5000</v>
      </c>
      <c r="I20">
        <f t="shared" si="0"/>
        <v>1646384</v>
      </c>
      <c r="J20">
        <v>329.27679999999998</v>
      </c>
      <c r="K20">
        <v>142</v>
      </c>
      <c r="L20">
        <v>0</v>
      </c>
      <c r="M20">
        <v>9357</v>
      </c>
      <c r="N20" s="3" t="s">
        <v>252</v>
      </c>
      <c r="O20">
        <v>20</v>
      </c>
      <c r="P20">
        <v>54</v>
      </c>
      <c r="Q20">
        <v>370.25</v>
      </c>
      <c r="R20" s="3" t="s">
        <v>253</v>
      </c>
      <c r="S20" s="3" t="s">
        <v>254</v>
      </c>
      <c r="T20" s="3" t="s">
        <v>255</v>
      </c>
    </row>
    <row r="21" spans="1:20" ht="17" x14ac:dyDescent="0.2">
      <c r="A21" t="s">
        <v>28</v>
      </c>
      <c r="B21" t="s">
        <v>49</v>
      </c>
      <c r="C21" s="1" t="s">
        <v>50</v>
      </c>
      <c r="D21" t="s">
        <v>10</v>
      </c>
      <c r="F21" t="s">
        <v>158</v>
      </c>
      <c r="G21" t="s">
        <v>453</v>
      </c>
      <c r="H21">
        <v>1000</v>
      </c>
      <c r="I21">
        <f t="shared" si="0"/>
        <v>415123133.67000002</v>
      </c>
      <c r="J21">
        <v>415123.13367000001</v>
      </c>
      <c r="K21">
        <v>147516.30499999999</v>
      </c>
      <c r="L21">
        <v>0</v>
      </c>
      <c r="M21">
        <v>19970579.710000001</v>
      </c>
      <c r="N21" s="3" t="s">
        <v>256</v>
      </c>
      <c r="O21">
        <v>40394.531000000003</v>
      </c>
      <c r="P21">
        <v>67695.115000000005</v>
      </c>
      <c r="Q21">
        <v>354615.73499999999</v>
      </c>
      <c r="R21" s="3" t="s">
        <v>257</v>
      </c>
      <c r="S21">
        <v>-7.6850478039168597E-3</v>
      </c>
      <c r="T21" s="3" t="s">
        <v>258</v>
      </c>
    </row>
    <row r="22" spans="1:20" ht="17" x14ac:dyDescent="0.2">
      <c r="A22" t="s">
        <v>28</v>
      </c>
      <c r="B22" t="s">
        <v>51</v>
      </c>
      <c r="C22" s="1" t="s">
        <v>52</v>
      </c>
      <c r="D22" t="s">
        <v>7</v>
      </c>
      <c r="E22" t="s">
        <v>168</v>
      </c>
      <c r="F22" t="s">
        <v>158</v>
      </c>
      <c r="G22" t="s">
        <v>160</v>
      </c>
      <c r="H22">
        <v>1000</v>
      </c>
      <c r="J22">
        <v>0.75863181290311199</v>
      </c>
      <c r="K22" s="3" t="s">
        <v>259</v>
      </c>
      <c r="L22" s="3" t="s">
        <v>260</v>
      </c>
      <c r="M22" s="3" t="s">
        <v>261</v>
      </c>
      <c r="N22">
        <v>7.3580196586060798E-2</v>
      </c>
      <c r="O22" s="3" t="s">
        <v>262</v>
      </c>
      <c r="P22" s="3" t="s">
        <v>263</v>
      </c>
      <c r="Q22" s="3" t="s">
        <v>264</v>
      </c>
      <c r="R22" s="3" t="s">
        <v>265</v>
      </c>
      <c r="S22" s="3" t="s">
        <v>266</v>
      </c>
      <c r="T22" s="3" t="s">
        <v>267</v>
      </c>
    </row>
    <row r="23" spans="1:20" ht="17" x14ac:dyDescent="0.2">
      <c r="A23" t="s">
        <v>28</v>
      </c>
      <c r="B23" t="s">
        <v>53</v>
      </c>
      <c r="C23" s="1" t="s">
        <v>54</v>
      </c>
      <c r="D23" t="s">
        <v>31</v>
      </c>
      <c r="E23" t="s">
        <v>168</v>
      </c>
      <c r="F23" t="s">
        <v>158</v>
      </c>
      <c r="G23" t="s">
        <v>160</v>
      </c>
      <c r="H23">
        <v>1000</v>
      </c>
      <c r="I23">
        <f t="shared" si="0"/>
        <v>743</v>
      </c>
      <c r="J23">
        <v>0.74299999999999999</v>
      </c>
      <c r="K23">
        <v>0</v>
      </c>
      <c r="L23">
        <v>0</v>
      </c>
      <c r="M23">
        <v>48</v>
      </c>
      <c r="N23" s="3" t="s">
        <v>268</v>
      </c>
      <c r="O23">
        <v>0</v>
      </c>
      <c r="P23">
        <v>0</v>
      </c>
      <c r="Q23">
        <v>1</v>
      </c>
      <c r="R23">
        <v>2</v>
      </c>
      <c r="S23">
        <v>3.3742844777600603E-2</v>
      </c>
      <c r="T23" s="3" t="s">
        <v>269</v>
      </c>
    </row>
    <row r="24" spans="1:20" ht="17" x14ac:dyDescent="0.2">
      <c r="A24" t="s">
        <v>55</v>
      </c>
      <c r="B24" t="s">
        <v>56</v>
      </c>
      <c r="C24" s="1" t="s">
        <v>57</v>
      </c>
      <c r="D24" t="s">
        <v>10</v>
      </c>
      <c r="E24" t="s">
        <v>168</v>
      </c>
      <c r="F24" t="s">
        <v>166</v>
      </c>
      <c r="H24">
        <v>1000</v>
      </c>
      <c r="I24">
        <f t="shared" si="0"/>
        <v>6167101.4489233205</v>
      </c>
      <c r="J24" s="3" t="s">
        <v>270</v>
      </c>
      <c r="K24">
        <v>462.83</v>
      </c>
      <c r="L24">
        <v>8.6610774997369997E-4</v>
      </c>
      <c r="M24">
        <v>75000</v>
      </c>
      <c r="N24" s="3" t="s">
        <v>271</v>
      </c>
      <c r="O24" s="3" t="s">
        <v>272</v>
      </c>
      <c r="P24" s="3" t="s">
        <v>273</v>
      </c>
      <c r="Q24">
        <v>4000</v>
      </c>
      <c r="R24">
        <v>20832</v>
      </c>
      <c r="S24">
        <v>6.0015236631507998E-2</v>
      </c>
      <c r="T24">
        <v>5.7803523285203898E-2</v>
      </c>
    </row>
    <row r="25" spans="1:20" ht="17" x14ac:dyDescent="0.2">
      <c r="A25" t="s">
        <v>55</v>
      </c>
      <c r="B25" t="s">
        <v>58</v>
      </c>
      <c r="C25" s="1" t="s">
        <v>59</v>
      </c>
      <c r="D25" t="s">
        <v>34</v>
      </c>
      <c r="E25" t="s">
        <v>168</v>
      </c>
      <c r="F25" t="s">
        <v>166</v>
      </c>
      <c r="H25">
        <v>1000</v>
      </c>
      <c r="J25" s="3" t="s">
        <v>274</v>
      </c>
      <c r="K25">
        <v>81.5</v>
      </c>
      <c r="L25">
        <v>0</v>
      </c>
      <c r="M25">
        <v>3786</v>
      </c>
      <c r="N25" s="3" t="s">
        <v>275</v>
      </c>
      <c r="O25" s="3" t="s">
        <v>276</v>
      </c>
      <c r="P25" s="3" t="s">
        <v>277</v>
      </c>
      <c r="Q25">
        <v>561</v>
      </c>
      <c r="R25" s="3" t="s">
        <v>278</v>
      </c>
      <c r="S25">
        <v>5.8568704735267499E-2</v>
      </c>
      <c r="T25">
        <v>6.4115189174003301E-2</v>
      </c>
    </row>
    <row r="26" spans="1:20" ht="17" x14ac:dyDescent="0.2">
      <c r="A26" t="s">
        <v>55</v>
      </c>
      <c r="B26" t="s">
        <v>60</v>
      </c>
      <c r="C26" s="1" t="s">
        <v>61</v>
      </c>
      <c r="D26" t="s">
        <v>10</v>
      </c>
      <c r="F26" t="s">
        <v>166</v>
      </c>
      <c r="H26">
        <v>5000</v>
      </c>
      <c r="I26">
        <f t="shared" si="0"/>
        <v>868737.36757153494</v>
      </c>
      <c r="J26" s="3" t="s">
        <v>279</v>
      </c>
      <c r="K26" s="3" t="s">
        <v>280</v>
      </c>
      <c r="L26">
        <v>0</v>
      </c>
      <c r="M26">
        <v>103485.766</v>
      </c>
      <c r="N26" s="3" t="s">
        <v>281</v>
      </c>
      <c r="O26">
        <v>0</v>
      </c>
      <c r="P26">
        <v>0</v>
      </c>
      <c r="Q26">
        <v>63.7049375</v>
      </c>
      <c r="R26" s="3" t="s">
        <v>282</v>
      </c>
      <c r="S26">
        <v>-3.6357982419829801E-3</v>
      </c>
      <c r="T26" s="3" t="s">
        <v>283</v>
      </c>
    </row>
    <row r="27" spans="1:20" ht="17" x14ac:dyDescent="0.2">
      <c r="A27" t="s">
        <v>55</v>
      </c>
      <c r="B27" t="s">
        <v>62</v>
      </c>
      <c r="C27" s="1" t="s">
        <v>63</v>
      </c>
      <c r="D27" t="s">
        <v>10</v>
      </c>
      <c r="F27" t="s">
        <v>166</v>
      </c>
      <c r="H27">
        <v>5000</v>
      </c>
      <c r="I27">
        <f t="shared" si="0"/>
        <v>49014040.729999997</v>
      </c>
      <c r="J27">
        <v>9802.8081459999994</v>
      </c>
      <c r="K27">
        <v>0</v>
      </c>
      <c r="L27">
        <v>0</v>
      </c>
      <c r="M27">
        <v>4265000</v>
      </c>
      <c r="N27" s="3" t="s">
        <v>284</v>
      </c>
      <c r="O27">
        <v>0</v>
      </c>
      <c r="P27">
        <v>0</v>
      </c>
      <c r="Q27">
        <v>0</v>
      </c>
      <c r="R27" s="3" t="s">
        <v>285</v>
      </c>
      <c r="S27">
        <v>-2.0152877736851899E-2</v>
      </c>
      <c r="T27" s="3" t="s">
        <v>286</v>
      </c>
    </row>
    <row r="28" spans="1:20" ht="17" x14ac:dyDescent="0.2">
      <c r="A28" t="s">
        <v>55</v>
      </c>
      <c r="B28" t="s">
        <v>64</v>
      </c>
      <c r="C28" s="1" t="s">
        <v>65</v>
      </c>
      <c r="D28" t="s">
        <v>31</v>
      </c>
      <c r="F28" t="s">
        <v>166</v>
      </c>
      <c r="H28">
        <v>5000</v>
      </c>
      <c r="I28">
        <f t="shared" si="0"/>
        <v>211</v>
      </c>
      <c r="J28">
        <v>4.2200000000000001E-2</v>
      </c>
      <c r="K28">
        <v>0</v>
      </c>
      <c r="L28">
        <v>0</v>
      </c>
      <c r="M28">
        <v>7</v>
      </c>
      <c r="N28" s="3" t="s">
        <v>287</v>
      </c>
      <c r="O28">
        <v>0</v>
      </c>
      <c r="P28">
        <v>0</v>
      </c>
      <c r="Q28">
        <v>0</v>
      </c>
      <c r="R28">
        <v>0</v>
      </c>
      <c r="S28">
        <v>3.4379111569325202E-2</v>
      </c>
      <c r="T28" s="3" t="s">
        <v>288</v>
      </c>
    </row>
    <row r="29" spans="1:20" ht="17" x14ac:dyDescent="0.2">
      <c r="A29" t="s">
        <v>55</v>
      </c>
      <c r="B29" t="s">
        <v>66</v>
      </c>
      <c r="C29" s="1" t="s">
        <v>67</v>
      </c>
      <c r="D29" t="s">
        <v>31</v>
      </c>
      <c r="F29" t="s">
        <v>166</v>
      </c>
      <c r="H29">
        <v>1000</v>
      </c>
      <c r="I29">
        <f t="shared" si="0"/>
        <v>2817</v>
      </c>
      <c r="J29">
        <v>2.8170000000000002</v>
      </c>
      <c r="K29">
        <v>0</v>
      </c>
      <c r="L29">
        <v>0</v>
      </c>
      <c r="M29">
        <v>100</v>
      </c>
      <c r="N29" s="3" t="s">
        <v>289</v>
      </c>
      <c r="O29">
        <v>0</v>
      </c>
      <c r="P29">
        <v>0</v>
      </c>
      <c r="Q29">
        <v>2</v>
      </c>
      <c r="R29">
        <v>8</v>
      </c>
      <c r="S29">
        <v>-3.4737279980145898E-2</v>
      </c>
      <c r="T29" s="3" t="s">
        <v>290</v>
      </c>
    </row>
    <row r="30" spans="1:20" ht="17" x14ac:dyDescent="0.2">
      <c r="A30" t="s">
        <v>55</v>
      </c>
      <c r="B30" t="s">
        <v>68</v>
      </c>
      <c r="C30" s="1" t="s">
        <v>69</v>
      </c>
      <c r="D30" t="s">
        <v>10</v>
      </c>
      <c r="F30" t="s">
        <v>166</v>
      </c>
      <c r="H30">
        <v>4000</v>
      </c>
      <c r="J30" s="3" t="s">
        <v>291</v>
      </c>
      <c r="K30">
        <v>979.38499999999999</v>
      </c>
      <c r="L30">
        <v>0</v>
      </c>
      <c r="M30">
        <v>4253108.1500000004</v>
      </c>
      <c r="N30" s="3" t="s">
        <v>292</v>
      </c>
      <c r="O30">
        <v>0</v>
      </c>
      <c r="P30">
        <v>0</v>
      </c>
      <c r="Q30">
        <v>8478.2950000000001</v>
      </c>
      <c r="R30" s="3" t="s">
        <v>293</v>
      </c>
      <c r="S30">
        <v>3.9144189872957397E-2</v>
      </c>
      <c r="T30" s="3" t="s">
        <v>294</v>
      </c>
    </row>
    <row r="31" spans="1:20" ht="17" x14ac:dyDescent="0.2">
      <c r="A31" t="s">
        <v>55</v>
      </c>
      <c r="B31" t="s">
        <v>70</v>
      </c>
      <c r="C31" s="1" t="s">
        <v>71</v>
      </c>
      <c r="D31" t="s">
        <v>7</v>
      </c>
      <c r="F31" t="s">
        <v>166</v>
      </c>
      <c r="H31">
        <v>4000</v>
      </c>
      <c r="J31">
        <v>-171.89865108051401</v>
      </c>
      <c r="K31" s="3" t="s">
        <v>295</v>
      </c>
      <c r="L31">
        <v>-621609.38461538404</v>
      </c>
      <c r="M31">
        <v>18465.12</v>
      </c>
      <c r="N31" s="3" t="s">
        <v>296</v>
      </c>
      <c r="O31">
        <v>-11.291798235707899</v>
      </c>
      <c r="P31">
        <v>-0.82579844986383799</v>
      </c>
      <c r="Q31" s="3" t="s">
        <v>297</v>
      </c>
      <c r="R31" s="3" t="s">
        <v>298</v>
      </c>
      <c r="S31">
        <v>-4.9964150995759099E-2</v>
      </c>
      <c r="T31" s="3" t="s">
        <v>299</v>
      </c>
    </row>
    <row r="32" spans="1:20" ht="17" x14ac:dyDescent="0.2">
      <c r="A32" t="s">
        <v>72</v>
      </c>
      <c r="B32" t="s">
        <v>73</v>
      </c>
      <c r="C32" s="1" t="s">
        <v>74</v>
      </c>
      <c r="D32" t="s">
        <v>75</v>
      </c>
      <c r="E32" t="s">
        <v>168</v>
      </c>
      <c r="F32" t="s">
        <v>158</v>
      </c>
      <c r="H32">
        <v>1000</v>
      </c>
      <c r="J32" s="3"/>
      <c r="K32" s="3"/>
      <c r="N32" s="3"/>
      <c r="O32" s="3"/>
      <c r="P32" s="3"/>
      <c r="Q32" s="3"/>
      <c r="R32" s="3"/>
      <c r="T32" s="3"/>
    </row>
    <row r="33" spans="1:20" ht="34" x14ac:dyDescent="0.2">
      <c r="A33" t="s">
        <v>72</v>
      </c>
      <c r="B33" t="s">
        <v>76</v>
      </c>
      <c r="C33" s="1" t="s">
        <v>77</v>
      </c>
      <c r="D33" t="s">
        <v>78</v>
      </c>
      <c r="E33" t="s">
        <v>169</v>
      </c>
      <c r="F33" t="s">
        <v>158</v>
      </c>
      <c r="H33">
        <v>3000</v>
      </c>
      <c r="J33" s="3" t="s">
        <v>300</v>
      </c>
      <c r="K33">
        <v>2.5434760376811E-2</v>
      </c>
      <c r="L33">
        <v>1.0598778026178E-3</v>
      </c>
      <c r="M33" s="3" t="s">
        <v>301</v>
      </c>
      <c r="N33" s="3" t="s">
        <v>302</v>
      </c>
      <c r="O33">
        <v>6.3223636243492096E-3</v>
      </c>
      <c r="P33">
        <v>1.1412564199417699E-2</v>
      </c>
      <c r="Q33">
        <v>7.5460076332092202E-2</v>
      </c>
      <c r="R33" s="3" t="s">
        <v>303</v>
      </c>
      <c r="S33">
        <v>3.7293623142673003E-2</v>
      </c>
      <c r="T33" s="3" t="s">
        <v>304</v>
      </c>
    </row>
    <row r="34" spans="1:20" ht="17" x14ac:dyDescent="0.2">
      <c r="A34" t="s">
        <v>72</v>
      </c>
      <c r="B34" t="s">
        <v>79</v>
      </c>
      <c r="C34" s="1" t="s">
        <v>80</v>
      </c>
      <c r="D34" t="s">
        <v>10</v>
      </c>
      <c r="E34" t="s">
        <v>169</v>
      </c>
      <c r="F34" t="s">
        <v>158</v>
      </c>
      <c r="H34">
        <v>3000</v>
      </c>
      <c r="J34" s="3" t="s">
        <v>305</v>
      </c>
      <c r="K34">
        <v>5022.18</v>
      </c>
      <c r="L34">
        <v>-67491219.269999996</v>
      </c>
      <c r="M34">
        <v>182581794.47999999</v>
      </c>
      <c r="N34" s="3" t="s">
        <v>306</v>
      </c>
      <c r="O34">
        <v>-205.84299999999899</v>
      </c>
      <c r="P34" s="3" t="s">
        <v>307</v>
      </c>
      <c r="Q34">
        <v>23100.422500000001</v>
      </c>
      <c r="R34">
        <v>65563.256999999896</v>
      </c>
      <c r="S34">
        <v>3.8175789624371501E-2</v>
      </c>
      <c r="T34" s="3" t="s">
        <v>308</v>
      </c>
    </row>
    <row r="35" spans="1:20" ht="17" x14ac:dyDescent="0.2">
      <c r="A35" t="s">
        <v>72</v>
      </c>
      <c r="B35" t="s">
        <v>81</v>
      </c>
      <c r="C35" s="1" t="s">
        <v>82</v>
      </c>
      <c r="D35" t="s">
        <v>31</v>
      </c>
      <c r="E35" t="s">
        <v>168</v>
      </c>
      <c r="F35" t="s">
        <v>158</v>
      </c>
      <c r="H35">
        <v>1000</v>
      </c>
      <c r="J35" s="3" t="s">
        <v>309</v>
      </c>
      <c r="K35" s="3" t="s">
        <v>310</v>
      </c>
      <c r="L35">
        <v>0.54821863541079996</v>
      </c>
      <c r="M35" s="3" t="s">
        <v>311</v>
      </c>
      <c r="N35" s="3" t="s">
        <v>312</v>
      </c>
      <c r="O35" s="3" t="s">
        <v>313</v>
      </c>
      <c r="P35" s="3" t="s">
        <v>314</v>
      </c>
      <c r="Q35" s="3" t="s">
        <v>315</v>
      </c>
      <c r="R35">
        <v>920</v>
      </c>
      <c r="S35" t="s">
        <v>316</v>
      </c>
      <c r="T35" t="s">
        <v>317</v>
      </c>
    </row>
    <row r="36" spans="1:20" ht="17" x14ac:dyDescent="0.2">
      <c r="A36" t="s">
        <v>83</v>
      </c>
      <c r="B36" t="s">
        <v>84</v>
      </c>
      <c r="C36" s="1" t="s">
        <v>85</v>
      </c>
      <c r="D36" t="s">
        <v>7</v>
      </c>
      <c r="E36" t="s">
        <v>168</v>
      </c>
      <c r="F36" t="s">
        <v>158</v>
      </c>
      <c r="G36" t="s">
        <v>160</v>
      </c>
      <c r="H36">
        <v>1000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</row>
    <row r="37" spans="1:20" ht="17" x14ac:dyDescent="0.2">
      <c r="A37" t="s">
        <v>83</v>
      </c>
      <c r="B37" t="s">
        <v>86</v>
      </c>
      <c r="C37" s="1" t="s">
        <v>87</v>
      </c>
      <c r="D37" t="s">
        <v>7</v>
      </c>
      <c r="E37" t="s">
        <v>168</v>
      </c>
      <c r="F37" s="2" t="s">
        <v>158</v>
      </c>
      <c r="G37" t="s">
        <v>160</v>
      </c>
      <c r="H37">
        <v>1000</v>
      </c>
      <c r="J37" s="3" t="s">
        <v>318</v>
      </c>
      <c r="K37" s="3" t="s">
        <v>319</v>
      </c>
      <c r="L37">
        <v>0</v>
      </c>
      <c r="M37" s="3" t="s">
        <v>320</v>
      </c>
      <c r="N37" s="3" t="s">
        <v>321</v>
      </c>
      <c r="O37" s="3" t="s">
        <v>322</v>
      </c>
      <c r="P37" s="3" t="s">
        <v>323</v>
      </c>
      <c r="Q37" s="3" t="s">
        <v>324</v>
      </c>
      <c r="R37" s="3" t="s">
        <v>325</v>
      </c>
      <c r="S37" s="3" t="s">
        <v>326</v>
      </c>
      <c r="T37" s="3" t="s">
        <v>327</v>
      </c>
    </row>
    <row r="38" spans="1:20" ht="17" x14ac:dyDescent="0.2">
      <c r="A38" t="s">
        <v>83</v>
      </c>
      <c r="B38" t="s">
        <v>88</v>
      </c>
      <c r="C38" s="1" t="s">
        <v>89</v>
      </c>
      <c r="D38" t="s">
        <v>7</v>
      </c>
      <c r="F38" s="2" t="s">
        <v>158</v>
      </c>
      <c r="G38" t="s">
        <v>160</v>
      </c>
      <c r="H38">
        <v>1000</v>
      </c>
      <c r="J38" s="3" t="s">
        <v>328</v>
      </c>
      <c r="K38" s="3" t="s">
        <v>329</v>
      </c>
      <c r="L38">
        <v>0</v>
      </c>
      <c r="M38" s="3" t="s">
        <v>330</v>
      </c>
      <c r="N38" s="3" t="s">
        <v>331</v>
      </c>
      <c r="O38">
        <v>0</v>
      </c>
      <c r="P38" s="3" t="s">
        <v>332</v>
      </c>
      <c r="Q38" s="3" t="s">
        <v>333</v>
      </c>
      <c r="R38" s="3" t="s">
        <v>334</v>
      </c>
      <c r="S38">
        <v>-3.5045156378908197E-2</v>
      </c>
      <c r="T38" s="3" t="s">
        <v>335</v>
      </c>
    </row>
    <row r="39" spans="1:20" ht="34" x14ac:dyDescent="0.2">
      <c r="A39" t="s">
        <v>90</v>
      </c>
      <c r="B39" t="s">
        <v>91</v>
      </c>
      <c r="C39" s="1" t="s">
        <v>92</v>
      </c>
      <c r="D39" t="s">
        <v>10</v>
      </c>
      <c r="F39" t="s">
        <v>156</v>
      </c>
      <c r="H39">
        <v>9000</v>
      </c>
      <c r="J39" s="3" t="s">
        <v>336</v>
      </c>
      <c r="K39">
        <v>6.0606249999999999</v>
      </c>
      <c r="L39">
        <v>0</v>
      </c>
      <c r="M39" s="3" t="s">
        <v>337</v>
      </c>
      <c r="N39" s="3" t="s">
        <v>338</v>
      </c>
      <c r="O39" s="3" t="s">
        <v>339</v>
      </c>
      <c r="P39" s="3" t="s">
        <v>340</v>
      </c>
      <c r="Q39" s="3" t="s">
        <v>341</v>
      </c>
      <c r="R39" s="3" t="s">
        <v>342</v>
      </c>
      <c r="S39">
        <v>-8.9182549050389002E-3</v>
      </c>
      <c r="T39" s="3" t="s">
        <v>343</v>
      </c>
    </row>
    <row r="40" spans="1:20" ht="34" x14ac:dyDescent="0.2">
      <c r="A40" t="s">
        <v>90</v>
      </c>
      <c r="B40" t="s">
        <v>93</v>
      </c>
      <c r="C40" s="1" t="s">
        <v>161</v>
      </c>
      <c r="D40" t="s">
        <v>10</v>
      </c>
      <c r="F40" t="s">
        <v>156</v>
      </c>
      <c r="G40" t="s">
        <v>162</v>
      </c>
      <c r="H40">
        <v>5000</v>
      </c>
      <c r="J40" s="3" t="s">
        <v>344</v>
      </c>
      <c r="K40" s="3" t="s">
        <v>345</v>
      </c>
      <c r="L40">
        <v>0</v>
      </c>
      <c r="M40" s="3" t="s">
        <v>346</v>
      </c>
      <c r="N40" s="3" t="s">
        <v>347</v>
      </c>
      <c r="O40">
        <v>0</v>
      </c>
      <c r="P40">
        <v>0</v>
      </c>
      <c r="Q40" s="3" t="s">
        <v>348</v>
      </c>
      <c r="R40" s="3" t="s">
        <v>349</v>
      </c>
      <c r="S40">
        <v>-1.79556268329557E-2</v>
      </c>
      <c r="T40" s="3" t="s">
        <v>350</v>
      </c>
    </row>
    <row r="41" spans="1:20" ht="34" x14ac:dyDescent="0.2">
      <c r="A41" t="s">
        <v>90</v>
      </c>
      <c r="B41" t="s">
        <v>94</v>
      </c>
      <c r="C41" s="1" t="s">
        <v>95</v>
      </c>
      <c r="D41" t="s">
        <v>10</v>
      </c>
      <c r="F41" t="s">
        <v>156</v>
      </c>
      <c r="H41">
        <v>5000</v>
      </c>
      <c r="J41" s="3" t="s">
        <v>351</v>
      </c>
      <c r="K41" s="3" t="s">
        <v>352</v>
      </c>
      <c r="L41">
        <v>0</v>
      </c>
      <c r="M41" s="3" t="s">
        <v>353</v>
      </c>
      <c r="N41" s="3" t="s">
        <v>354</v>
      </c>
      <c r="O41" s="3" t="s">
        <v>355</v>
      </c>
      <c r="P41" s="3" t="s">
        <v>356</v>
      </c>
      <c r="Q41" s="3" t="s">
        <v>357</v>
      </c>
      <c r="R41" s="3" t="s">
        <v>358</v>
      </c>
      <c r="S41">
        <v>-5.8376307613631398E-2</v>
      </c>
      <c r="T41">
        <v>6.4995965534247704E-2</v>
      </c>
    </row>
    <row r="42" spans="1:20" ht="17" x14ac:dyDescent="0.2">
      <c r="A42" t="s">
        <v>90</v>
      </c>
      <c r="B42" t="s">
        <v>96</v>
      </c>
      <c r="C42" s="1" t="s">
        <v>97</v>
      </c>
      <c r="D42" t="s">
        <v>31</v>
      </c>
      <c r="F42" t="s">
        <v>156</v>
      </c>
      <c r="H42">
        <v>1000</v>
      </c>
      <c r="I42">
        <f t="shared" si="0"/>
        <v>1872</v>
      </c>
      <c r="J42">
        <v>1.8720000000000001</v>
      </c>
      <c r="K42">
        <v>1</v>
      </c>
      <c r="L42">
        <v>0</v>
      </c>
      <c r="M42">
        <v>25</v>
      </c>
      <c r="N42" s="3" t="s">
        <v>359</v>
      </c>
      <c r="O42">
        <v>0</v>
      </c>
      <c r="P42">
        <v>0</v>
      </c>
      <c r="Q42">
        <v>3</v>
      </c>
      <c r="R42">
        <v>5</v>
      </c>
      <c r="S42">
        <v>-1.48263734518028E-2</v>
      </c>
      <c r="T42" s="3" t="s">
        <v>360</v>
      </c>
    </row>
    <row r="43" spans="1:20" ht="17" x14ac:dyDescent="0.2">
      <c r="A43" t="s">
        <v>90</v>
      </c>
      <c r="B43" t="s">
        <v>98</v>
      </c>
      <c r="C43" s="1" t="s">
        <v>99</v>
      </c>
      <c r="D43" t="s">
        <v>10</v>
      </c>
      <c r="F43" t="s">
        <v>156</v>
      </c>
      <c r="H43">
        <v>4000</v>
      </c>
      <c r="J43" s="3" t="s">
        <v>361</v>
      </c>
      <c r="K43">
        <v>48509.035000000003</v>
      </c>
      <c r="L43">
        <v>0</v>
      </c>
      <c r="M43">
        <v>14562046.58</v>
      </c>
      <c r="N43">
        <v>726011.64987092605</v>
      </c>
      <c r="O43" s="3" t="s">
        <v>362</v>
      </c>
      <c r="P43">
        <v>8937.0650000000005</v>
      </c>
      <c r="Q43" s="3" t="s">
        <v>363</v>
      </c>
      <c r="R43" s="3" t="s">
        <v>364</v>
      </c>
      <c r="S43">
        <v>9.3447606586047702E-3</v>
      </c>
      <c r="T43" s="3" t="s">
        <v>365</v>
      </c>
    </row>
    <row r="44" spans="1:20" ht="17" x14ac:dyDescent="0.2">
      <c r="A44" t="s">
        <v>90</v>
      </c>
      <c r="B44" t="s">
        <v>100</v>
      </c>
      <c r="C44" s="1" t="s">
        <v>101</v>
      </c>
      <c r="D44" t="s">
        <v>10</v>
      </c>
      <c r="F44" t="s">
        <v>156</v>
      </c>
      <c r="H44">
        <v>4000</v>
      </c>
      <c r="J44" s="3" t="s">
        <v>366</v>
      </c>
      <c r="K44" s="3" t="s">
        <v>367</v>
      </c>
      <c r="L44">
        <v>0</v>
      </c>
      <c r="M44" s="3" t="s">
        <v>368</v>
      </c>
      <c r="N44" s="3" t="s">
        <v>369</v>
      </c>
      <c r="O44" s="3" t="s">
        <v>370</v>
      </c>
      <c r="P44" s="3" t="s">
        <v>371</v>
      </c>
      <c r="Q44">
        <v>464335.33350561402</v>
      </c>
      <c r="R44" s="3" t="s">
        <v>372</v>
      </c>
      <c r="S44">
        <v>9.3228379969496501E-3</v>
      </c>
      <c r="T44">
        <v>0.76841277181797996</v>
      </c>
    </row>
    <row r="45" spans="1:20" ht="34" x14ac:dyDescent="0.2">
      <c r="A45" t="s">
        <v>90</v>
      </c>
      <c r="B45" t="s">
        <v>102</v>
      </c>
      <c r="C45" s="1" t="s">
        <v>103</v>
      </c>
      <c r="D45" t="s">
        <v>10</v>
      </c>
      <c r="F45" t="s">
        <v>156</v>
      </c>
      <c r="H45">
        <v>4000</v>
      </c>
      <c r="J45" s="3" t="s">
        <v>373</v>
      </c>
      <c r="K45">
        <v>220.95</v>
      </c>
      <c r="L45">
        <v>0</v>
      </c>
      <c r="M45">
        <v>14082378.880000001</v>
      </c>
      <c r="N45" s="3" t="s">
        <v>374</v>
      </c>
      <c r="O45">
        <v>0</v>
      </c>
      <c r="P45">
        <v>0</v>
      </c>
      <c r="Q45" s="3" t="s">
        <v>375</v>
      </c>
      <c r="R45" s="3" t="s">
        <v>376</v>
      </c>
      <c r="S45">
        <v>-2.8890138302833799E-2</v>
      </c>
      <c r="T45" s="3" t="s">
        <v>377</v>
      </c>
    </row>
    <row r="46" spans="1:20" ht="17" x14ac:dyDescent="0.2">
      <c r="A46" t="s">
        <v>90</v>
      </c>
      <c r="B46" t="s">
        <v>104</v>
      </c>
      <c r="C46" s="1" t="s">
        <v>105</v>
      </c>
      <c r="D46" t="s">
        <v>10</v>
      </c>
      <c r="F46" t="s">
        <v>156</v>
      </c>
      <c r="H46">
        <v>4000</v>
      </c>
      <c r="J46">
        <v>6164.1795413954796</v>
      </c>
      <c r="K46" s="3" t="s">
        <v>378</v>
      </c>
      <c r="L46">
        <v>0</v>
      </c>
      <c r="M46" s="3" t="s">
        <v>379</v>
      </c>
      <c r="N46">
        <v>39160.729984353602</v>
      </c>
      <c r="O46">
        <v>0</v>
      </c>
      <c r="P46">
        <v>0</v>
      </c>
      <c r="Q46" s="3" t="s">
        <v>380</v>
      </c>
      <c r="R46" s="3" t="s">
        <v>381</v>
      </c>
      <c r="S46">
        <v>1.6044670793348801E-3</v>
      </c>
      <c r="T46" s="3" t="s">
        <v>382</v>
      </c>
    </row>
    <row r="47" spans="1:20" ht="34" x14ac:dyDescent="0.2">
      <c r="A47" t="s">
        <v>90</v>
      </c>
      <c r="B47" t="s">
        <v>106</v>
      </c>
      <c r="C47" s="1" t="s">
        <v>107</v>
      </c>
      <c r="D47" t="s">
        <v>10</v>
      </c>
      <c r="F47" t="s">
        <v>156</v>
      </c>
      <c r="H47">
        <v>4000</v>
      </c>
      <c r="J47" s="3" t="s">
        <v>383</v>
      </c>
      <c r="K47">
        <v>51376.04</v>
      </c>
      <c r="L47">
        <v>0</v>
      </c>
      <c r="M47">
        <v>100808471.27</v>
      </c>
      <c r="N47" s="3" t="s">
        <v>384</v>
      </c>
      <c r="O47" s="3" t="s">
        <v>385</v>
      </c>
      <c r="P47">
        <v>14095.7325</v>
      </c>
      <c r="Q47">
        <v>171373.16750000001</v>
      </c>
      <c r="R47" s="3" t="s">
        <v>386</v>
      </c>
      <c r="S47">
        <v>-5.8022101728159199E-2</v>
      </c>
      <c r="T47">
        <v>6.6643545737775797E-2</v>
      </c>
    </row>
    <row r="48" spans="1:20" ht="17" x14ac:dyDescent="0.2">
      <c r="A48" t="s">
        <v>90</v>
      </c>
      <c r="B48" t="s">
        <v>108</v>
      </c>
      <c r="C48" s="1" t="s">
        <v>109</v>
      </c>
      <c r="D48" t="s">
        <v>10</v>
      </c>
      <c r="F48" t="s">
        <v>156</v>
      </c>
      <c r="G48" t="s">
        <v>163</v>
      </c>
      <c r="H48">
        <v>4000</v>
      </c>
      <c r="J48" s="3" t="s">
        <v>387</v>
      </c>
      <c r="K48">
        <v>48509.035000000003</v>
      </c>
      <c r="L48">
        <v>0</v>
      </c>
      <c r="M48">
        <v>14562046.58</v>
      </c>
      <c r="N48" s="3" t="s">
        <v>388</v>
      </c>
      <c r="O48" s="3" t="s">
        <v>362</v>
      </c>
      <c r="P48">
        <v>8937.0650000000005</v>
      </c>
      <c r="Q48" s="3" t="s">
        <v>363</v>
      </c>
      <c r="R48" s="3" t="s">
        <v>364</v>
      </c>
      <c r="S48">
        <v>9.34476657089282E-3</v>
      </c>
      <c r="T48" s="3" t="s">
        <v>389</v>
      </c>
    </row>
    <row r="49" spans="1:20" ht="17" x14ac:dyDescent="0.2">
      <c r="A49" t="s">
        <v>90</v>
      </c>
      <c r="B49" t="s">
        <v>110</v>
      </c>
      <c r="C49" s="1" t="s">
        <v>111</v>
      </c>
      <c r="D49" t="s">
        <v>10</v>
      </c>
      <c r="F49" t="s">
        <v>156</v>
      </c>
      <c r="H49">
        <v>4000</v>
      </c>
      <c r="J49" s="3" t="s">
        <v>390</v>
      </c>
      <c r="K49" s="3" t="s">
        <v>367</v>
      </c>
      <c r="L49">
        <v>0</v>
      </c>
      <c r="M49" s="3" t="s">
        <v>368</v>
      </c>
      <c r="N49" s="3" t="s">
        <v>391</v>
      </c>
      <c r="O49" s="3" t="s">
        <v>370</v>
      </c>
      <c r="P49" s="3" t="s">
        <v>371</v>
      </c>
      <c r="Q49">
        <v>464335.33350561402</v>
      </c>
      <c r="R49" s="3" t="s">
        <v>372</v>
      </c>
      <c r="S49">
        <v>9.3228384137612596E-3</v>
      </c>
      <c r="T49" s="3" t="s">
        <v>392</v>
      </c>
    </row>
    <row r="50" spans="1:20" ht="17" x14ac:dyDescent="0.2">
      <c r="A50" t="s">
        <v>90</v>
      </c>
      <c r="B50" t="s">
        <v>112</v>
      </c>
      <c r="C50" s="1" t="s">
        <v>113</v>
      </c>
      <c r="D50" t="s">
        <v>10</v>
      </c>
      <c r="F50" t="s">
        <v>156</v>
      </c>
      <c r="H50">
        <v>4000</v>
      </c>
      <c r="J50" s="3" t="s">
        <v>393</v>
      </c>
      <c r="K50">
        <v>220.95</v>
      </c>
      <c r="L50">
        <v>0</v>
      </c>
      <c r="M50">
        <v>14082378.880000001</v>
      </c>
      <c r="N50" s="3" t="s">
        <v>394</v>
      </c>
      <c r="O50">
        <v>0</v>
      </c>
      <c r="P50">
        <v>0</v>
      </c>
      <c r="Q50" s="3" t="s">
        <v>375</v>
      </c>
      <c r="R50" s="3" t="s">
        <v>376</v>
      </c>
      <c r="S50">
        <v>-2.88901364410587E-2</v>
      </c>
      <c r="T50" s="3" t="s">
        <v>395</v>
      </c>
    </row>
    <row r="51" spans="1:20" ht="17" x14ac:dyDescent="0.2">
      <c r="A51" t="s">
        <v>90</v>
      </c>
      <c r="B51" t="s">
        <v>114</v>
      </c>
      <c r="C51" s="1" t="s">
        <v>115</v>
      </c>
      <c r="D51" t="s">
        <v>10</v>
      </c>
      <c r="F51" t="s">
        <v>156</v>
      </c>
      <c r="H51">
        <v>4000</v>
      </c>
      <c r="J51" s="3" t="s">
        <v>396</v>
      </c>
      <c r="K51">
        <v>51376.04</v>
      </c>
      <c r="L51">
        <v>0</v>
      </c>
      <c r="M51">
        <v>100808471.27</v>
      </c>
      <c r="N51" s="3" t="s">
        <v>397</v>
      </c>
      <c r="O51" s="3" t="s">
        <v>385</v>
      </c>
      <c r="P51">
        <v>14095.7325</v>
      </c>
      <c r="Q51">
        <v>171373.16750000001</v>
      </c>
      <c r="R51" s="3" t="s">
        <v>386</v>
      </c>
      <c r="S51">
        <v>-5.8022101465274402E-2</v>
      </c>
      <c r="T51">
        <v>6.6643546973207998E-2</v>
      </c>
    </row>
    <row r="52" spans="1:20" ht="34" x14ac:dyDescent="0.2">
      <c r="A52" t="s">
        <v>90</v>
      </c>
      <c r="B52" t="s">
        <v>116</v>
      </c>
      <c r="C52" s="1" t="s">
        <v>117</v>
      </c>
      <c r="D52" t="s">
        <v>10</v>
      </c>
      <c r="F52" t="s">
        <v>156</v>
      </c>
      <c r="H52">
        <v>4000</v>
      </c>
      <c r="J52" s="3" t="s">
        <v>398</v>
      </c>
      <c r="K52" s="3" t="s">
        <v>399</v>
      </c>
      <c r="L52">
        <v>0</v>
      </c>
      <c r="M52">
        <v>2051663.02</v>
      </c>
      <c r="N52" s="3" t="s">
        <v>400</v>
      </c>
      <c r="O52">
        <v>164.59100000000001</v>
      </c>
      <c r="P52" s="3" t="s">
        <v>401</v>
      </c>
      <c r="Q52">
        <v>38813.474999999999</v>
      </c>
      <c r="R52" s="3" t="s">
        <v>402</v>
      </c>
      <c r="S52">
        <v>9.3447618765563293E-3</v>
      </c>
      <c r="T52" s="3" t="s">
        <v>403</v>
      </c>
    </row>
    <row r="53" spans="1:20" ht="34" x14ac:dyDescent="0.2">
      <c r="A53" t="s">
        <v>90</v>
      </c>
      <c r="B53" t="s">
        <v>118</v>
      </c>
      <c r="C53" s="1" t="s">
        <v>6</v>
      </c>
      <c r="D53" t="s">
        <v>7</v>
      </c>
      <c r="F53" t="s">
        <v>156</v>
      </c>
      <c r="H53">
        <v>1000</v>
      </c>
      <c r="J53" s="3" t="s">
        <v>404</v>
      </c>
      <c r="K53">
        <v>6.20274545890835E-2</v>
      </c>
      <c r="L53">
        <v>-1</v>
      </c>
      <c r="M53" s="3" t="s">
        <v>405</v>
      </c>
      <c r="N53" s="3" t="s">
        <v>406</v>
      </c>
      <c r="O53">
        <v>-0.68291328500562898</v>
      </c>
      <c r="P53">
        <v>-0.28959185884922201</v>
      </c>
      <c r="Q53" s="3" t="s">
        <v>407</v>
      </c>
      <c r="R53" s="3" t="s">
        <v>408</v>
      </c>
      <c r="S53">
        <v>-2.76838179777033E-2</v>
      </c>
      <c r="T53" s="3" t="s">
        <v>409</v>
      </c>
    </row>
    <row r="54" spans="1:20" ht="17" x14ac:dyDescent="0.2">
      <c r="A54" t="s">
        <v>90</v>
      </c>
      <c r="B54" t="s">
        <v>119</v>
      </c>
      <c r="C54" s="1" t="s">
        <v>120</v>
      </c>
      <c r="D54" t="s">
        <v>10</v>
      </c>
      <c r="F54" t="s">
        <v>156</v>
      </c>
      <c r="H54">
        <v>5000</v>
      </c>
      <c r="J54" s="3" t="s">
        <v>410</v>
      </c>
      <c r="K54" s="3" t="s">
        <v>411</v>
      </c>
      <c r="L54">
        <v>-10325.593041095801</v>
      </c>
      <c r="M54">
        <v>41081.574000000001</v>
      </c>
      <c r="N54" s="3" t="s">
        <v>412</v>
      </c>
      <c r="O54" s="3" t="s">
        <v>413</v>
      </c>
      <c r="P54" s="3" t="s">
        <v>414</v>
      </c>
      <c r="Q54" s="3" t="s">
        <v>415</v>
      </c>
      <c r="R54" s="3" t="s">
        <v>416</v>
      </c>
      <c r="S54">
        <v>-1.06249109256868E-3</v>
      </c>
      <c r="T54" s="3" t="s">
        <v>417</v>
      </c>
    </row>
    <row r="55" spans="1:20" ht="34" x14ac:dyDescent="0.2">
      <c r="A55" t="s">
        <v>90</v>
      </c>
      <c r="B55" t="s">
        <v>121</v>
      </c>
      <c r="C55" s="1" t="s">
        <v>122</v>
      </c>
      <c r="D55" t="s">
        <v>10</v>
      </c>
      <c r="F55" t="s">
        <v>156</v>
      </c>
      <c r="H55">
        <v>5000</v>
      </c>
      <c r="J55">
        <v>-887.54326950243501</v>
      </c>
      <c r="K55">
        <v>-2.9617777777777698</v>
      </c>
      <c r="L55">
        <v>-306345.08199999999</v>
      </c>
      <c r="M55" s="3" t="s">
        <v>418</v>
      </c>
      <c r="N55" s="3" t="s">
        <v>419</v>
      </c>
      <c r="O55">
        <v>-695.50453333333303</v>
      </c>
      <c r="P55">
        <v>-172.4873125</v>
      </c>
      <c r="Q55" s="3" t="s">
        <v>420</v>
      </c>
      <c r="R55" s="3" t="s">
        <v>421</v>
      </c>
      <c r="S55">
        <v>6.3832127629900606E-2</v>
      </c>
      <c r="T55">
        <v>4.3582640394560203E-2</v>
      </c>
    </row>
    <row r="56" spans="1:20" ht="17" x14ac:dyDescent="0.2">
      <c r="A56" t="s">
        <v>90</v>
      </c>
      <c r="B56" t="s">
        <v>123</v>
      </c>
      <c r="C56" s="1" t="s">
        <v>124</v>
      </c>
      <c r="D56" t="s">
        <v>10</v>
      </c>
      <c r="F56" t="s">
        <v>156</v>
      </c>
      <c r="G56" t="s">
        <v>164</v>
      </c>
      <c r="H56">
        <v>4000</v>
      </c>
      <c r="J56">
        <v>212890.09603250001</v>
      </c>
      <c r="K56">
        <v>44904.51</v>
      </c>
      <c r="L56">
        <v>-3880340.88</v>
      </c>
      <c r="M56">
        <v>9288053.3399999999</v>
      </c>
      <c r="N56" s="3" t="s">
        <v>422</v>
      </c>
      <c r="O56" s="3" t="s">
        <v>423</v>
      </c>
      <c r="P56" s="3" t="s">
        <v>424</v>
      </c>
      <c r="Q56">
        <v>169665.58749999999</v>
      </c>
      <c r="R56" s="3" t="s">
        <v>425</v>
      </c>
      <c r="S56">
        <v>3.5980559813787602E-2</v>
      </c>
      <c r="T56" s="3" t="s">
        <v>426</v>
      </c>
    </row>
    <row r="57" spans="1:20" ht="17" x14ac:dyDescent="0.2">
      <c r="A57" t="s">
        <v>90</v>
      </c>
      <c r="B57" t="s">
        <v>125</v>
      </c>
      <c r="C57" s="1" t="s">
        <v>126</v>
      </c>
      <c r="D57" t="s">
        <v>10</v>
      </c>
      <c r="F57" t="s">
        <v>156</v>
      </c>
      <c r="G57" t="s">
        <v>164</v>
      </c>
      <c r="H57">
        <v>4000</v>
      </c>
      <c r="J57">
        <v>-140541.56885499999</v>
      </c>
      <c r="K57">
        <v>-132.44999999999999</v>
      </c>
      <c r="L57">
        <v>-95463244.290000007</v>
      </c>
      <c r="M57">
        <v>9029900.4800000004</v>
      </c>
      <c r="N57" s="3" t="s">
        <v>427</v>
      </c>
      <c r="O57">
        <v>-103888.557999999</v>
      </c>
      <c r="P57">
        <v>-19125.787499999999</v>
      </c>
      <c r="Q57" s="3" t="s">
        <v>428</v>
      </c>
      <c r="R57" s="3" t="s">
        <v>429</v>
      </c>
      <c r="S57">
        <v>6.6614295406571405E-2</v>
      </c>
      <c r="T57">
        <v>3.5184020999305197E-2</v>
      </c>
    </row>
    <row r="58" spans="1:20" ht="17" x14ac:dyDescent="0.2">
      <c r="A58" t="s">
        <v>90</v>
      </c>
      <c r="B58" t="s">
        <v>127</v>
      </c>
      <c r="C58" s="1" t="s">
        <v>128</v>
      </c>
      <c r="D58" t="s">
        <v>10</v>
      </c>
      <c r="F58" t="s">
        <v>156</v>
      </c>
      <c r="G58" t="s">
        <v>165</v>
      </c>
      <c r="H58">
        <v>4000</v>
      </c>
      <c r="J58">
        <v>212890.09603250001</v>
      </c>
      <c r="K58">
        <v>44904.51</v>
      </c>
      <c r="L58">
        <v>-3880340.88</v>
      </c>
      <c r="M58">
        <v>9288053.3399999999</v>
      </c>
      <c r="N58" s="3" t="s">
        <v>422</v>
      </c>
      <c r="O58" s="3" t="s">
        <v>423</v>
      </c>
      <c r="P58" s="3" t="s">
        <v>424</v>
      </c>
      <c r="Q58">
        <v>169665.58749999999</v>
      </c>
      <c r="R58" s="3" t="s">
        <v>425</v>
      </c>
      <c r="S58">
        <v>3.5980559813787602E-2</v>
      </c>
      <c r="T58" s="3" t="s">
        <v>426</v>
      </c>
    </row>
    <row r="59" spans="1:20" ht="17" x14ac:dyDescent="0.2">
      <c r="A59" t="s">
        <v>90</v>
      </c>
      <c r="B59" t="s">
        <v>129</v>
      </c>
      <c r="C59" s="1" t="s">
        <v>130</v>
      </c>
      <c r="D59" t="s">
        <v>10</v>
      </c>
      <c r="F59" t="s">
        <v>156</v>
      </c>
      <c r="G59" t="s">
        <v>165</v>
      </c>
      <c r="H59">
        <v>4000</v>
      </c>
      <c r="J59">
        <v>-140541.56885499999</v>
      </c>
      <c r="K59">
        <v>-132.44999999999999</v>
      </c>
      <c r="L59">
        <v>-95463244.290000007</v>
      </c>
      <c r="M59">
        <v>9029900.4800000004</v>
      </c>
      <c r="N59" s="3" t="s">
        <v>427</v>
      </c>
      <c r="O59">
        <v>-103888.557999999</v>
      </c>
      <c r="P59">
        <v>-19125.787499999999</v>
      </c>
      <c r="Q59" s="3" t="s">
        <v>428</v>
      </c>
      <c r="R59" s="3" t="s">
        <v>429</v>
      </c>
      <c r="S59">
        <v>6.6614295406571405E-2</v>
      </c>
      <c r="T59">
        <v>3.5184020999305197E-2</v>
      </c>
    </row>
    <row r="60" spans="1:20" ht="17" x14ac:dyDescent="0.2">
      <c r="A60" t="s">
        <v>131</v>
      </c>
      <c r="B60" t="s">
        <v>132</v>
      </c>
      <c r="C60" s="1" t="s">
        <v>133</v>
      </c>
      <c r="D60" t="s">
        <v>34</v>
      </c>
      <c r="F60" t="s">
        <v>158</v>
      </c>
      <c r="H60">
        <v>9000</v>
      </c>
      <c r="J60" s="3" t="s">
        <v>430</v>
      </c>
      <c r="K60">
        <v>36</v>
      </c>
      <c r="L60">
        <v>0</v>
      </c>
      <c r="M60">
        <v>363</v>
      </c>
      <c r="N60" s="3" t="s">
        <v>431</v>
      </c>
      <c r="O60">
        <v>6</v>
      </c>
      <c r="P60">
        <v>15</v>
      </c>
      <c r="Q60">
        <v>77</v>
      </c>
      <c r="R60">
        <v>136</v>
      </c>
      <c r="S60">
        <v>6.5036036714713197E-2</v>
      </c>
      <c r="T60" s="3" t="s">
        <v>432</v>
      </c>
    </row>
    <row r="61" spans="1:20" ht="17" x14ac:dyDescent="0.2">
      <c r="A61" t="s">
        <v>131</v>
      </c>
      <c r="B61" t="s">
        <v>134</v>
      </c>
      <c r="C61" s="1" t="s">
        <v>135</v>
      </c>
      <c r="D61" t="s">
        <v>31</v>
      </c>
      <c r="F61" t="s">
        <v>158</v>
      </c>
      <c r="H61">
        <v>6000</v>
      </c>
      <c r="I61">
        <f t="shared" si="0"/>
        <v>17328</v>
      </c>
      <c r="J61">
        <v>2.8879999999999999</v>
      </c>
      <c r="K61">
        <v>0</v>
      </c>
      <c r="L61">
        <v>0</v>
      </c>
      <c r="M61">
        <v>1044</v>
      </c>
      <c r="N61" s="3" t="s">
        <v>433</v>
      </c>
      <c r="O61">
        <v>0</v>
      </c>
      <c r="P61">
        <v>0</v>
      </c>
      <c r="Q61">
        <v>0</v>
      </c>
      <c r="R61">
        <v>2</v>
      </c>
      <c r="S61">
        <v>6.6940354090461798E-2</v>
      </c>
      <c r="T61">
        <v>3.4296640105210101E-2</v>
      </c>
    </row>
    <row r="62" spans="1:20" ht="17" x14ac:dyDescent="0.2">
      <c r="A62" t="s">
        <v>131</v>
      </c>
      <c r="B62" t="s">
        <v>136</v>
      </c>
      <c r="C62" s="1" t="s">
        <v>137</v>
      </c>
      <c r="D62" t="s">
        <v>34</v>
      </c>
      <c r="F62" t="s">
        <v>158</v>
      </c>
      <c r="H62">
        <v>9000</v>
      </c>
      <c r="I62">
        <f t="shared" si="0"/>
        <v>9750.2290421182206</v>
      </c>
      <c r="J62" s="3" t="s">
        <v>434</v>
      </c>
      <c r="K62">
        <v>7.5130580267683697E-2</v>
      </c>
      <c r="L62">
        <v>0</v>
      </c>
      <c r="M62">
        <v>337</v>
      </c>
      <c r="N62" s="3" t="s">
        <v>435</v>
      </c>
      <c r="O62">
        <v>0</v>
      </c>
      <c r="P62">
        <v>0</v>
      </c>
      <c r="Q62" s="3" t="s">
        <v>436</v>
      </c>
      <c r="R62" s="3" t="s">
        <v>437</v>
      </c>
      <c r="S62">
        <v>6.2562992352482694E-2</v>
      </c>
      <c r="T62">
        <v>4.7942371892053998E-2</v>
      </c>
    </row>
    <row r="63" spans="1:20" ht="17" x14ac:dyDescent="0.2">
      <c r="A63" t="s">
        <v>131</v>
      </c>
      <c r="B63" t="s">
        <v>138</v>
      </c>
      <c r="C63" s="1" t="s">
        <v>139</v>
      </c>
      <c r="D63" t="s">
        <v>10</v>
      </c>
      <c r="F63" t="s">
        <v>158</v>
      </c>
      <c r="H63">
        <v>1000</v>
      </c>
      <c r="I63">
        <f t="shared" si="0"/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20" ht="17" x14ac:dyDescent="0.2">
      <c r="A64" t="s">
        <v>131</v>
      </c>
      <c r="B64" t="s">
        <v>140</v>
      </c>
      <c r="C64" s="1" t="s">
        <v>141</v>
      </c>
      <c r="D64" t="s">
        <v>10</v>
      </c>
      <c r="F64" t="s">
        <v>158</v>
      </c>
      <c r="H64">
        <v>1000</v>
      </c>
      <c r="I64">
        <f t="shared" si="0"/>
        <v>7238487.7399999993</v>
      </c>
      <c r="J64" s="3" t="s">
        <v>438</v>
      </c>
      <c r="K64">
        <v>10</v>
      </c>
      <c r="L64">
        <v>0</v>
      </c>
      <c r="M64">
        <v>638664.65</v>
      </c>
      <c r="N64" s="3" t="s">
        <v>439</v>
      </c>
      <c r="O64">
        <v>0</v>
      </c>
      <c r="P64">
        <v>0</v>
      </c>
      <c r="Q64">
        <v>2000</v>
      </c>
      <c r="R64" s="3" t="s">
        <v>440</v>
      </c>
      <c r="S64">
        <v>-1.6547042133749499E-2</v>
      </c>
      <c r="T64" s="3" t="s">
        <v>441</v>
      </c>
    </row>
    <row r="65" spans="1:20" ht="17" x14ac:dyDescent="0.2">
      <c r="A65" t="s">
        <v>131</v>
      </c>
      <c r="B65" t="s">
        <v>142</v>
      </c>
      <c r="C65" s="1" t="s">
        <v>143</v>
      </c>
      <c r="D65" t="s">
        <v>31</v>
      </c>
      <c r="F65" t="s">
        <v>158</v>
      </c>
      <c r="H65">
        <v>1000</v>
      </c>
      <c r="I65">
        <f t="shared" si="0"/>
        <v>14382</v>
      </c>
      <c r="J65">
        <v>14.382</v>
      </c>
      <c r="K65">
        <v>2</v>
      </c>
      <c r="L65">
        <v>0</v>
      </c>
      <c r="M65">
        <v>461</v>
      </c>
      <c r="N65" s="3" t="s">
        <v>442</v>
      </c>
      <c r="O65">
        <v>0</v>
      </c>
      <c r="P65">
        <v>0</v>
      </c>
      <c r="Q65">
        <v>15</v>
      </c>
      <c r="R65">
        <v>42</v>
      </c>
      <c r="S65">
        <v>6.5892752177417802E-2</v>
      </c>
      <c r="T65">
        <v>3.7217499224181501E-2</v>
      </c>
    </row>
    <row r="66" spans="1:20" ht="17" x14ac:dyDescent="0.2">
      <c r="A66" t="s">
        <v>131</v>
      </c>
      <c r="B66" t="s">
        <v>144</v>
      </c>
      <c r="C66" s="1" t="s">
        <v>145</v>
      </c>
      <c r="D66" t="s">
        <v>10</v>
      </c>
      <c r="F66" t="s">
        <v>158</v>
      </c>
      <c r="H66">
        <v>1000</v>
      </c>
      <c r="I66">
        <f t="shared" si="0"/>
        <v>34078714.350000001</v>
      </c>
      <c r="J66">
        <v>34078.714350000002</v>
      </c>
      <c r="K66">
        <v>3388.7950000000001</v>
      </c>
      <c r="L66">
        <v>0</v>
      </c>
      <c r="M66">
        <v>2243604.92</v>
      </c>
      <c r="N66" s="3" t="s">
        <v>443</v>
      </c>
      <c r="O66">
        <v>0</v>
      </c>
      <c r="P66">
        <v>0</v>
      </c>
      <c r="Q66" s="3" t="s">
        <v>444</v>
      </c>
      <c r="R66">
        <v>97370.989000000001</v>
      </c>
      <c r="S66" s="3" t="s">
        <v>445</v>
      </c>
      <c r="T66" s="3" t="s">
        <v>446</v>
      </c>
    </row>
    <row r="67" spans="1:20" ht="17" x14ac:dyDescent="0.2">
      <c r="A67" t="s">
        <v>131</v>
      </c>
      <c r="B67" t="s">
        <v>146</v>
      </c>
      <c r="C67" s="1" t="s">
        <v>147</v>
      </c>
      <c r="D67" t="s">
        <v>34</v>
      </c>
      <c r="F67" t="s">
        <v>158</v>
      </c>
      <c r="H67">
        <v>5000</v>
      </c>
      <c r="J67" s="3" t="s">
        <v>447</v>
      </c>
      <c r="K67">
        <v>0</v>
      </c>
      <c r="L67">
        <v>0</v>
      </c>
      <c r="M67">
        <v>364</v>
      </c>
      <c r="N67" s="3" t="s">
        <v>448</v>
      </c>
      <c r="O67">
        <v>0</v>
      </c>
      <c r="P67">
        <v>0</v>
      </c>
      <c r="Q67">
        <v>19</v>
      </c>
      <c r="R67">
        <v>75</v>
      </c>
      <c r="S67">
        <v>-5.8675237232030497E-2</v>
      </c>
      <c r="T67">
        <v>6.3631741084233903E-2</v>
      </c>
    </row>
    <row r="68" spans="1:20" ht="34" x14ac:dyDescent="0.2">
      <c r="A68" t="s">
        <v>131</v>
      </c>
      <c r="B68" t="s">
        <v>148</v>
      </c>
      <c r="C68" s="1" t="s">
        <v>149</v>
      </c>
      <c r="D68" t="s">
        <v>34</v>
      </c>
      <c r="F68" t="s">
        <v>158</v>
      </c>
      <c r="H68">
        <v>6000</v>
      </c>
      <c r="J68" s="3" t="s">
        <v>449</v>
      </c>
      <c r="K68">
        <v>7</v>
      </c>
      <c r="L68">
        <v>0</v>
      </c>
      <c r="M68">
        <v>39654</v>
      </c>
      <c r="N68" s="3" t="s">
        <v>450</v>
      </c>
      <c r="O68">
        <v>0</v>
      </c>
      <c r="P68">
        <v>0</v>
      </c>
      <c r="Q68">
        <v>54</v>
      </c>
      <c r="R68">
        <v>164</v>
      </c>
      <c r="S68">
        <v>-9.5819346479557293E-3</v>
      </c>
      <c r="T68" s="3" t="s">
        <v>451</v>
      </c>
    </row>
    <row r="69" spans="1:20" ht="17" x14ac:dyDescent="0.2">
      <c r="A69" t="s">
        <v>72</v>
      </c>
      <c r="B69" t="s">
        <v>150</v>
      </c>
      <c r="C69" s="1" t="s">
        <v>151</v>
      </c>
      <c r="D69" t="s">
        <v>31</v>
      </c>
      <c r="F69" t="s">
        <v>158</v>
      </c>
      <c r="G69" t="s">
        <v>157</v>
      </c>
      <c r="H69">
        <v>105</v>
      </c>
      <c r="I69">
        <f t="shared" ref="I69:I70" si="1">J69*H69</f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20" ht="17" x14ac:dyDescent="0.2">
      <c r="A70" t="s">
        <v>72</v>
      </c>
      <c r="B70" t="s">
        <v>152</v>
      </c>
      <c r="C70" s="1" t="s">
        <v>153</v>
      </c>
      <c r="D70" t="s">
        <v>31</v>
      </c>
      <c r="F70" t="s">
        <v>158</v>
      </c>
      <c r="G70" t="s">
        <v>157</v>
      </c>
      <c r="H70">
        <v>105</v>
      </c>
      <c r="I70">
        <f t="shared" si="1"/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</sheetData>
  <autoFilter ref="A1:U70" xr:uid="{32417996-9149-9141-82E4-3260FD975921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Rosler (GO Team)</dc:creator>
  <cp:lastModifiedBy>William Rosler (GO Team)</cp:lastModifiedBy>
  <dcterms:created xsi:type="dcterms:W3CDTF">2025-05-08T10:43:19Z</dcterms:created>
  <dcterms:modified xsi:type="dcterms:W3CDTF">2025-05-14T16:20:25Z</dcterms:modified>
</cp:coreProperties>
</file>