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<sst xmlns="http://schemas.openxmlformats.org/spreadsheetml/2006/main" count="93" uniqueCount="71">
  <si>
    <t>SL0771_久铭稳健7号私募证券投资基金资产估值表_2021-11-23</t>
  </si>
  <si>
    <t>科目代码</t>
  </si>
  <si>
    <t>科目名称</t>
  </si>
  <si>
    <t>币种</t>
  </si>
  <si>
    <t>汇率</t>
  </si>
  <si>
    <t>数量</t>
  </si>
  <si>
    <t>单位成本</t>
  </si>
  <si>
    <t>成本-本币</t>
  </si>
  <si>
    <t>成本占比</t>
  </si>
  <si>
    <t>行情</t>
  </si>
  <si>
    <t>市值-本币</t>
  </si>
  <si>
    <t>市值占比</t>
  </si>
  <si>
    <t>估值增值-本币</t>
  </si>
  <si>
    <t>停牌信息</t>
  </si>
  <si>
    <t>权益信息</t>
  </si>
  <si>
    <t>1002</t>
  </si>
  <si>
    <t>银行存款</t>
  </si>
  <si>
    <t>***</t>
  </si>
  <si>
    <t>1002.01</t>
  </si>
  <si>
    <t>银行存款_活期存款账户_招行</t>
  </si>
  <si>
    <t>CNY</t>
  </si>
  <si>
    <t>1031</t>
  </si>
  <si>
    <t>存出保证金</t>
  </si>
  <si>
    <t>1031.01</t>
  </si>
  <si>
    <t>存出保证金_信用账户_长江两融</t>
  </si>
  <si>
    <t>1031.02</t>
  </si>
  <si>
    <t>存出保证金_普通账户_兴业</t>
  </si>
  <si>
    <t>1031.03</t>
  </si>
  <si>
    <t>存出保证金_普通账户_国君</t>
  </si>
  <si>
    <t>1031.04</t>
  </si>
  <si>
    <t>存出保证金_普通账户_长江</t>
  </si>
  <si>
    <t>1031.05</t>
  </si>
  <si>
    <t>存出保证金_期权账户_国君期权</t>
  </si>
  <si>
    <t>1102</t>
  </si>
  <si>
    <t>股票投资</t>
  </si>
  <si>
    <t>1102.002142.SZ</t>
  </si>
  <si>
    <t>宁波银行_国君</t>
  </si>
  <si>
    <t>1102.601939.SH</t>
  </si>
  <si>
    <t>建设银行_国君</t>
  </si>
  <si>
    <t>1021</t>
  </si>
  <si>
    <t>结算备付金</t>
  </si>
  <si>
    <t>1021.01</t>
  </si>
  <si>
    <t>结算备付金_期货账户_国君期货</t>
  </si>
  <si>
    <t>1107</t>
  </si>
  <si>
    <t>收益互换</t>
  </si>
  <si>
    <t>1107.01</t>
  </si>
  <si>
    <t>收益互换-华泰互换</t>
  </si>
  <si>
    <t>1107.02</t>
  </si>
  <si>
    <t>收益互换-中信港股</t>
  </si>
  <si>
    <t>1107.03</t>
  </si>
  <si>
    <t>收益互换-中信美股</t>
  </si>
  <si>
    <t>1204</t>
  </si>
  <si>
    <t>应收利息</t>
  </si>
  <si>
    <t>1204.01</t>
  </si>
  <si>
    <t>应收利息_国君_存出保证金利息</t>
  </si>
  <si>
    <t>2241</t>
  </si>
  <si>
    <t>其他应付款</t>
  </si>
  <si>
    <t>2241.01</t>
  </si>
  <si>
    <t>其他应付款_递延税费_长江两融</t>
  </si>
  <si>
    <t>2221</t>
  </si>
  <si>
    <t>应交税费</t>
  </si>
  <si>
    <t>2221.01</t>
  </si>
  <si>
    <t>应交税费_应交增值税</t>
  </si>
  <si>
    <t>2221.02</t>
  </si>
  <si>
    <t>应交税费_应交增值税_附加税</t>
  </si>
  <si>
    <t>资产合计</t>
  </si>
  <si>
    <t>负债合计</t>
  </si>
  <si>
    <t>净资产</t>
  </si>
  <si>
    <t>实收资本</t>
  </si>
  <si>
    <t>昨日净值</t>
  </si>
  <si>
    <t>单位净值</t>
  </si>
</sst>
</file>

<file path=xl/styles.xml><?xml version="1.0" encoding="utf-8"?>
<styleSheet xmlns="http://schemas.openxmlformats.org/spreadsheetml/2006/main">
  <numFmts count="3">
    <numFmt numFmtId="164" formatCode="#,##0.00"/>
    <numFmt numFmtId="165" formatCode="0.00%"/>
    <numFmt numFmtId="164" formatCode="#,##0.00"/>
    <numFmt numFmtId="166" formatCode="#,##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abSelected="1" workbookViewId="0"/>
  </sheetViews>
  <sheetFormatPr defaultRowHeight="15"/>
  <cols>
    <col min="1" max="1" width="18.7109375" customWidth="1"/>
    <col min="2" max="2" width="50.7109375" customWidth="1"/>
    <col min="3" max="4" width="5.7109375" customWidth="1"/>
    <col min="5" max="5" width="14.7109375" customWidth="1"/>
    <col min="6" max="6" width="15.7109375" customWidth="1"/>
    <col min="7" max="7" width="20.7109375" customWidth="1"/>
    <col min="8" max="9" width="10.7109375" customWidth="1"/>
    <col min="10" max="10" width="20.7109375" customWidth="1"/>
    <col min="11" max="11" width="10.7109375" customWidth="1"/>
    <col min="12" max="12" width="20.7109375" customWidth="1"/>
    <col min="13" max="14" width="9.710937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>
      <c r="A3" s="2" t="s">
        <v>15</v>
      </c>
      <c r="B3" s="2" t="s">
        <v>16</v>
      </c>
      <c r="C3" s="2" t="s">
        <v>17</v>
      </c>
      <c r="G3" s="3">
        <f>SUM(G4:G4)</f>
        <v>0</v>
      </c>
      <c r="H3" s="4">
        <f>G3/INDEX(B:B,MATCH("净资产",A:A,0),0)</f>
        <v>0</v>
      </c>
      <c r="J3" s="3">
        <f>SUM(J4:J4)</f>
        <v>0</v>
      </c>
      <c r="K3" s="4">
        <f>J3/INDEX(B:B,MATCH("净资产",A:A,0),0)</f>
        <v>0</v>
      </c>
    </row>
    <row r="4" spans="1:14">
      <c r="A4" t="s">
        <v>18</v>
      </c>
      <c r="B4" t="s">
        <v>19</v>
      </c>
      <c r="C4" t="s">
        <v>20</v>
      </c>
      <c r="D4">
        <v>1</v>
      </c>
      <c r="G4" s="5">
        <v>521.74</v>
      </c>
      <c r="H4" s="4">
        <f>G4/INDEX(B:B,MATCH("净资产",A:A,0),0)</f>
        <v>0</v>
      </c>
      <c r="J4" s="5">
        <v>521.74</v>
      </c>
      <c r="K4" s="4">
        <f>J4/INDEX(B:B,MATCH("净资产",A:A,0),0)</f>
        <v>0</v>
      </c>
    </row>
    <row r="5" spans="1:14">
      <c r="A5" s="2" t="s">
        <v>21</v>
      </c>
      <c r="B5" s="2" t="s">
        <v>22</v>
      </c>
      <c r="C5" s="2" t="s">
        <v>17</v>
      </c>
      <c r="G5" s="3">
        <f>SUM(G6:G10)</f>
        <v>0</v>
      </c>
      <c r="H5" s="4">
        <f>G5/INDEX(B:B,MATCH("净资产",A:A,0),0)</f>
        <v>0</v>
      </c>
      <c r="J5" s="3">
        <f>SUM(J6:J10)</f>
        <v>0</v>
      </c>
      <c r="K5" s="4">
        <f>J5/INDEX(B:B,MATCH("净资产",A:A,0),0)</f>
        <v>0</v>
      </c>
    </row>
    <row r="6" spans="1:14">
      <c r="A6" t="s">
        <v>23</v>
      </c>
      <c r="B6" t="s">
        <v>24</v>
      </c>
      <c r="C6" t="s">
        <v>20</v>
      </c>
      <c r="D6">
        <v>1</v>
      </c>
      <c r="G6" s="5">
        <v>66.41</v>
      </c>
      <c r="H6" s="4">
        <f>G6/INDEX(B:B,MATCH("净资产",A:A,0),0)</f>
        <v>0</v>
      </c>
      <c r="J6" s="5">
        <v>66.41</v>
      </c>
      <c r="K6" s="4">
        <f>J6/INDEX(B:B,MATCH("净资产",A:A,0),0)</f>
        <v>0</v>
      </c>
    </row>
    <row r="7" spans="1:14">
      <c r="A7" t="s">
        <v>25</v>
      </c>
      <c r="B7" t="s">
        <v>26</v>
      </c>
      <c r="C7" t="s">
        <v>20</v>
      </c>
      <c r="D7">
        <v>1</v>
      </c>
      <c r="G7" s="5">
        <v>246.06</v>
      </c>
      <c r="H7" s="4">
        <f>G7/INDEX(B:B,MATCH("净资产",A:A,0),0)</f>
        <v>0</v>
      </c>
      <c r="J7" s="5">
        <v>246.06</v>
      </c>
      <c r="K7" s="4">
        <f>J7/INDEX(B:B,MATCH("净资产",A:A,0),0)</f>
        <v>0</v>
      </c>
    </row>
    <row r="8" spans="1:14">
      <c r="A8" t="s">
        <v>27</v>
      </c>
      <c r="B8" t="s">
        <v>28</v>
      </c>
      <c r="C8" t="s">
        <v>20</v>
      </c>
      <c r="D8">
        <v>1</v>
      </c>
      <c r="G8" s="5">
        <v>1743.91</v>
      </c>
      <c r="H8" s="4">
        <f>G8/INDEX(B:B,MATCH("净资产",A:A,0),0)</f>
        <v>0</v>
      </c>
      <c r="J8" s="5">
        <v>1743.91</v>
      </c>
      <c r="K8" s="4">
        <f>J8/INDEX(B:B,MATCH("净资产",A:A,0),0)</f>
        <v>0</v>
      </c>
    </row>
    <row r="9" spans="1:14">
      <c r="A9" t="s">
        <v>29</v>
      </c>
      <c r="B9" t="s">
        <v>30</v>
      </c>
      <c r="C9" t="s">
        <v>20</v>
      </c>
      <c r="D9">
        <v>1</v>
      </c>
      <c r="G9" s="5">
        <v>104.11</v>
      </c>
      <c r="H9" s="4">
        <f>G9/INDEX(B:B,MATCH("净资产",A:A,0),0)</f>
        <v>0</v>
      </c>
      <c r="J9" s="5">
        <v>104.11</v>
      </c>
      <c r="K9" s="4">
        <f>J9/INDEX(B:B,MATCH("净资产",A:A,0),0)</f>
        <v>0</v>
      </c>
    </row>
    <row r="10" spans="1:14">
      <c r="A10" t="s">
        <v>31</v>
      </c>
      <c r="B10" t="s">
        <v>32</v>
      </c>
      <c r="C10" t="s">
        <v>20</v>
      </c>
      <c r="D10">
        <v>1</v>
      </c>
      <c r="G10" s="5">
        <v>6.22</v>
      </c>
      <c r="H10" s="4">
        <f>G10/INDEX(B:B,MATCH("净资产",A:A,0),0)</f>
        <v>0</v>
      </c>
      <c r="J10" s="5">
        <v>6.22</v>
      </c>
      <c r="K10" s="4">
        <f>J10/INDEX(B:B,MATCH("净资产",A:A,0),0)</f>
        <v>0</v>
      </c>
    </row>
    <row r="11" spans="1:14">
      <c r="A11" s="2" t="s">
        <v>33</v>
      </c>
      <c r="B11" s="2" t="s">
        <v>34</v>
      </c>
      <c r="C11" s="2" t="s">
        <v>17</v>
      </c>
      <c r="G11" s="3">
        <f>SUM(G12:G13)</f>
        <v>0</v>
      </c>
      <c r="H11" s="4">
        <f>G11/INDEX(B:B,MATCH("净资产",A:A,0),0)</f>
        <v>0</v>
      </c>
      <c r="J11" s="3">
        <f>SUM(J12:J13)</f>
        <v>0</v>
      </c>
      <c r="K11" s="4">
        <f>J11/INDEX(B:B,MATCH("净资产",A:A,0),0)</f>
        <v>0</v>
      </c>
      <c r="L11" s="3">
        <f>SUM(L12:L13)</f>
        <v>0</v>
      </c>
    </row>
    <row r="12" spans="1:14">
      <c r="A12" t="s">
        <v>35</v>
      </c>
      <c r="B12" t="s">
        <v>36</v>
      </c>
      <c r="C12" t="s">
        <v>20</v>
      </c>
      <c r="D12">
        <v>1</v>
      </c>
      <c r="E12" s="5">
        <v>1400</v>
      </c>
      <c r="F12" s="5">
        <v>31.02</v>
      </c>
      <c r="G12" s="5">
        <v>43428</v>
      </c>
      <c r="H12" s="4">
        <f>G12/INDEX(B:B,MATCH("净资产",A:A,0),0)</f>
        <v>0</v>
      </c>
      <c r="I12" s="5">
        <v>38.88</v>
      </c>
      <c r="J12" s="5">
        <v>54432</v>
      </c>
      <c r="K12" s="4">
        <f>J12/INDEX(B:B,MATCH("净资产",A:A,0),0)</f>
        <v>0</v>
      </c>
      <c r="L12" s="5">
        <f>J12-G12</f>
        <v>0</v>
      </c>
    </row>
    <row r="13" spans="1:14">
      <c r="A13" t="s">
        <v>37</v>
      </c>
      <c r="B13" t="s">
        <v>38</v>
      </c>
      <c r="C13" t="s">
        <v>20</v>
      </c>
      <c r="D13">
        <v>1</v>
      </c>
      <c r="E13" s="5">
        <v>12500</v>
      </c>
      <c r="F13" s="5">
        <v>6.25704604</v>
      </c>
      <c r="G13" s="5">
        <v>78213.075472</v>
      </c>
      <c r="H13" s="4">
        <f>G13/INDEX(B:B,MATCH("净资产",A:A,0),0)</f>
        <v>0</v>
      </c>
      <c r="I13" s="5">
        <v>5.82</v>
      </c>
      <c r="J13" s="5">
        <v>72750</v>
      </c>
      <c r="K13" s="4">
        <f>J13/INDEX(B:B,MATCH("净资产",A:A,0),0)</f>
        <v>0</v>
      </c>
      <c r="L13" s="5">
        <f>J13-G13</f>
        <v>0</v>
      </c>
    </row>
    <row r="14" spans="1:14">
      <c r="A14" s="2" t="s">
        <v>39</v>
      </c>
      <c r="B14" s="2" t="s">
        <v>40</v>
      </c>
      <c r="C14" s="2" t="s">
        <v>17</v>
      </c>
      <c r="G14" s="3">
        <f>SUM(G15:G15)</f>
        <v>0</v>
      </c>
      <c r="H14" s="4">
        <f>G14/INDEX(B:B,MATCH("净资产",A:A,0),0)</f>
        <v>0</v>
      </c>
      <c r="J14" s="3">
        <f>SUM(J15:J15)</f>
        <v>0</v>
      </c>
      <c r="K14" s="4">
        <f>J14/INDEX(B:B,MATCH("净资产",A:A,0),0)</f>
        <v>0</v>
      </c>
      <c r="L14" s="3">
        <f>SUM(L15:L15)</f>
        <v>0</v>
      </c>
    </row>
    <row r="15" spans="1:14">
      <c r="A15" t="s">
        <v>41</v>
      </c>
      <c r="B15" t="s">
        <v>42</v>
      </c>
      <c r="C15" t="s">
        <v>20</v>
      </c>
      <c r="D15">
        <v>1</v>
      </c>
      <c r="E15">
        <v>1</v>
      </c>
      <c r="G15" s="5">
        <v>0.01</v>
      </c>
      <c r="H15" s="4">
        <f>G15/INDEX(B:B,MATCH("净资产",A:A,0),0)</f>
        <v>0</v>
      </c>
      <c r="J15" s="5">
        <v>0.01</v>
      </c>
      <c r="K15" s="4">
        <f>J15/INDEX(B:B,MATCH("净资产",A:A,0),0)</f>
        <v>0</v>
      </c>
      <c r="L15" s="5">
        <f>J15-G15</f>
        <v>0</v>
      </c>
    </row>
    <row r="16" spans="1:14">
      <c r="A16" s="2" t="s">
        <v>43</v>
      </c>
      <c r="B16" s="2" t="s">
        <v>44</v>
      </c>
      <c r="C16" s="2" t="s">
        <v>17</v>
      </c>
      <c r="G16" s="3">
        <f>SUM(G17:G19)</f>
        <v>0</v>
      </c>
      <c r="H16" s="4">
        <f>G16/INDEX(B:B,MATCH("净资产",A:A,0),0)</f>
        <v>0</v>
      </c>
      <c r="J16" s="3">
        <f>SUM(J17:J19)</f>
        <v>0</v>
      </c>
      <c r="K16" s="4">
        <f>J16/INDEX(B:B,MATCH("净资产",A:A,0),0)</f>
        <v>0</v>
      </c>
      <c r="L16" s="3">
        <f>SUM(L17:L19)</f>
        <v>0</v>
      </c>
    </row>
    <row r="17" spans="1:12">
      <c r="A17" t="s">
        <v>45</v>
      </c>
      <c r="B17" t="s">
        <v>46</v>
      </c>
      <c r="C17" t="s">
        <v>20</v>
      </c>
      <c r="D17">
        <v>1</v>
      </c>
      <c r="E17">
        <v>1</v>
      </c>
      <c r="G17" s="5">
        <v>-2024408</v>
      </c>
      <c r="H17" s="4">
        <f>G17/INDEX(B:B,MATCH("净资产",A:A,0),0)</f>
        <v>0</v>
      </c>
      <c r="J17" s="5">
        <v>0</v>
      </c>
      <c r="K17" s="4">
        <f>J17/INDEX(B:B,MATCH("净资产",A:A,0),0)</f>
        <v>0</v>
      </c>
      <c r="L17" s="5">
        <f>J17-G17</f>
        <v>0</v>
      </c>
    </row>
    <row r="18" spans="1:12">
      <c r="A18" t="s">
        <v>47</v>
      </c>
      <c r="B18" t="s">
        <v>48</v>
      </c>
      <c r="C18" t="s">
        <v>20</v>
      </c>
      <c r="D18">
        <v>1</v>
      </c>
      <c r="E18">
        <v>1</v>
      </c>
      <c r="G18" s="5">
        <v>1153702.75</v>
      </c>
      <c r="H18" s="4">
        <f>G18/INDEX(B:B,MATCH("净资产",A:A,0),0)</f>
        <v>0</v>
      </c>
      <c r="J18" s="5">
        <v>0.09000000008381903</v>
      </c>
      <c r="K18" s="4">
        <f>J18/INDEX(B:B,MATCH("净资产",A:A,0),0)</f>
        <v>0</v>
      </c>
      <c r="L18" s="5">
        <f>J18-G18</f>
        <v>0</v>
      </c>
    </row>
    <row r="19" spans="1:12">
      <c r="A19" t="s">
        <v>49</v>
      </c>
      <c r="B19" t="s">
        <v>50</v>
      </c>
      <c r="C19" t="s">
        <v>20</v>
      </c>
      <c r="D19">
        <v>1</v>
      </c>
      <c r="E19">
        <v>1</v>
      </c>
      <c r="G19" s="5">
        <v>-690968.04</v>
      </c>
      <c r="H19" s="4">
        <f>G19/INDEX(B:B,MATCH("净资产",A:A,0),0)</f>
        <v>0</v>
      </c>
      <c r="J19" s="5">
        <v>-0.6300000000046566</v>
      </c>
      <c r="K19" s="4">
        <f>J19/INDEX(B:B,MATCH("净资产",A:A,0),0)</f>
        <v>0</v>
      </c>
      <c r="L19" s="5">
        <f>J19-G19</f>
        <v>0</v>
      </c>
    </row>
    <row r="20" spans="1:12">
      <c r="A20" s="2" t="s">
        <v>51</v>
      </c>
      <c r="B20" s="2" t="s">
        <v>52</v>
      </c>
      <c r="C20" s="2" t="s">
        <v>17</v>
      </c>
      <c r="G20" s="3">
        <f>SUM(G21:G21)</f>
        <v>0</v>
      </c>
      <c r="H20" s="4">
        <f>G20/INDEX(B:B,MATCH("净资产",A:A,0),0)</f>
        <v>0</v>
      </c>
      <c r="J20" s="3">
        <f>SUM(J21:J21)</f>
        <v>0</v>
      </c>
      <c r="K20" s="4">
        <f>J20/INDEX(B:B,MATCH("净资产",A:A,0),0)</f>
        <v>0</v>
      </c>
      <c r="L20" s="3">
        <f>SUM(L21:L21)</f>
        <v>0</v>
      </c>
    </row>
    <row r="21" spans="1:12">
      <c r="A21" t="s">
        <v>53</v>
      </c>
      <c r="B21" t="s">
        <v>54</v>
      </c>
      <c r="C21" t="s">
        <v>20</v>
      </c>
      <c r="D21">
        <v>1</v>
      </c>
      <c r="G21" s="5">
        <v>1.26</v>
      </c>
      <c r="H21" s="4">
        <f>G21/INDEX(B:B,MATCH("净资产",A:A,0),0)</f>
        <v>0</v>
      </c>
      <c r="J21" s="5">
        <v>1.26</v>
      </c>
      <c r="K21" s="4">
        <f>J21/INDEX(B:B,MATCH("净资产",A:A,0),0)</f>
        <v>0</v>
      </c>
    </row>
    <row r="22" spans="1:12">
      <c r="A22" s="2" t="s">
        <v>55</v>
      </c>
      <c r="B22" s="2" t="s">
        <v>56</v>
      </c>
      <c r="C22" s="2" t="s">
        <v>17</v>
      </c>
      <c r="G22" s="3">
        <f>SUM(G23:G23)</f>
        <v>0</v>
      </c>
      <c r="H22" s="4">
        <f>G22/INDEX(B:B,MATCH("净资产",A:A,0),0)</f>
        <v>0</v>
      </c>
      <c r="J22" s="3">
        <f>SUM(J23:J23)</f>
        <v>0</v>
      </c>
      <c r="K22" s="4">
        <f>J22/INDEX(B:B,MATCH("净资产",A:A,0),0)</f>
        <v>0</v>
      </c>
    </row>
    <row r="23" spans="1:12">
      <c r="A23" t="s">
        <v>57</v>
      </c>
      <c r="B23" t="s">
        <v>58</v>
      </c>
      <c r="C23" t="s">
        <v>20</v>
      </c>
      <c r="D23">
        <v>1</v>
      </c>
      <c r="G23" s="5">
        <v>0.1</v>
      </c>
      <c r="H23" s="4">
        <f>G23/INDEX(B:B,MATCH("净资产",A:A,0),0)</f>
        <v>0</v>
      </c>
      <c r="J23" s="5">
        <v>0.1</v>
      </c>
      <c r="K23" s="4">
        <f>J23/INDEX(B:B,MATCH("净资产",A:A,0),0)</f>
        <v>0</v>
      </c>
    </row>
    <row r="24" spans="1:12">
      <c r="A24" s="2" t="s">
        <v>59</v>
      </c>
      <c r="B24" s="2" t="s">
        <v>60</v>
      </c>
      <c r="C24" s="2" t="s">
        <v>17</v>
      </c>
      <c r="G24" s="3">
        <f>SUM(G25:G26)</f>
        <v>0</v>
      </c>
      <c r="H24" s="4">
        <f>G24/INDEX(B:B,MATCH("净资产",A:A,0),0)</f>
        <v>0</v>
      </c>
      <c r="J24" s="3">
        <f>SUM(J25:J26)</f>
        <v>0</v>
      </c>
      <c r="K24" s="4">
        <f>J24/INDEX(B:B,MATCH("净资产",A:A,0),0)</f>
        <v>0</v>
      </c>
    </row>
    <row r="25" spans="1:12">
      <c r="A25" t="s">
        <v>61</v>
      </c>
      <c r="B25" t="s">
        <v>62</v>
      </c>
      <c r="C25" t="s">
        <v>20</v>
      </c>
      <c r="D25">
        <v>1</v>
      </c>
      <c r="G25" s="5">
        <v>0.01000000000021828</v>
      </c>
      <c r="H25" s="4">
        <f>G25/INDEX(B:B,MATCH("净资产",A:A,0),0)</f>
        <v>0</v>
      </c>
      <c r="J25" s="5">
        <v>0.01000000000021828</v>
      </c>
      <c r="K25" s="4">
        <f>J25/INDEX(B:B,MATCH("净资产",A:A,0),0)</f>
        <v>0</v>
      </c>
    </row>
    <row r="26" spans="1:12">
      <c r="A26" t="s">
        <v>63</v>
      </c>
      <c r="B26" t="s">
        <v>64</v>
      </c>
      <c r="C26" t="s">
        <v>20</v>
      </c>
      <c r="D26">
        <v>1</v>
      </c>
      <c r="G26" s="5">
        <v>-0</v>
      </c>
      <c r="H26" s="4">
        <f>G26/INDEX(B:B,MATCH("净资产",A:A,0),0)</f>
        <v>0</v>
      </c>
      <c r="J26" s="5">
        <v>-0</v>
      </c>
      <c r="K26" s="4">
        <f>J26/INDEX(B:B,MATCH("净资产",A:A,0),0)</f>
        <v>0</v>
      </c>
    </row>
    <row r="28" spans="1:12">
      <c r="A28" s="2" t="s">
        <v>65</v>
      </c>
      <c r="B28" s="3">
        <f>J28</f>
        <v>0</v>
      </c>
      <c r="G28" s="3">
        <f>G3+G5+G11+G14+G16+G20</f>
        <v>0</v>
      </c>
      <c r="J28" s="3">
        <f>J3+J5+J11+J14+J16+J20</f>
        <v>0</v>
      </c>
    </row>
    <row r="29" spans="1:12">
      <c r="A29" s="2" t="s">
        <v>66</v>
      </c>
      <c r="B29" s="3">
        <f>J29</f>
        <v>0</v>
      </c>
      <c r="G29" s="3">
        <f>G24+G22</f>
        <v>0</v>
      </c>
      <c r="J29" s="3">
        <f>J24+J22</f>
        <v>0</v>
      </c>
    </row>
    <row r="30" spans="1:12">
      <c r="A30" s="2" t="s">
        <v>67</v>
      </c>
      <c r="B30" s="3">
        <f>J30</f>
        <v>0</v>
      </c>
      <c r="G30" s="3">
        <f>G28-G29</f>
        <v>0</v>
      </c>
      <c r="J30" s="3">
        <f>J28-J29</f>
        <v>0</v>
      </c>
    </row>
    <row r="31" spans="1:12">
      <c r="A31" s="2" t="s">
        <v>68</v>
      </c>
      <c r="B31" s="3">
        <f>J31</f>
        <v>0</v>
      </c>
      <c r="G31" s="3">
        <v>47824.01</v>
      </c>
      <c r="J31" s="3">
        <v>47824.01</v>
      </c>
    </row>
    <row r="32" spans="1:12">
      <c r="A32" s="2" t="s">
        <v>69</v>
      </c>
      <c r="B32" s="6">
        <f>J32</f>
        <v>0</v>
      </c>
      <c r="J32" s="6">
        <v>2.6761</v>
      </c>
    </row>
    <row r="33" spans="1:10">
      <c r="A33" s="2" t="s">
        <v>70</v>
      </c>
      <c r="B33" s="6">
        <f>J33</f>
        <v>0</v>
      </c>
      <c r="J33" s="6">
        <v>2.716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2021-11-25T05:29:09Z</dcterms:created>
  <dcterms:modified xsi:type="dcterms:W3CDTF">2021-11-25T05:29:09Z</dcterms:modified>
</cp:coreProperties>
</file>