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Adjustment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'Sales'!$A$4:$U$229</definedName>
    <definedName name="_xlnm._FilterDatabase" localSheetId="1" hidden="1">'Investors'!$A$4:$T$634</definedName>
    <definedName name="_xlnm._FilterDatabase" localSheetId="2" hidden="1">'Exits'!$A$4:$AC$634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2024-09-11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I5/115*15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I6/115*15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I7/115*15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I8/115*15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I9/115*15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I10/115*15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I11/115*15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I12/115*15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I13/115*15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I14/115*15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I15/115*15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I16/115*15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I17/115*15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I18/115*15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I19/115*15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I20/115*15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I21/115*15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I22/115*15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I23/115*15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I24/115*15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I25/115*15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I26/115*15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I27/115*15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I28/115*15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I29/115*15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I30/115*15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I31/115*15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I32/115*15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I33/115*15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I34/115*15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I35/115*15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I36/115*15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I37/115*15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I38/115*15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I39/115*15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I40/115*15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I41/115*15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I42/115*15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I43/115*15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I44/115*15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I45/115*15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I46/115*15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I47/115*15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I48/115*15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I49/115*15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I50/115*15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I51/115*15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I52/115*15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I53/115*15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I54/115*15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I55/115*15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I56/115*15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I57/115*15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I58/115*15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I59/115*15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I60/115*15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I61/115*15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I62/115*15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I63/115*15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I64/115*15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I65/115*15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I66/115*15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I67/115*15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I68/115*15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I69/115*15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I70/115*15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45687</v>
      </c>
      <c r="I71" s="4" t="n">
        <v>1499900</v>
      </c>
      <c r="J71" s="4">
        <f>I71/115*15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I72/115*15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45687</v>
      </c>
      <c r="I73" s="4" t="n">
        <v>1429900</v>
      </c>
      <c r="J73" s="4">
        <f>I73/115*15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I74/115*15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I75/115*15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I76/115*15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I77/115*15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I78/115*15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45687</v>
      </c>
      <c r="H79" s="6" t="n">
        <v>45687</v>
      </c>
      <c r="I79" s="4" t="n">
        <v>1469900</v>
      </c>
      <c r="J79" s="4">
        <f>I79/115*15</f>
        <v/>
      </c>
      <c r="K79" s="4">
        <f>I79-J79</f>
        <v/>
      </c>
      <c r="L79" s="4" t="n">
        <v>0</v>
      </c>
      <c r="M79" s="4" t="n">
        <v>1789</v>
      </c>
      <c r="N79" s="4" t="n">
        <v>7349.5</v>
      </c>
      <c r="O79" s="4" t="n">
        <v>73495</v>
      </c>
      <c r="P79" s="4" t="n">
        <v>3500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45687</v>
      </c>
      <c r="H80" s="6" t="n">
        <v>45687</v>
      </c>
      <c r="I80" s="4" t="n">
        <v>1509900</v>
      </c>
      <c r="J80" s="4">
        <f>I80/115*15</f>
        <v/>
      </c>
      <c r="K80" s="4">
        <f>I80-J80</f>
        <v/>
      </c>
      <c r="L80" s="4" t="n">
        <v>0</v>
      </c>
      <c r="M80" s="4" t="n">
        <v>1789</v>
      </c>
      <c r="N80" s="4" t="n">
        <v>7549.5</v>
      </c>
      <c r="O80" s="4" t="n">
        <v>75495</v>
      </c>
      <c r="P80" s="4" t="n">
        <v>3500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I81/115*15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I82/115*15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I83/115*15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I84/115*15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I85/115*15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I86/115*15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I87/115*15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I88/115*15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I89/115*15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I90/115*15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45566</v>
      </c>
      <c r="I91" s="4" t="n">
        <v>1200000</v>
      </c>
      <c r="J91" s="4">
        <f>I91/115*15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45566</v>
      </c>
      <c r="I92" s="4" t="n">
        <v>1200000</v>
      </c>
      <c r="J92" s="4">
        <f>I92/115*15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IF(E92=FALSE,SUMIFS(Investors!$R:$R,Investors!$G:$G,Sales!C92),0)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45566</v>
      </c>
      <c r="I93" s="4" t="n">
        <v>1200000</v>
      </c>
      <c r="J93" s="4">
        <f>I93/115*15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IF(E93=FALSE,SUMIFS(Investors!$R:$R,Investors!$G:$G,Sales!C93),0)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45919</v>
      </c>
      <c r="I94" s="4" t="n">
        <v>1719900</v>
      </c>
      <c r="J94" s="4">
        <f>I94/115*15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IF(E94=FALSE,SUMIFS(Investors!$R:$R,Investors!$G:$G,Sales!C94),0)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I95/115*15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IF(E95=FALSE,SUMIFS(Investors!$R:$R,Investors!$G:$G,Sales!C95),0)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I96/115*15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IF(E96=FALSE,SUMIFS(Investors!$R:$R,Investors!$G:$G,Sales!C96),0)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45919</v>
      </c>
      <c r="I97" s="4" t="n">
        <v>1719900</v>
      </c>
      <c r="J97" s="4">
        <f>I97/115*15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IF(E97=FALSE,SUMIFS(Investors!$R:$R,Investors!$G:$G,Sales!C97),0)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45919</v>
      </c>
      <c r="I98" s="4" t="n">
        <v>1629900</v>
      </c>
      <c r="J98" s="4">
        <f>I98/115*15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IF(E98=FALSE,SUMIFS(Investors!$R:$R,Investors!$G:$G,Sales!C98),0)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45919</v>
      </c>
      <c r="H99" s="6" t="n">
        <v>45919</v>
      </c>
      <c r="I99" s="4" t="n">
        <v>1569900</v>
      </c>
      <c r="J99" s="4">
        <f>I99/115*15</f>
        <v/>
      </c>
      <c r="K99" s="4">
        <f>I99-J99</f>
        <v/>
      </c>
      <c r="L99" s="4" t="n">
        <v>0</v>
      </c>
      <c r="M99" s="4" t="n">
        <v>1789</v>
      </c>
      <c r="N99" s="4" t="n">
        <v>7849.5</v>
      </c>
      <c r="O99" s="4" t="n">
        <v>78495</v>
      </c>
      <c r="P99" s="4" t="n">
        <v>3500</v>
      </c>
      <c r="Q99" s="4">
        <f>K99-SUM(L99:P99)</f>
        <v/>
      </c>
      <c r="R99" s="4">
        <f>IF(E99=FALSE,SUMIFS(Investors!$R:$R,Investors!$G:$G,Sales!C99),0)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45919</v>
      </c>
      <c r="H100" s="6" t="n">
        <v>45919</v>
      </c>
      <c r="I100" s="4" t="n">
        <v>1569900</v>
      </c>
      <c r="J100" s="4">
        <f>I100/115*15</f>
        <v/>
      </c>
      <c r="K100" s="4">
        <f>I100-J100</f>
        <v/>
      </c>
      <c r="L100" s="4" t="n">
        <v>0</v>
      </c>
      <c r="M100" s="4" t="n">
        <v>1789</v>
      </c>
      <c r="N100" s="4" t="n">
        <v>7849.5</v>
      </c>
      <c r="O100" s="4" t="n">
        <v>78495</v>
      </c>
      <c r="P100" s="4" t="n">
        <v>3500</v>
      </c>
      <c r="Q100" s="4">
        <f>K100-SUM(L100:P100)</f>
        <v/>
      </c>
      <c r="R100" s="4">
        <f>IF(E100=FALSE,SUMIFS(Investors!$R:$R,Investors!$G:$G,Sales!C100),0)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45919</v>
      </c>
      <c r="H101" s="6" t="n">
        <v>45919</v>
      </c>
      <c r="I101" s="4" t="n">
        <v>1629900</v>
      </c>
      <c r="J101" s="4">
        <f>I101/115*15</f>
        <v/>
      </c>
      <c r="K101" s="4">
        <f>I101-J101</f>
        <v/>
      </c>
      <c r="L101" s="4" t="n">
        <v>0</v>
      </c>
      <c r="M101" s="4" t="n">
        <v>1789</v>
      </c>
      <c r="N101" s="4" t="n">
        <v>8149.5</v>
      </c>
      <c r="O101" s="4" t="n">
        <v>81495</v>
      </c>
      <c r="P101" s="4" t="n">
        <v>3500</v>
      </c>
      <c r="Q101" s="4">
        <f>K101-SUM(L101:P101)</f>
        <v/>
      </c>
      <c r="R101" s="4">
        <f>IF(E101=FALSE,SUMIFS(Investors!$R:$R,Investors!$G:$G,Sales!C101),0)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45919</v>
      </c>
      <c r="I102" s="4" t="n">
        <v>1629900</v>
      </c>
      <c r="J102" s="4">
        <f>I102/115*15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IF(E102=FALSE,SUMIFS(Investors!$R:$R,Investors!$G:$G,Sales!C102),0)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45919</v>
      </c>
      <c r="H103" s="6" t="n">
        <v>45919</v>
      </c>
      <c r="I103" s="4" t="n">
        <v>1599900</v>
      </c>
      <c r="J103" s="4">
        <f>I103/115*15</f>
        <v/>
      </c>
      <c r="K103" s="4">
        <f>I103-J103</f>
        <v/>
      </c>
      <c r="L103" s="4" t="n">
        <v>0</v>
      </c>
      <c r="M103" s="4" t="n">
        <v>1789</v>
      </c>
      <c r="N103" s="4" t="n">
        <v>7999.5</v>
      </c>
      <c r="O103" s="4" t="n">
        <v>79995</v>
      </c>
      <c r="P103" s="4" t="n">
        <v>3500</v>
      </c>
      <c r="Q103" s="4">
        <f>K103-SUM(L103:P103)</f>
        <v/>
      </c>
      <c r="R103" s="4">
        <f>IF(E103=FALSE,SUMIFS(Investors!$R:$R,Investors!$G:$G,Sales!C103),0)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45919</v>
      </c>
      <c r="H104" s="6" t="n">
        <v>45919</v>
      </c>
      <c r="I104" s="4" t="n">
        <v>1599900</v>
      </c>
      <c r="J104" s="4">
        <f>I104/115*15</f>
        <v/>
      </c>
      <c r="K104" s="4">
        <f>I104-J104</f>
        <v/>
      </c>
      <c r="L104" s="4" t="n">
        <v>0</v>
      </c>
      <c r="M104" s="4" t="n">
        <v>1789</v>
      </c>
      <c r="N104" s="4" t="n">
        <v>7999.5</v>
      </c>
      <c r="O104" s="4" t="n">
        <v>79995</v>
      </c>
      <c r="P104" s="4" t="n">
        <v>3500</v>
      </c>
      <c r="Q104" s="4">
        <f>K104-SUM(L104:P104)</f>
        <v/>
      </c>
      <c r="R104" s="4">
        <f>IF(E104=FALSE,SUMIFS(Investors!$R:$R,Investors!$G:$G,Sales!C104),0)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45919</v>
      </c>
      <c r="H105" s="6" t="n">
        <v>45919</v>
      </c>
      <c r="I105" s="4" t="n">
        <v>1629900</v>
      </c>
      <c r="J105" s="4">
        <f>I105/115*15</f>
        <v/>
      </c>
      <c r="K105" s="4">
        <f>I105-J105</f>
        <v/>
      </c>
      <c r="L105" s="4" t="n">
        <v>0</v>
      </c>
      <c r="M105" s="4" t="n">
        <v>1789</v>
      </c>
      <c r="N105" s="4" t="n">
        <v>8149.5</v>
      </c>
      <c r="O105" s="4" t="n">
        <v>81495</v>
      </c>
      <c r="P105" s="4" t="n">
        <v>3500</v>
      </c>
      <c r="Q105" s="4">
        <f>K105-SUM(L105:P105)</f>
        <v/>
      </c>
      <c r="R105" s="4">
        <f>IF(E105=FALSE,SUMIFS(Investors!$R:$R,Investors!$G:$G,Sales!C105),0)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46101</v>
      </c>
      <c r="I106" s="4" t="n">
        <v>1619900</v>
      </c>
      <c r="J106" s="4">
        <f>I106/115*15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IF(E106=FALSE,SUMIFS(Investors!$R:$R,Investors!$G:$G,Sales!C106),0)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46101</v>
      </c>
      <c r="H107" s="6" t="n">
        <v>46101</v>
      </c>
      <c r="I107" s="4" t="n">
        <v>1619900</v>
      </c>
      <c r="J107" s="4">
        <f>I107/115*15</f>
        <v/>
      </c>
      <c r="K107" s="4">
        <f>I107-J107</f>
        <v/>
      </c>
      <c r="L107" s="4" t="n">
        <v>0</v>
      </c>
      <c r="M107" s="4" t="n">
        <v>1789</v>
      </c>
      <c r="N107" s="4" t="n">
        <v>8099.5</v>
      </c>
      <c r="O107" s="4" t="n">
        <v>80995</v>
      </c>
      <c r="P107" s="4" t="n">
        <v>3500</v>
      </c>
      <c r="Q107" s="4">
        <f>K107-SUM(L107:P107)</f>
        <v/>
      </c>
      <c r="R107" s="4">
        <f>IF(E107=FALSE,SUMIFS(Investors!$R:$R,Investors!$G:$G,Sales!C107),0)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46136</v>
      </c>
      <c r="I108" s="4" t="n">
        <v>1619900</v>
      </c>
      <c r="J108" s="4">
        <f>I108/115*15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IF(E108=FALSE,SUMIFS(Investors!$R:$R,Investors!$G:$G,Sales!C108),0)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45954</v>
      </c>
      <c r="I109" s="4" t="n">
        <v>1619900</v>
      </c>
      <c r="J109" s="4">
        <f>I109/115*15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IF(E109=FALSE,SUMIFS(Investors!$R:$R,Investors!$G:$G,Sales!C109),0)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46136</v>
      </c>
      <c r="H110" s="6" t="n">
        <v>46136</v>
      </c>
      <c r="I110" s="4" t="n">
        <v>1599900</v>
      </c>
      <c r="J110" s="4">
        <f>I110/115*15</f>
        <v/>
      </c>
      <c r="K110" s="4">
        <f>I110-J110</f>
        <v/>
      </c>
      <c r="L110" s="4" t="n">
        <v>0</v>
      </c>
      <c r="M110" s="4" t="n">
        <v>1789</v>
      </c>
      <c r="N110" s="4" t="n">
        <v>7999.5</v>
      </c>
      <c r="O110" s="4" t="n">
        <v>79995</v>
      </c>
      <c r="P110" s="4" t="n">
        <v>3500</v>
      </c>
      <c r="Q110" s="4">
        <f>K110-SUM(L110:P110)</f>
        <v/>
      </c>
      <c r="R110" s="4">
        <f>IF(E110=FALSE,SUMIFS(Investors!$R:$R,Investors!$G:$G,Sales!C110),0)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45954</v>
      </c>
      <c r="H111" s="6" t="n">
        <v>45954</v>
      </c>
      <c r="I111" s="4" t="n">
        <v>1599900</v>
      </c>
      <c r="J111" s="4">
        <f>I111/115*15</f>
        <v/>
      </c>
      <c r="K111" s="4">
        <f>I111-J111</f>
        <v/>
      </c>
      <c r="L111" s="4" t="n">
        <v>0</v>
      </c>
      <c r="M111" s="4" t="n">
        <v>1789</v>
      </c>
      <c r="N111" s="4" t="n">
        <v>7999.5</v>
      </c>
      <c r="O111" s="4" t="n">
        <v>79995</v>
      </c>
      <c r="P111" s="4" t="n">
        <v>3500</v>
      </c>
      <c r="Q111" s="4">
        <f>K111-SUM(L111:P111)</f>
        <v/>
      </c>
      <c r="R111" s="4">
        <f>IF(E111=FALSE,SUMIFS(Investors!$R:$R,Investors!$G:$G,Sales!C111),0)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46003</v>
      </c>
      <c r="I112" s="4" t="n">
        <v>1599900</v>
      </c>
      <c r="J112" s="4">
        <f>I112/115*15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IF(E112=FALSE,SUMIFS(Investors!$R:$R,Investors!$G:$G,Sales!C112),0)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46136</v>
      </c>
      <c r="H113" s="6" t="n">
        <v>46136</v>
      </c>
      <c r="I113" s="4" t="n">
        <v>1599900</v>
      </c>
      <c r="J113" s="4">
        <f>I113/115*15</f>
        <v/>
      </c>
      <c r="K113" s="4">
        <f>I113-J113</f>
        <v/>
      </c>
      <c r="L113" s="4" t="n">
        <v>0</v>
      </c>
      <c r="M113" s="4" t="n">
        <v>1789</v>
      </c>
      <c r="N113" s="4" t="n">
        <v>7999.5</v>
      </c>
      <c r="O113" s="4" t="n">
        <v>79995</v>
      </c>
      <c r="P113" s="4" t="n">
        <v>3500</v>
      </c>
      <c r="Q113" s="4">
        <f>K113-SUM(L113:P113)</f>
        <v/>
      </c>
      <c r="R113" s="4">
        <f>IF(E113=FALSE,SUMIFS(Investors!$R:$R,Investors!$G:$G,Sales!C113),0)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45770</v>
      </c>
      <c r="I114" s="4" t="n">
        <v>1649900</v>
      </c>
      <c r="J114" s="4">
        <f>I114/115*15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IF(E114=FALSE,SUMIFS(Investors!$R:$R,Investors!$G:$G,Sales!C114),0)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45770</v>
      </c>
      <c r="H115" s="6" t="n">
        <v>45770</v>
      </c>
      <c r="I115" s="4" t="n">
        <v>1649900</v>
      </c>
      <c r="J115" s="4">
        <f>I115/115*15</f>
        <v/>
      </c>
      <c r="K115" s="4">
        <f>I115-J115</f>
        <v/>
      </c>
      <c r="L115" s="4" t="n">
        <v>0</v>
      </c>
      <c r="M115" s="4" t="n">
        <v>1789</v>
      </c>
      <c r="N115" s="4" t="n">
        <v>8249.5</v>
      </c>
      <c r="O115" s="4" t="n">
        <v>82495</v>
      </c>
      <c r="P115" s="4" t="n">
        <v>3500</v>
      </c>
      <c r="Q115" s="4">
        <f>K115-SUM(L115:P115)</f>
        <v/>
      </c>
      <c r="R115" s="4">
        <f>IF(E115=FALSE,SUMIFS(Investors!$R:$R,Investors!$G:$G,Sales!C115),0)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45770</v>
      </c>
      <c r="H116" s="6" t="n">
        <v>45770</v>
      </c>
      <c r="I116" s="4" t="n">
        <v>1649900</v>
      </c>
      <c r="J116" s="4">
        <f>I116/115*15</f>
        <v/>
      </c>
      <c r="K116" s="4">
        <f>I116-J116</f>
        <v/>
      </c>
      <c r="L116" s="4" t="n">
        <v>0</v>
      </c>
      <c r="M116" s="4" t="n">
        <v>1789</v>
      </c>
      <c r="N116" s="4" t="n">
        <v>8249.5</v>
      </c>
      <c r="O116" s="4" t="n">
        <v>82495</v>
      </c>
      <c r="P116" s="4" t="n">
        <v>3500</v>
      </c>
      <c r="Q116" s="4">
        <f>K116-SUM(L116:P116)</f>
        <v/>
      </c>
      <c r="R116" s="4">
        <f>IF(E116=FALSE,SUMIFS(Investors!$R:$R,Investors!$G:$G,Sales!C116),0)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45770</v>
      </c>
      <c r="I117" s="4" t="n">
        <v>1649900</v>
      </c>
      <c r="J117" s="4">
        <f>I117/115*15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IF(E117=FALSE,SUMIFS(Investors!$R:$R,Investors!$G:$G,Sales!C117),0)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45770</v>
      </c>
      <c r="H118" s="6" t="n">
        <v>45770</v>
      </c>
      <c r="I118" s="4" t="n">
        <v>1449900</v>
      </c>
      <c r="J118" s="4">
        <f>I118/115*15</f>
        <v/>
      </c>
      <c r="K118" s="4">
        <f>I118-J118</f>
        <v/>
      </c>
      <c r="L118" s="4" t="n">
        <v>0</v>
      </c>
      <c r="M118" s="4" t="n">
        <v>1789</v>
      </c>
      <c r="N118" s="4" t="n">
        <v>7249.5</v>
      </c>
      <c r="O118" s="4" t="n">
        <v>72495</v>
      </c>
      <c r="P118" s="4" t="n">
        <v>3500</v>
      </c>
      <c r="Q118" s="4">
        <f>K118-SUM(L118:P118)</f>
        <v/>
      </c>
      <c r="R118" s="4">
        <f>IF(E118=FALSE,SUMIFS(Investors!$R:$R,Investors!$G:$G,Sales!C118),0)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45770</v>
      </c>
      <c r="I119" s="4" t="n">
        <v>1449900</v>
      </c>
      <c r="J119" s="4">
        <f>I119/115*15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IF(E119=FALSE,SUMIFS(Investors!$R:$R,Investors!$G:$G,Sales!C119),0)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45770</v>
      </c>
      <c r="H120" s="6" t="n">
        <v>45770</v>
      </c>
      <c r="I120" s="4" t="n">
        <v>1449900</v>
      </c>
      <c r="J120" s="4">
        <f>I120/115*15</f>
        <v/>
      </c>
      <c r="K120" s="4">
        <f>I120-J120</f>
        <v/>
      </c>
      <c r="L120" s="4" t="n">
        <v>0</v>
      </c>
      <c r="M120" s="4" t="n">
        <v>1789</v>
      </c>
      <c r="N120" s="4" t="n">
        <v>7249.5</v>
      </c>
      <c r="O120" s="4" t="n">
        <v>72495</v>
      </c>
      <c r="P120" s="4" t="n">
        <v>3500</v>
      </c>
      <c r="Q120" s="4">
        <f>K120-SUM(L120:P120)</f>
        <v/>
      </c>
      <c r="R120" s="4">
        <f>IF(E120=FALSE,SUMIFS(Investors!$R:$R,Investors!$G:$G,Sales!C120),0)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45770</v>
      </c>
      <c r="I121" s="4" t="n">
        <v>1449900</v>
      </c>
      <c r="J121" s="4">
        <f>I121/115*15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IF(E121=FALSE,SUMIFS(Investors!$R:$R,Investors!$G:$G,Sales!C121),0)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45770</v>
      </c>
      <c r="I122" s="4" t="n">
        <v>1499900</v>
      </c>
      <c r="J122" s="4">
        <f>I122/115*15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IF(E122=FALSE,SUMIFS(Investors!$R:$R,Investors!$G:$G,Sales!C122),0)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45770</v>
      </c>
      <c r="H123" s="6" t="n">
        <v>45770</v>
      </c>
      <c r="I123" s="4" t="n">
        <v>1499900</v>
      </c>
      <c r="J123" s="4">
        <f>I123/115*15</f>
        <v/>
      </c>
      <c r="K123" s="4">
        <f>I123-J123</f>
        <v/>
      </c>
      <c r="L123" s="4" t="n">
        <v>0</v>
      </c>
      <c r="M123" s="4" t="n">
        <v>1789</v>
      </c>
      <c r="N123" s="4" t="n">
        <v>7499.5</v>
      </c>
      <c r="O123" s="4" t="n">
        <v>74995</v>
      </c>
      <c r="P123" s="4" t="n">
        <v>3500</v>
      </c>
      <c r="Q123" s="4">
        <f>K123-SUM(L123:P123)</f>
        <v/>
      </c>
      <c r="R123" s="4">
        <f>IF(E123=FALSE,SUMIFS(Investors!$R:$R,Investors!$G:$G,Sales!C123),0)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45770</v>
      </c>
      <c r="I124" s="4" t="n">
        <v>1499900</v>
      </c>
      <c r="J124" s="4">
        <f>I124/115*15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IF(E124=FALSE,SUMIFS(Investors!$R:$R,Investors!$G:$G,Sales!C124),0)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45770</v>
      </c>
      <c r="H125" s="6" t="n">
        <v>45770</v>
      </c>
      <c r="I125" s="4" t="n">
        <v>1499900</v>
      </c>
      <c r="J125" s="4">
        <f>I125/115*15</f>
        <v/>
      </c>
      <c r="K125" s="4">
        <f>I125-J125</f>
        <v/>
      </c>
      <c r="L125" s="4" t="n">
        <v>0</v>
      </c>
      <c r="M125" s="4" t="n">
        <v>1789</v>
      </c>
      <c r="N125" s="4" t="n">
        <v>7499.5</v>
      </c>
      <c r="O125" s="4" t="n">
        <v>74995</v>
      </c>
      <c r="P125" s="4" t="n">
        <v>3500</v>
      </c>
      <c r="Q125" s="4">
        <f>K125-SUM(L125:P125)</f>
        <v/>
      </c>
      <c r="R125" s="4">
        <f>IF(E125=FALSE,SUMIFS(Investors!$R:$R,Investors!$G:$G,Sales!C125),0)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I126/115*15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IF(E126=FALSE,SUMIFS(Investors!$R:$R,Investors!$G:$G,Sales!C126),0)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I127/115*15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IF(E127=FALSE,SUMIFS(Investors!$R:$R,Investors!$G:$G,Sales!C127),0)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I128/115*15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IF(E128=FALSE,SUMIFS(Investors!$R:$R,Investors!$G:$G,Sales!C128),0)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I129/115*15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IF(E129=FALSE,SUMIFS(Investors!$R:$R,Investors!$G:$G,Sales!C129),0)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I130/115*15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IF(E130=FALSE,SUMIFS(Investors!$R:$R,Investors!$G:$G,Sales!C130),0)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I131/115*15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IF(E131=FALSE,SUMIFS(Investors!$R:$R,Investors!$G:$G,Sales!C131),0)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I132/115*15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IF(E132=FALSE,SUMIFS(Investors!$R:$R,Investors!$G:$G,Sales!C132),0)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I133/115*15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IF(E133=FALSE,SUMIFS(Investors!$R:$R,Investors!$G:$G,Sales!C133),0)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45770</v>
      </c>
      <c r="I134" s="4" t="n">
        <v>1649900</v>
      </c>
      <c r="J134" s="4">
        <f>I134/115*15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IF(E134=FALSE,SUMIFS(Investors!$R:$R,Investors!$G:$G,Sales!C134),0)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45770</v>
      </c>
      <c r="H135" s="6" t="n">
        <v>45770</v>
      </c>
      <c r="I135" s="4" t="n">
        <v>1649900</v>
      </c>
      <c r="J135" s="4">
        <f>I135/115*15</f>
        <v/>
      </c>
      <c r="K135" s="4">
        <f>I135-J135</f>
        <v/>
      </c>
      <c r="L135" s="4" t="n">
        <v>0</v>
      </c>
      <c r="M135" s="4" t="n">
        <v>1789</v>
      </c>
      <c r="N135" s="4" t="n">
        <v>8249.5</v>
      </c>
      <c r="O135" s="4" t="n">
        <v>82495</v>
      </c>
      <c r="P135" s="4" t="n">
        <v>3500</v>
      </c>
      <c r="Q135" s="4">
        <f>K135-SUM(L135:P135)</f>
        <v/>
      </c>
      <c r="R135" s="4">
        <f>IF(E135=FALSE,SUMIFS(Investors!$R:$R,Investors!$G:$G,Sales!C135),0)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45770</v>
      </c>
      <c r="H136" s="6" t="n">
        <v>45770</v>
      </c>
      <c r="I136" s="4" t="n">
        <v>1649900</v>
      </c>
      <c r="J136" s="4">
        <f>I136/115*15</f>
        <v/>
      </c>
      <c r="K136" s="4">
        <f>I136-J136</f>
        <v/>
      </c>
      <c r="L136" s="4" t="n">
        <v>0</v>
      </c>
      <c r="M136" s="4" t="n">
        <v>1789</v>
      </c>
      <c r="N136" s="4" t="n">
        <v>8249.5</v>
      </c>
      <c r="O136" s="4" t="n">
        <v>82495</v>
      </c>
      <c r="P136" s="4" t="n">
        <v>3500</v>
      </c>
      <c r="Q136" s="4">
        <f>K136-SUM(L136:P136)</f>
        <v/>
      </c>
      <c r="R136" s="4">
        <f>IF(E136=FALSE,SUMIFS(Investors!$R:$R,Investors!$G:$G,Sales!C136),0)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45770</v>
      </c>
      <c r="H137" s="6" t="n">
        <v>45770</v>
      </c>
      <c r="I137" s="4" t="n">
        <v>1649900</v>
      </c>
      <c r="J137" s="4">
        <f>I137/115*15</f>
        <v/>
      </c>
      <c r="K137" s="4">
        <f>I137-J137</f>
        <v/>
      </c>
      <c r="L137" s="4" t="n">
        <v>0</v>
      </c>
      <c r="M137" s="4" t="n">
        <v>1789</v>
      </c>
      <c r="N137" s="4" t="n">
        <v>8249.5</v>
      </c>
      <c r="O137" s="4" t="n">
        <v>82495</v>
      </c>
      <c r="P137" s="4" t="n">
        <v>3500</v>
      </c>
      <c r="Q137" s="4">
        <f>K137-SUM(L137:P137)</f>
        <v/>
      </c>
      <c r="R137" s="4">
        <f>IF(E137=FALSE,SUMIFS(Investors!$R:$R,Investors!$G:$G,Sales!C137),0)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45770</v>
      </c>
      <c r="H138" s="6" t="n">
        <v>45770</v>
      </c>
      <c r="I138" s="4" t="n">
        <v>1549900</v>
      </c>
      <c r="J138" s="4">
        <f>I138/115*15</f>
        <v/>
      </c>
      <c r="K138" s="4">
        <f>I138-J138</f>
        <v/>
      </c>
      <c r="L138" s="4" t="n">
        <v>0</v>
      </c>
      <c r="M138" s="4" t="n">
        <v>1789</v>
      </c>
      <c r="N138" s="4" t="n">
        <v>7749.5</v>
      </c>
      <c r="O138" s="4" t="n">
        <v>77495</v>
      </c>
      <c r="P138" s="4" t="n">
        <v>3500</v>
      </c>
      <c r="Q138" s="4">
        <f>K138-SUM(L138:P138)</f>
        <v/>
      </c>
      <c r="R138" s="4">
        <f>IF(E138=FALSE,SUMIFS(Investors!$R:$R,Investors!$G:$G,Sales!C138),0)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45770</v>
      </c>
      <c r="H139" s="6" t="n">
        <v>45770</v>
      </c>
      <c r="I139" s="4" t="n">
        <v>1549900</v>
      </c>
      <c r="J139" s="4">
        <f>I139/115*15</f>
        <v/>
      </c>
      <c r="K139" s="4">
        <f>I139-J139</f>
        <v/>
      </c>
      <c r="L139" s="4" t="n">
        <v>0</v>
      </c>
      <c r="M139" s="4" t="n">
        <v>1789</v>
      </c>
      <c r="N139" s="4" t="n">
        <v>7749.5</v>
      </c>
      <c r="O139" s="4" t="n">
        <v>77495</v>
      </c>
      <c r="P139" s="4" t="n">
        <v>3500</v>
      </c>
      <c r="Q139" s="4">
        <f>K139-SUM(L139:P139)</f>
        <v/>
      </c>
      <c r="R139" s="4">
        <f>IF(E139=FALSE,SUMIFS(Investors!$R:$R,Investors!$G:$G,Sales!C139),0)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45770</v>
      </c>
      <c r="H140" s="6" t="n">
        <v>45770</v>
      </c>
      <c r="I140" s="4" t="n">
        <v>1549900</v>
      </c>
      <c r="J140" s="4">
        <f>I140/115*15</f>
        <v/>
      </c>
      <c r="K140" s="4">
        <f>I140-J140</f>
        <v/>
      </c>
      <c r="L140" s="4" t="n">
        <v>0</v>
      </c>
      <c r="M140" s="4" t="n">
        <v>1789</v>
      </c>
      <c r="N140" s="4" t="n">
        <v>7749.5</v>
      </c>
      <c r="O140" s="4" t="n">
        <v>77495</v>
      </c>
      <c r="P140" s="4" t="n">
        <v>3500</v>
      </c>
      <c r="Q140" s="4">
        <f>K140-SUM(L140:P140)</f>
        <v/>
      </c>
      <c r="R140" s="4">
        <f>IF(E140=FALSE,SUMIFS(Investors!$R:$R,Investors!$G:$G,Sales!C140),0)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45770</v>
      </c>
      <c r="H141" s="6" t="n">
        <v>45770</v>
      </c>
      <c r="I141" s="4" t="n">
        <v>1549900</v>
      </c>
      <c r="J141" s="4">
        <f>I141/115*15</f>
        <v/>
      </c>
      <c r="K141" s="4">
        <f>I141-J141</f>
        <v/>
      </c>
      <c r="L141" s="4" t="n">
        <v>0</v>
      </c>
      <c r="M141" s="4" t="n">
        <v>1789</v>
      </c>
      <c r="N141" s="4" t="n">
        <v>7749.5</v>
      </c>
      <c r="O141" s="4" t="n">
        <v>77495</v>
      </c>
      <c r="P141" s="4" t="n">
        <v>3500</v>
      </c>
      <c r="Q141" s="4">
        <f>K141-SUM(L141:P141)</f>
        <v/>
      </c>
      <c r="R141" s="4">
        <f>IF(E141=FALSE,SUMIFS(Investors!$R:$R,Investors!$G:$G,Sales!C141),0)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I142/115*15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IF(E142=FALSE,SUMIFS(Investors!$R:$R,Investors!$G:$G,Sales!C142),0)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I143/115*15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IF(E143=FALSE,SUMIFS(Investors!$R:$R,Investors!$G:$G,Sales!C143),0)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1</v>
      </c>
      <c r="E144" t="b">
        <v>0</v>
      </c>
      <c r="F144" t="n">
        <v>0</v>
      </c>
      <c r="G144" s="5" t="n">
        <v>45552</v>
      </c>
      <c r="H144" s="6" t="n">
        <v>45671</v>
      </c>
      <c r="I144" s="4" t="n">
        <v>1749900</v>
      </c>
      <c r="J144" s="4">
        <f>I144/115*15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IF(E144=FALSE,SUMIFS(Investors!$R:$R,Investors!$G:$G,Sales!C144),0)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45671</v>
      </c>
      <c r="I145" s="4" t="n">
        <v>1599900</v>
      </c>
      <c r="J145" s="4">
        <f>I145/115*15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IF(E145=FALSE,SUMIFS(Investors!$R:$R,Investors!$G:$G,Sales!C145),0)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I146/115*15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IF(E146=FALSE,SUMIFS(Investors!$R:$R,Investors!$G:$G,Sales!C146),0)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1</v>
      </c>
      <c r="E147" t="b">
        <v>0</v>
      </c>
      <c r="F147" t="n">
        <v>0</v>
      </c>
      <c r="G147" s="5" t="n">
        <v>45552</v>
      </c>
      <c r="H147" s="6" t="n">
        <v>45671</v>
      </c>
      <c r="I147" s="4" t="n">
        <v>1599900</v>
      </c>
      <c r="J147" s="4">
        <f>I147/115*15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IF(E147=FALSE,SUMIFS(Investors!$R:$R,Investors!$G:$G,Sales!C147),0)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45671</v>
      </c>
      <c r="H148" s="6" t="n">
        <v>45671</v>
      </c>
      <c r="I148" s="4" t="n">
        <v>1649900</v>
      </c>
      <c r="J148" s="4">
        <f>I148/115*15</f>
        <v/>
      </c>
      <c r="K148" s="4">
        <f>I148-J148</f>
        <v/>
      </c>
      <c r="L148" s="4" t="n">
        <v>0</v>
      </c>
      <c r="M148" s="4" t="n">
        <v>1789</v>
      </c>
      <c r="N148" s="4" t="n">
        <v>8249.5</v>
      </c>
      <c r="O148" s="4" t="n">
        <v>82495</v>
      </c>
      <c r="P148" s="4" t="n">
        <v>3500</v>
      </c>
      <c r="Q148" s="4">
        <f>K148-SUM(L148:P148)</f>
        <v/>
      </c>
      <c r="R148" s="4">
        <f>IF(E148=FALSE,SUMIFS(Investors!$R:$R,Investors!$G:$G,Sales!C148),0)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45671</v>
      </c>
      <c r="H149" s="6" t="n">
        <v>45671</v>
      </c>
      <c r="I149" s="4" t="n">
        <v>1649900</v>
      </c>
      <c r="J149" s="4">
        <f>I149/115*15</f>
        <v/>
      </c>
      <c r="K149" s="4">
        <f>I149-J149</f>
        <v/>
      </c>
      <c r="L149" s="4" t="n">
        <v>0</v>
      </c>
      <c r="M149" s="4" t="n">
        <v>1789</v>
      </c>
      <c r="N149" s="4" t="n">
        <v>8249.5</v>
      </c>
      <c r="O149" s="4" t="n">
        <v>82495</v>
      </c>
      <c r="P149" s="4" t="n">
        <v>3500</v>
      </c>
      <c r="Q149" s="4">
        <f>K149-SUM(L149:P149)</f>
        <v/>
      </c>
      <c r="R149" s="4">
        <f>IF(E149=FALSE,SUMIFS(Investors!$R:$R,Investors!$G:$G,Sales!C149),0)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45671</v>
      </c>
      <c r="I150" s="4" t="n">
        <v>1649900</v>
      </c>
      <c r="J150" s="4">
        <f>I150/115*15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IF(E150=FALSE,SUMIFS(Investors!$R:$R,Investors!$G:$G,Sales!C150),0)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45671</v>
      </c>
      <c r="H151" s="6" t="n">
        <v>45671</v>
      </c>
      <c r="I151" s="4" t="n">
        <v>1699900</v>
      </c>
      <c r="J151" s="4">
        <f>I151/115*15</f>
        <v/>
      </c>
      <c r="K151" s="4">
        <f>I151-J151</f>
        <v/>
      </c>
      <c r="L151" s="4" t="n">
        <v>0</v>
      </c>
      <c r="M151" s="4" t="n">
        <v>1789</v>
      </c>
      <c r="N151" s="4" t="n">
        <v>8499.5</v>
      </c>
      <c r="O151" s="4" t="n">
        <v>84995</v>
      </c>
      <c r="P151" s="4" t="n">
        <v>3500</v>
      </c>
      <c r="Q151" s="4">
        <f>K151-SUM(L151:P151)</f>
        <v/>
      </c>
      <c r="R151" s="4">
        <f>IF(E151=FALSE,SUMIFS(Investors!$R:$R,Investors!$G:$G,Sales!C151),0)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45671</v>
      </c>
      <c r="H152" s="6" t="n">
        <v>45671</v>
      </c>
      <c r="I152" s="4" t="n">
        <v>1699900</v>
      </c>
      <c r="J152" s="4">
        <f>I152/115*15</f>
        <v/>
      </c>
      <c r="K152" s="4">
        <f>I152-J152</f>
        <v/>
      </c>
      <c r="L152" s="4" t="n">
        <v>0</v>
      </c>
      <c r="M152" s="4" t="n">
        <v>1789</v>
      </c>
      <c r="N152" s="4" t="n">
        <v>8499.5</v>
      </c>
      <c r="O152" s="4" t="n">
        <v>84995</v>
      </c>
      <c r="P152" s="4" t="n">
        <v>3500</v>
      </c>
      <c r="Q152" s="4">
        <f>K152-SUM(L152:P152)</f>
        <v/>
      </c>
      <c r="R152" s="4">
        <f>IF(E152=FALSE,SUMIFS(Investors!$R:$R,Investors!$G:$G,Sales!C152),0)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45671</v>
      </c>
      <c r="H153" s="6" t="n">
        <v>45671</v>
      </c>
      <c r="I153" s="4" t="n">
        <v>1699900</v>
      </c>
      <c r="J153" s="4">
        <f>I153/115*15</f>
        <v/>
      </c>
      <c r="K153" s="4">
        <f>I153-J153</f>
        <v/>
      </c>
      <c r="L153" s="4" t="n">
        <v>0</v>
      </c>
      <c r="M153" s="4" t="n">
        <v>1789</v>
      </c>
      <c r="N153" s="4" t="n">
        <v>8499.5</v>
      </c>
      <c r="O153" s="4" t="n">
        <v>84995</v>
      </c>
      <c r="P153" s="4" t="n">
        <v>3500</v>
      </c>
      <c r="Q153" s="4">
        <f>K153-SUM(L153:P153)</f>
        <v/>
      </c>
      <c r="R153" s="4">
        <f>IF(E153=FALSE,SUMIFS(Investors!$R:$R,Investors!$G:$G,Sales!C153),0)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1</v>
      </c>
      <c r="E154" t="b">
        <v>0</v>
      </c>
      <c r="F154" t="n">
        <v>0</v>
      </c>
      <c r="G154" s="5" t="n">
        <v>45510</v>
      </c>
      <c r="H154" s="6" t="n">
        <v>45740</v>
      </c>
      <c r="I154" s="4" t="n">
        <v>1742034</v>
      </c>
      <c r="J154" s="4">
        <f>I154/115*15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IF(E154=FALSE,SUMIFS(Investors!$R:$R,Investors!$G:$G,Sales!C154),0)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I155/115*15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IF(E155=FALSE,SUMIFS(Investors!$R:$R,Investors!$G:$G,Sales!C155),0)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1</v>
      </c>
      <c r="E156" t="b">
        <v>0</v>
      </c>
      <c r="F156" t="n">
        <v>0</v>
      </c>
      <c r="G156" s="5" t="n">
        <v>45510</v>
      </c>
      <c r="H156" s="6" t="n">
        <v>45740</v>
      </c>
      <c r="I156" s="4" t="n">
        <v>1724600</v>
      </c>
      <c r="J156" s="4">
        <f>I156/115*15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IF(E156=FALSE,SUMIFS(Investors!$R:$R,Investors!$G:$G,Sales!C156),0)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45740</v>
      </c>
      <c r="I157" s="4" t="n">
        <v>1719900</v>
      </c>
      <c r="J157" s="4">
        <f>I157/115*15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IF(E157=FALSE,SUMIFS(Investors!$R:$R,Investors!$G:$G,Sales!C157),0)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I158/115*15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IF(E158=FALSE,SUMIFS(Investors!$R:$R,Investors!$G:$G,Sales!C158),0)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1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I159/115*15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IF(E159=FALSE,SUMIFS(Investors!$R:$R,Investors!$G:$G,Sales!C159),0)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45740</v>
      </c>
      <c r="H160" s="6" t="n">
        <v>45740</v>
      </c>
      <c r="I160" s="4" t="n">
        <v>1499900</v>
      </c>
      <c r="J160" s="4">
        <f>I160/115*15</f>
        <v/>
      </c>
      <c r="K160" s="4">
        <f>I160-J160</f>
        <v/>
      </c>
      <c r="L160" s="4" t="n">
        <v>0</v>
      </c>
      <c r="M160" s="4" t="n">
        <v>1789</v>
      </c>
      <c r="N160" s="4" t="n">
        <v>7499.5</v>
      </c>
      <c r="O160" s="4" t="n">
        <v>74995</v>
      </c>
      <c r="P160" s="4" t="n">
        <v>3500</v>
      </c>
      <c r="Q160" s="4">
        <f>K160-SUM(L160:P160)</f>
        <v/>
      </c>
      <c r="R160" s="4">
        <f>IF(E160=FALSE,SUMIFS(Investors!$R:$R,Investors!$G:$G,Sales!C160),0)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0</v>
      </c>
      <c r="E161" t="b">
        <v>0</v>
      </c>
      <c r="F161" t="n">
        <v>0</v>
      </c>
      <c r="G161" s="5" t="n">
        <v>45740</v>
      </c>
      <c r="H161" s="6" t="n">
        <v>45740</v>
      </c>
      <c r="I161" s="4" t="n">
        <v>1589900</v>
      </c>
      <c r="J161" s="4">
        <f>I161/115*15</f>
        <v/>
      </c>
      <c r="K161" s="4">
        <f>I161-J161</f>
        <v/>
      </c>
      <c r="L161" s="4" t="n">
        <v>0</v>
      </c>
      <c r="M161" s="4" t="n">
        <v>1789</v>
      </c>
      <c r="N161" s="4" t="n">
        <v>7949.5</v>
      </c>
      <c r="O161" s="4" t="n">
        <v>79495</v>
      </c>
      <c r="P161" s="4" t="n">
        <v>3500</v>
      </c>
      <c r="Q161" s="4">
        <f>K161-SUM(L161:P161)</f>
        <v/>
      </c>
      <c r="R161" s="4">
        <f>IF(E161=FALSE,SUMIFS(Investors!$R:$R,Investors!$G:$G,Sales!C161),0)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45510</v>
      </c>
      <c r="H162" s="6" t="n">
        <v>45740</v>
      </c>
      <c r="I162" s="4" t="n">
        <v>1529900</v>
      </c>
      <c r="J162" s="4">
        <f>I162/115*15</f>
        <v/>
      </c>
      <c r="K162" s="4">
        <f>I162-J162</f>
        <v/>
      </c>
      <c r="L162" s="4" t="n">
        <v>18502.08</v>
      </c>
      <c r="M162" s="4" t="n">
        <v>1789</v>
      </c>
      <c r="N162" s="4" t="n">
        <v>8499.5</v>
      </c>
      <c r="O162" s="4" t="n">
        <v>84995</v>
      </c>
      <c r="P162" s="4" t="n">
        <v>19224.37</v>
      </c>
      <c r="Q162" s="4">
        <f>K162-SUM(L162:P162)</f>
        <v/>
      </c>
      <c r="R162" s="4">
        <f>IF(E162=FALSE,SUMIFS(Investors!$R:$R,Investors!$G:$G,Sales!C162),0)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45740</v>
      </c>
      <c r="I163" s="4" t="n">
        <v>1529900</v>
      </c>
      <c r="J163" s="4">
        <f>I163/115*15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IF(E163=FALSE,SUMIFS(Investors!$R:$R,Investors!$G:$G,Sales!C163),0)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45740</v>
      </c>
      <c r="H164" s="6" t="n">
        <v>45740</v>
      </c>
      <c r="I164" s="4" t="n">
        <v>1599900</v>
      </c>
      <c r="J164" s="4">
        <f>I164/115*15</f>
        <v/>
      </c>
      <c r="K164" s="4">
        <f>I164-J164</f>
        <v/>
      </c>
      <c r="L164" s="4" t="n">
        <v>0</v>
      </c>
      <c r="M164" s="4" t="n">
        <v>1789</v>
      </c>
      <c r="N164" s="4" t="n">
        <v>7999.5</v>
      </c>
      <c r="O164" s="4" t="n">
        <v>79995</v>
      </c>
      <c r="P164" s="4" t="n">
        <v>3500</v>
      </c>
      <c r="Q164" s="4">
        <f>K164-SUM(L164:P164)</f>
        <v/>
      </c>
      <c r="R164" s="4">
        <f>IF(E164=FALSE,SUMIFS(Investors!$R:$R,Investors!$G:$G,Sales!C164),0)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45740</v>
      </c>
      <c r="H165" s="6" t="n">
        <v>45740</v>
      </c>
      <c r="I165" s="4" t="n">
        <v>1659900</v>
      </c>
      <c r="J165" s="4">
        <f>I165/115*15</f>
        <v/>
      </c>
      <c r="K165" s="4">
        <f>I165-J165</f>
        <v/>
      </c>
      <c r="L165" s="4" t="n">
        <v>0</v>
      </c>
      <c r="M165" s="4" t="n">
        <v>1789</v>
      </c>
      <c r="N165" s="4" t="n">
        <v>8299.5</v>
      </c>
      <c r="O165" s="4" t="n">
        <v>82995</v>
      </c>
      <c r="P165" s="4" t="n">
        <v>3500</v>
      </c>
      <c r="Q165" s="4">
        <f>K165-SUM(L165:P165)</f>
        <v/>
      </c>
      <c r="R165" s="4">
        <f>IF(E165=FALSE,SUMIFS(Investors!$R:$R,Investors!$G:$G,Sales!C165),0)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45740</v>
      </c>
      <c r="H166" s="6" t="n">
        <v>45740</v>
      </c>
      <c r="I166" s="4" t="n">
        <v>1559900</v>
      </c>
      <c r="J166" s="4">
        <f>I166/115*15</f>
        <v/>
      </c>
      <c r="K166" s="4">
        <f>I166-J166</f>
        <v/>
      </c>
      <c r="L166" s="4" t="n">
        <v>0</v>
      </c>
      <c r="M166" s="4" t="n">
        <v>1789</v>
      </c>
      <c r="N166" s="4" t="n">
        <v>7799.5</v>
      </c>
      <c r="O166" s="4" t="n">
        <v>77995</v>
      </c>
      <c r="P166" s="4" t="n">
        <v>3500</v>
      </c>
      <c r="Q166" s="4">
        <f>K166-SUM(L166:P166)</f>
        <v/>
      </c>
      <c r="R166" s="4">
        <f>IF(E166=FALSE,SUMIFS(Investors!$R:$R,Investors!$G:$G,Sales!C166),0)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45740</v>
      </c>
      <c r="H167" s="6" t="n">
        <v>45740</v>
      </c>
      <c r="I167" s="4" t="n">
        <v>1599900</v>
      </c>
      <c r="J167" s="4">
        <f>I167/115*15</f>
        <v/>
      </c>
      <c r="K167" s="4">
        <f>I167-J167</f>
        <v/>
      </c>
      <c r="L167" s="4" t="n">
        <v>0</v>
      </c>
      <c r="M167" s="4" t="n">
        <v>1789</v>
      </c>
      <c r="N167" s="4" t="n">
        <v>7999.5</v>
      </c>
      <c r="O167" s="4" t="n">
        <v>79995</v>
      </c>
      <c r="P167" s="4" t="n">
        <v>3500</v>
      </c>
      <c r="Q167" s="4">
        <f>K167-SUM(L167:P167)</f>
        <v/>
      </c>
      <c r="R167" s="4">
        <f>IF(E167=FALSE,SUMIFS(Investors!$R:$R,Investors!$G:$G,Sales!C167),0)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45740</v>
      </c>
      <c r="H168" s="6" t="n">
        <v>45740</v>
      </c>
      <c r="I168" s="4" t="n">
        <v>1549900</v>
      </c>
      <c r="J168" s="4">
        <f>I168/115*15</f>
        <v/>
      </c>
      <c r="K168" s="4">
        <f>I168-J168</f>
        <v/>
      </c>
      <c r="L168" s="4" t="n">
        <v>0</v>
      </c>
      <c r="M168" s="4" t="n">
        <v>1789</v>
      </c>
      <c r="N168" s="4" t="n">
        <v>7749.5</v>
      </c>
      <c r="O168" s="4" t="n">
        <v>77495</v>
      </c>
      <c r="P168" s="4" t="n">
        <v>3500</v>
      </c>
      <c r="Q168" s="4">
        <f>K168-SUM(L168:P168)</f>
        <v/>
      </c>
      <c r="R168" s="4">
        <f>IF(E168=FALSE,SUMIFS(Investors!$R:$R,Investors!$G:$G,Sales!C168),0)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45740</v>
      </c>
      <c r="I169" s="4" t="n">
        <v>1549900</v>
      </c>
      <c r="J169" s="4">
        <f>I169/115*15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IF(E169=FALSE,SUMIFS(Investors!$R:$R,Investors!$G:$G,Sales!C169),0)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45740</v>
      </c>
      <c r="H170" s="6" t="n">
        <v>45740</v>
      </c>
      <c r="I170" s="4" t="n">
        <v>1599900</v>
      </c>
      <c r="J170" s="4">
        <f>I170/115*15</f>
        <v/>
      </c>
      <c r="K170" s="4">
        <f>I170-J170</f>
        <v/>
      </c>
      <c r="L170" s="4" t="n">
        <v>0</v>
      </c>
      <c r="M170" s="4" t="n">
        <v>1789</v>
      </c>
      <c r="N170" s="4" t="n">
        <v>7999.5</v>
      </c>
      <c r="O170" s="4" t="n">
        <v>79995</v>
      </c>
      <c r="P170" s="4" t="n">
        <v>3500</v>
      </c>
      <c r="Q170" s="4">
        <f>K170-SUM(L170:P170)</f>
        <v/>
      </c>
      <c r="R170" s="4">
        <f>IF(E170=FALSE,SUMIFS(Investors!$R:$R,Investors!$G:$G,Sales!C170),0)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45740</v>
      </c>
      <c r="I171" s="4" t="n">
        <v>1649900</v>
      </c>
      <c r="J171" s="4">
        <f>I171/115*15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IF(E171=FALSE,SUMIFS(Investors!$R:$R,Investors!$G:$G,Sales!C171),0)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45740</v>
      </c>
      <c r="I172" s="4" t="n">
        <v>1579900</v>
      </c>
      <c r="J172" s="4">
        <f>I172/115*15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IF(E172=FALSE,SUMIFS(Investors!$R:$R,Investors!$G:$G,Sales!C172),0)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45740</v>
      </c>
      <c r="H173" s="6" t="n">
        <v>45740</v>
      </c>
      <c r="I173" s="4" t="n">
        <v>1599900</v>
      </c>
      <c r="J173" s="4">
        <f>I173/115*15</f>
        <v/>
      </c>
      <c r="K173" s="4">
        <f>I173-J173</f>
        <v/>
      </c>
      <c r="L173" s="4" t="n">
        <v>0</v>
      </c>
      <c r="M173" s="4" t="n">
        <v>1789</v>
      </c>
      <c r="N173" s="4" t="n">
        <v>7999.5</v>
      </c>
      <c r="O173" s="4" t="n">
        <v>79995</v>
      </c>
      <c r="P173" s="4" t="n">
        <v>3500</v>
      </c>
      <c r="Q173" s="4">
        <f>K173-SUM(L173:P173)</f>
        <v/>
      </c>
      <c r="R173" s="4">
        <f>IF(E173=FALSE,SUMIFS(Investors!$R:$R,Investors!$G:$G,Sales!C173),0)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45740</v>
      </c>
      <c r="H174" s="6" t="n">
        <v>45740</v>
      </c>
      <c r="I174" s="4" t="n">
        <v>1579900</v>
      </c>
      <c r="J174" s="4">
        <f>I174/115*15</f>
        <v/>
      </c>
      <c r="K174" s="4">
        <f>I174-J174</f>
        <v/>
      </c>
      <c r="L174" s="4" t="n">
        <v>0</v>
      </c>
      <c r="M174" s="4" t="n">
        <v>1789</v>
      </c>
      <c r="N174" s="4" t="n">
        <v>7899.5</v>
      </c>
      <c r="O174" s="4" t="n">
        <v>78995</v>
      </c>
      <c r="P174" s="4" t="n">
        <v>3500</v>
      </c>
      <c r="Q174" s="4">
        <f>K174-SUM(L174:P174)</f>
        <v/>
      </c>
      <c r="R174" s="4">
        <f>IF(E174=FALSE,SUMIFS(Investors!$R:$R,Investors!$G:$G,Sales!C174),0)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45740</v>
      </c>
      <c r="H175" s="6" t="n">
        <v>45740</v>
      </c>
      <c r="I175" s="4" t="n">
        <v>1579900</v>
      </c>
      <c r="J175" s="4">
        <f>I175/115*15</f>
        <v/>
      </c>
      <c r="K175" s="4">
        <f>I175-J175</f>
        <v/>
      </c>
      <c r="L175" s="4" t="n">
        <v>0</v>
      </c>
      <c r="M175" s="4" t="n">
        <v>1789</v>
      </c>
      <c r="N175" s="4" t="n">
        <v>7899.5</v>
      </c>
      <c r="O175" s="4" t="n">
        <v>78995</v>
      </c>
      <c r="P175" s="4" t="n">
        <v>3500</v>
      </c>
      <c r="Q175" s="4">
        <f>K175-SUM(L175:P175)</f>
        <v/>
      </c>
      <c r="R175" s="4">
        <f>IF(E175=FALSE,SUMIFS(Investors!$R:$R,Investors!$G:$G,Sales!C175),0)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45740</v>
      </c>
      <c r="I176" s="4" t="n">
        <v>1659900</v>
      </c>
      <c r="J176" s="4">
        <f>I176/115*15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IF(E176=FALSE,SUMIFS(Investors!$R:$R,Investors!$G:$G,Sales!C176),0)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I177/115*15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IF(E177=FALSE,SUMIFS(Investors!$R:$R,Investors!$G:$G,Sales!C177),0)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45776</v>
      </c>
      <c r="H178" s="6" t="n">
        <v>45776</v>
      </c>
      <c r="I178" s="4" t="n">
        <v>1499900</v>
      </c>
      <c r="J178" s="4">
        <f>I178/115*15</f>
        <v/>
      </c>
      <c r="K178" s="4">
        <f>I178-J178</f>
        <v/>
      </c>
      <c r="L178" s="4" t="n">
        <v>0</v>
      </c>
      <c r="M178" s="4" t="n">
        <v>1789</v>
      </c>
      <c r="N178" s="4" t="n">
        <v>7499.5</v>
      </c>
      <c r="O178" s="4" t="n">
        <v>74995</v>
      </c>
      <c r="P178" s="4" t="n">
        <v>3500</v>
      </c>
      <c r="Q178" s="4">
        <f>K178-SUM(L178:P178)</f>
        <v/>
      </c>
      <c r="R178" s="4">
        <f>IF(E178=FALSE,SUMIFS(Investors!$R:$R,Investors!$G:$G,Sales!C178),0)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45776</v>
      </c>
      <c r="H179" s="6" t="n">
        <v>45776</v>
      </c>
      <c r="I179" s="4" t="n">
        <v>1499900</v>
      </c>
      <c r="J179" s="4">
        <f>I179/115*15</f>
        <v/>
      </c>
      <c r="K179" s="4">
        <f>I179-J179</f>
        <v/>
      </c>
      <c r="L179" s="4" t="n">
        <v>0</v>
      </c>
      <c r="M179" s="4" t="n">
        <v>1789</v>
      </c>
      <c r="N179" s="4" t="n">
        <v>7499.5</v>
      </c>
      <c r="O179" s="4" t="n">
        <v>74995</v>
      </c>
      <c r="P179" s="4" t="n">
        <v>3500</v>
      </c>
      <c r="Q179" s="4">
        <f>K179-SUM(L179:P179)</f>
        <v/>
      </c>
      <c r="R179" s="4">
        <f>IF(E179=FALSE,SUMIFS(Investors!$R:$R,Investors!$G:$G,Sales!C179),0)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45776</v>
      </c>
      <c r="H180" s="6" t="n">
        <v>45776</v>
      </c>
      <c r="I180" s="4" t="n">
        <v>1499900</v>
      </c>
      <c r="J180" s="4">
        <f>I180/115*15</f>
        <v/>
      </c>
      <c r="K180" s="4">
        <f>I180-J180</f>
        <v/>
      </c>
      <c r="L180" s="4" t="n">
        <v>0</v>
      </c>
      <c r="M180" s="4" t="n">
        <v>1789</v>
      </c>
      <c r="N180" s="4" t="n">
        <v>7499.5</v>
      </c>
      <c r="O180" s="4" t="n">
        <v>74995</v>
      </c>
      <c r="P180" s="4" t="n">
        <v>3500</v>
      </c>
      <c r="Q180" s="4">
        <f>K180-SUM(L180:P180)</f>
        <v/>
      </c>
      <c r="R180" s="4">
        <f>IF(E180=FALSE,SUMIFS(Investors!$R:$R,Investors!$G:$G,Sales!C180),0)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45776</v>
      </c>
      <c r="H181" s="6" t="n">
        <v>45776</v>
      </c>
      <c r="I181" s="4" t="n">
        <v>1499900</v>
      </c>
      <c r="J181" s="4">
        <f>I181/115*15</f>
        <v/>
      </c>
      <c r="K181" s="4">
        <f>I181-J181</f>
        <v/>
      </c>
      <c r="L181" s="4" t="n">
        <v>0</v>
      </c>
      <c r="M181" s="4" t="n">
        <v>1789</v>
      </c>
      <c r="N181" s="4" t="n">
        <v>7499.5</v>
      </c>
      <c r="O181" s="4" t="n">
        <v>74995</v>
      </c>
      <c r="P181" s="4" t="n">
        <v>3500</v>
      </c>
      <c r="Q181" s="4">
        <f>K181-SUM(L181:P181)</f>
        <v/>
      </c>
      <c r="R181" s="4">
        <f>IF(E181=FALSE,SUMIFS(Investors!$R:$R,Investors!$G:$G,Sales!C181),0)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45776</v>
      </c>
      <c r="H182" s="6" t="n">
        <v>45776</v>
      </c>
      <c r="I182" s="4" t="n">
        <v>1499900</v>
      </c>
      <c r="J182" s="4">
        <f>I182/115*15</f>
        <v/>
      </c>
      <c r="K182" s="4">
        <f>I182-J182</f>
        <v/>
      </c>
      <c r="L182" s="4" t="n">
        <v>0</v>
      </c>
      <c r="M182" s="4" t="n">
        <v>1789</v>
      </c>
      <c r="N182" s="4" t="n">
        <v>7499.5</v>
      </c>
      <c r="O182" s="4" t="n">
        <v>74995</v>
      </c>
      <c r="P182" s="4" t="n">
        <v>3500</v>
      </c>
      <c r="Q182" s="4">
        <f>K182-SUM(L182:P182)</f>
        <v/>
      </c>
      <c r="R182" s="4">
        <f>IF(E182=FALSE,SUMIFS(Investors!$R:$R,Investors!$G:$G,Sales!C182),0)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45776</v>
      </c>
      <c r="H183" s="6" t="n">
        <v>45776</v>
      </c>
      <c r="I183" s="4" t="n">
        <v>1499900</v>
      </c>
      <c r="J183" s="4">
        <f>I183/115*15</f>
        <v/>
      </c>
      <c r="K183" s="4">
        <f>I183-J183</f>
        <v/>
      </c>
      <c r="L183" s="4" t="n">
        <v>0</v>
      </c>
      <c r="M183" s="4" t="n">
        <v>1789</v>
      </c>
      <c r="N183" s="4" t="n">
        <v>7499.5</v>
      </c>
      <c r="O183" s="4" t="n">
        <v>74995</v>
      </c>
      <c r="P183" s="4" t="n">
        <v>3500</v>
      </c>
      <c r="Q183" s="4">
        <f>K183-SUM(L183:P183)</f>
        <v/>
      </c>
      <c r="R183" s="4">
        <f>IF(E183=FALSE,SUMIFS(Investors!$R:$R,Investors!$G:$G,Sales!C183),0)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45776</v>
      </c>
      <c r="H184" s="6" t="n">
        <v>45776</v>
      </c>
      <c r="I184" s="4" t="n">
        <v>1499900</v>
      </c>
      <c r="J184" s="4">
        <f>I184/115*15</f>
        <v/>
      </c>
      <c r="K184" s="4">
        <f>I184-J184</f>
        <v/>
      </c>
      <c r="L184" s="4" t="n">
        <v>0</v>
      </c>
      <c r="M184" s="4" t="n">
        <v>1789</v>
      </c>
      <c r="N184" s="4" t="n">
        <v>7499.5</v>
      </c>
      <c r="O184" s="4" t="n">
        <v>74995</v>
      </c>
      <c r="P184" s="4" t="n">
        <v>3500</v>
      </c>
      <c r="Q184" s="4">
        <f>K184-SUM(L184:P184)</f>
        <v/>
      </c>
      <c r="R184" s="4">
        <f>IF(E184=FALSE,SUMIFS(Investors!$R:$R,Investors!$G:$G,Sales!C184),0)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45776</v>
      </c>
      <c r="I185" s="4" t="n">
        <v>1499900</v>
      </c>
      <c r="J185" s="4">
        <f>I185/115*15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IF(E185=FALSE,SUMIFS(Investors!$R:$R,Investors!$G:$G,Sales!C185),0)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I186/115*15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IF(E186=FALSE,SUMIFS(Investors!$R:$R,Investors!$G:$G,Sales!C186),0)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I187/115*15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IF(E187=FALSE,SUMIFS(Investors!$R:$R,Investors!$G:$G,Sales!C187),0)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I188/115*15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IF(E188=FALSE,SUMIFS(Investors!$R:$R,Investors!$G:$G,Sales!C188),0)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45450</v>
      </c>
      <c r="H189" s="6" t="n">
        <v>45615</v>
      </c>
      <c r="I189" s="4" t="n">
        <v>1729900</v>
      </c>
      <c r="J189" s="4">
        <f>I189/115*15</f>
        <v/>
      </c>
      <c r="K189" s="4">
        <f>I189-J189</f>
        <v/>
      </c>
      <c r="L189" s="4" t="n">
        <v>18502.08</v>
      </c>
      <c r="M189" s="4" t="n">
        <v>1789</v>
      </c>
      <c r="N189" s="4" t="n">
        <v>8399.5</v>
      </c>
      <c r="O189" s="4" t="n">
        <v>83995</v>
      </c>
      <c r="P189" s="4" t="n">
        <v>19224.37</v>
      </c>
      <c r="Q189" s="4">
        <f>K189-SUM(L189:P189)</f>
        <v/>
      </c>
      <c r="R189" s="4">
        <f>IF(E189=FALSE,SUMIFS(Investors!$R:$R,Investors!$G:$G,Sales!C189),0)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I190/115*15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IF(E190=FALSE,SUMIFS(Investors!$R:$R,Investors!$G:$G,Sales!C190),0)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I191/115*15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IF(E191=FALSE,SUMIFS(Investors!$R:$R,Investors!$G:$G,Sales!C191),0)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I192/115*15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IF(E192=FALSE,SUMIFS(Investors!$R:$R,Investors!$G:$G,Sales!C192),0)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I193/115*15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IF(E193=FALSE,SUMIFS(Investors!$R:$R,Investors!$G:$G,Sales!C193),0)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I194/115*15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IF(E194=FALSE,SUMIFS(Investors!$R:$R,Investors!$G:$G,Sales!C194),0)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I195/115*15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IF(E195=FALSE,SUMIFS(Investors!$R:$R,Investors!$G:$G,Sales!C195),0)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I196/115*15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IF(E196=FALSE,SUMIFS(Investors!$R:$R,Investors!$G:$G,Sales!C196),0)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I197/115*15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IF(E197=FALSE,SUMIFS(Investors!$R:$R,Investors!$G:$G,Sales!C197),0)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I198/115*15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IF(E198=FALSE,SUMIFS(Investors!$R:$R,Investors!$G:$G,Sales!C198),0)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I199/115*15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IF(E199=FALSE,SUMIFS(Investors!$R:$R,Investors!$G:$G,Sales!C199),0)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I200/115*15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IF(E200=FALSE,SUMIFS(Investors!$R:$R,Investors!$G:$G,Sales!C200),0)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I201/115*15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IF(E201=FALSE,SUMIFS(Investors!$R:$R,Investors!$G:$G,Sales!C201),0)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I202/115*15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IF(E202=FALSE,SUMIFS(Investors!$R:$R,Investors!$G:$G,Sales!C202),0)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45566</v>
      </c>
      <c r="I203" s="4" t="n">
        <v>1200000</v>
      </c>
      <c r="J203" s="4">
        <f>I203/115*15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IF(E203=FALSE,SUMIFS(Investors!$R:$R,Investors!$G:$G,Sales!C203),0)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45566</v>
      </c>
      <c r="I204" s="4" t="n">
        <v>1200000</v>
      </c>
      <c r="J204" s="4">
        <f>I204/115*15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IF(E204=FALSE,SUMIFS(Investors!$R:$R,Investors!$G:$G,Sales!C204),0)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45566</v>
      </c>
      <c r="I205" s="4" t="n">
        <v>1200000</v>
      </c>
      <c r="J205" s="4">
        <f>I205/115*15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IF(E205=FALSE,SUMIFS(Investors!$R:$R,Investors!$G:$G,Sales!C205),0)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I206/115*15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IF(E206=FALSE,SUMIFS(Investors!$R:$R,Investors!$G:$G,Sales!C206),0)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I207/115*15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IF(E207=FALSE,SUMIFS(Investors!$R:$R,Investors!$G:$G,Sales!C207),0)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I208/115*15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IF(E208=FALSE,SUMIFS(Investors!$R:$R,Investors!$G:$G,Sales!C208),0)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I209/115*15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IF(E209=FALSE,SUMIFS(Investors!$R:$R,Investors!$G:$G,Sales!C209),0)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I210/115*15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IF(E210=FALSE,SUMIFS(Investors!$R:$R,Investors!$G:$G,Sales!C210),0)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I211/115*15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IF(E211=FALSE,SUMIFS(Investors!$R:$R,Investors!$G:$G,Sales!C211),0)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1</v>
      </c>
      <c r="F212" t="n">
        <v>0</v>
      </c>
      <c r="G212" s="5" t="n">
        <v>45518</v>
      </c>
      <c r="H212" s="6" t="n">
        <v>45541</v>
      </c>
      <c r="I212" s="4" t="n">
        <v>1679900</v>
      </c>
      <c r="J212" s="4">
        <f>I212/115*15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IF(E212=FALSE,SUMIFS(Investors!$R:$R,Investors!$G:$G,Sales!C212),0)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I213/115*15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IF(E213=FALSE,SUMIFS(Investors!$R:$R,Investors!$G:$G,Sales!C213),0)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I214/115*15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IF(E214=FALSE,SUMIFS(Investors!$R:$R,Investors!$G:$G,Sales!C214),0)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45569</v>
      </c>
      <c r="I215" s="4" t="n">
        <v>1749900</v>
      </c>
      <c r="J215" s="4">
        <f>I215/115*15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IF(E215=FALSE,SUMIFS(Investors!$R:$R,Investors!$G:$G,Sales!C215),0)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I216/115*15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IF(E216=FALSE,SUMIFS(Investors!$R:$R,Investors!$G:$G,Sales!C216),0)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I217/115*15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IF(E217=FALSE,SUMIFS(Investors!$R:$R,Investors!$G:$G,Sales!C217),0)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1</v>
      </c>
      <c r="F218" t="n">
        <v>0</v>
      </c>
      <c r="G218" s="5" t="n">
        <v>45518</v>
      </c>
      <c r="H218" s="6" t="n">
        <v>45541</v>
      </c>
      <c r="I218" s="4" t="n">
        <v>1689900</v>
      </c>
      <c r="J218" s="4">
        <f>I218/115*15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IF(E218=FALSE,SUMIFS(Investors!$R:$R,Investors!$G:$G,Sales!C218),0)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45569</v>
      </c>
      <c r="I219" s="4" t="n">
        <v>1689900</v>
      </c>
      <c r="J219" s="4">
        <f>I219/115*15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IF(E219=FALSE,SUMIFS(Investors!$R:$R,Investors!$G:$G,Sales!C219),0)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I220/115*15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IF(E220=FALSE,SUMIFS(Investors!$R:$R,Investors!$G:$G,Sales!C220),0)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I221/115*15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IF(E221=FALSE,SUMIFS(Investors!$R:$R,Investors!$G:$G,Sales!C221),0)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I222/115*15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IF(E222=FALSE,SUMIFS(Investors!$R:$R,Investors!$G:$G,Sales!C222),0)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I223/115*15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IF(E223=FALSE,SUMIFS(Investors!$R:$R,Investors!$G:$G,Sales!C223),0)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I224/115*15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IF(E224=FALSE,SUMIFS(Investors!$R:$R,Investors!$G:$G,Sales!C224),0)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I225/115*15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IF(E225=FALSE,SUMIFS(Investors!$R:$R,Investors!$G:$G,Sales!C225),0)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1</v>
      </c>
      <c r="E226" t="b">
        <v>0</v>
      </c>
      <c r="F226" t="n">
        <v>1</v>
      </c>
      <c r="G226" s="5" t="n">
        <v>45456</v>
      </c>
      <c r="H226" s="6" t="n">
        <v>45573</v>
      </c>
      <c r="I226" s="4" t="n">
        <v>1200000</v>
      </c>
      <c r="J226" s="4">
        <f>I226/115*15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IF(E226=FALSE,SUMIFS(Investors!$R:$R,Investors!$G:$G,Sales!C226),0)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I227/115*15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IF(E227=FALSE,SUMIFS(Investors!$R:$R,Investors!$G:$G,Sales!C227),0)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I228/115*15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IF(E228=FALSE,SUMIFS(Investors!$R:$R,Investors!$G:$G,Sales!C228),0)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1</v>
      </c>
      <c r="E229" t="b">
        <v>0</v>
      </c>
      <c r="F229" t="n">
        <v>1</v>
      </c>
      <c r="G229" s="5" t="n">
        <v>45456</v>
      </c>
      <c r="H229" s="6" t="n">
        <v>45573</v>
      </c>
      <c r="I229" s="4" t="n">
        <v>1200000</v>
      </c>
      <c r="J229" s="4">
        <f>I229/115*15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IF(E229=FALSE,SUMIFS(Investors!$R:$R,Investors!$G:$G,Sales!C229),0)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3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2024-09-11</t>
        </is>
      </c>
      <c r="K2" s="4">
        <f>subtotal(9,K5:K634)</f>
        <v/>
      </c>
      <c r="M2" s="4">
        <f>subtotal(9,M5:M634)</f>
        <v/>
      </c>
      <c r="N2" s="4">
        <f>subtotal(9,N5:N634)</f>
        <v/>
      </c>
      <c r="O2" s="4">
        <f>subtotal(9,O5:O634)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45541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45540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45540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ZVDW01</t>
        </is>
      </c>
      <c r="B109" t="inlineStr">
        <is>
          <t>Christoffel Philippus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ZVDW01</t>
        </is>
      </c>
      <c r="B110" t="inlineStr">
        <is>
          <t>Christoffel Philippus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  <c r="S118" s="5">
        <f>SUMIFS(Sales!$H:$H,Sales!$C:$C,Investors!G118)</f>
        <v/>
      </c>
      <c r="T118">
        <f>IF(J118&lt;S118,"Exit","Sale")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  <c r="S119" s="5">
        <f>SUMIFS(Sales!$H:$H,Sales!$C:$C,Investors!G119)</f>
        <v/>
      </c>
      <c r="T119">
        <f>IF(J119&lt;S119,"Exit","Sale")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  <c r="S120" s="5">
        <f>SUMIFS(Sales!$H:$H,Sales!$C:$C,Investors!G120)</f>
        <v/>
      </c>
      <c r="T120">
        <f>IF(J120&lt;S120,"Exit","Sale")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  <c r="S121" s="5">
        <f>SUMIFS(Sales!$H:$H,Sales!$C:$C,Investors!G121)</f>
        <v/>
      </c>
      <c r="T121">
        <f>IF(J121&lt;S121,"Exit","Sale")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  <c r="S122" s="5">
        <f>SUMIFS(Sales!$H:$H,Sales!$C:$C,Investors!G122)</f>
        <v/>
      </c>
      <c r="T122">
        <f>IF(J122&lt;S122,"Exit","Sale")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  <c r="S123" s="5">
        <f>SUMIFS(Sales!$H:$H,Sales!$C:$C,Investors!G123)</f>
        <v/>
      </c>
      <c r="T123">
        <f>IF(J123&lt;S123,"Exit","Sale")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  <c r="S124" s="5">
        <f>SUMIFS(Sales!$H:$H,Sales!$C:$C,Investors!G124)</f>
        <v/>
      </c>
      <c r="T124">
        <f>IF(J124&lt;S124,"Exit","Sale")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  <c r="S125" s="5">
        <f>SUMIFS(Sales!$H:$H,Sales!$C:$C,Investors!G125)</f>
        <v/>
      </c>
      <c r="T125">
        <f>IF(J125&lt;S125,"Exit","Sale")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  <c r="S126" s="5">
        <f>SUMIFS(Sales!$H:$H,Sales!$C:$C,Investors!G126)</f>
        <v/>
      </c>
      <c r="T126">
        <f>IF(J126&lt;S126,"Exit","Sale")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  <c r="S127" s="5">
        <f>SUMIFS(Sales!$H:$H,Sales!$C:$C,Investors!G127)</f>
        <v/>
      </c>
      <c r="T127">
        <f>IF(J127&lt;S127,"Exit","Sale")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  <c r="S128" s="5">
        <f>SUMIFS(Sales!$H:$H,Sales!$C:$C,Investors!G128)</f>
        <v/>
      </c>
      <c r="T128">
        <f>IF(J128&lt;S128,"Exit","Sale")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  <c r="S129" s="5">
        <f>SUMIFS(Sales!$H:$H,Sales!$C:$C,Investors!G129)</f>
        <v/>
      </c>
      <c r="T129">
        <f>IF(J129&lt;S129,"Exit","Sale")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  <c r="S130" s="5">
        <f>SUMIFS(Sales!$H:$H,Sales!$C:$C,Investors!G130)</f>
        <v/>
      </c>
      <c r="T130">
        <f>IF(J130&lt;S130,"Exit","Sale")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  <c r="S131" s="5">
        <f>SUMIFS(Sales!$H:$H,Sales!$C:$C,Investors!G131)</f>
        <v/>
      </c>
      <c r="T131">
        <f>IF(J131&lt;S131,"Exit","Sale")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  <c r="S132" s="5">
        <f>SUMIFS(Sales!$H:$H,Sales!$C:$C,Investors!G132)</f>
        <v/>
      </c>
      <c r="T132">
        <f>IF(J132&lt;S132,"Exit","Sale")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  <c r="S133" s="5">
        <f>SUMIFS(Sales!$H:$H,Sales!$C:$C,Investors!G133)</f>
        <v/>
      </c>
      <c r="T133">
        <f>IF(J133&lt;S133,"Exit","Sale")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  <c r="S134" s="5">
        <f>SUMIFS(Sales!$H:$H,Sales!$C:$C,Investors!G134)</f>
        <v/>
      </c>
      <c r="T134">
        <f>IF(J134&lt;S134,"Exit","Sale")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  <c r="S135" s="5">
        <f>SUMIFS(Sales!$H:$H,Sales!$C:$C,Investors!G135)</f>
        <v/>
      </c>
      <c r="T135">
        <f>IF(J135&lt;S135,"Exit","Sale")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  <c r="S136" s="5">
        <f>SUMIFS(Sales!$H:$H,Sales!$C:$C,Investors!G136)</f>
        <v/>
      </c>
      <c r="T136">
        <f>IF(J136&lt;S136,"Exit","Sale")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  <c r="S137" s="5">
        <f>SUMIFS(Sales!$H:$H,Sales!$C:$C,Investors!G137)</f>
        <v/>
      </c>
      <c r="T137">
        <f>IF(J137&lt;S137,"Exit","Sale")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  <c r="S138" s="5">
        <f>SUMIFS(Sales!$H:$H,Sales!$C:$C,Investors!G138)</f>
        <v/>
      </c>
      <c r="T138">
        <f>IF(J138&lt;S138,"Exit","Sale")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  <c r="S139" s="5">
        <f>SUMIFS(Sales!$H:$H,Sales!$C:$C,Investors!G139)</f>
        <v/>
      </c>
      <c r="T139">
        <f>IF(J139&lt;S139,"Exit","Sale")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  <c r="S140" s="5">
        <f>SUMIFS(Sales!$H:$H,Sales!$C:$C,Investors!G140)</f>
        <v/>
      </c>
      <c r="T140">
        <f>IF(J140&lt;S140,"Exit","Sale")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  <c r="S141" s="5">
        <f>SUMIFS(Sales!$H:$H,Sales!$C:$C,Investors!G141)</f>
        <v/>
      </c>
      <c r="T141">
        <f>IF(J141&lt;S141,"Exit","Sale")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  <c r="S142" s="5">
        <f>SUMIFS(Sales!$H:$H,Sales!$C:$C,Investors!G142)</f>
        <v/>
      </c>
      <c r="T142">
        <f>IF(J142&lt;S142,"Exit","Sale")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  <c r="S143" s="5">
        <f>SUMIFS(Sales!$H:$H,Sales!$C:$C,Investors!G143)</f>
        <v/>
      </c>
      <c r="T143">
        <f>IF(J143&lt;S143,"Exit","Sale")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  <c r="S144" s="5">
        <f>SUMIFS(Sales!$H:$H,Sales!$C:$C,Investors!G144)</f>
        <v/>
      </c>
      <c r="T144">
        <f>IF(J144&lt;S144,"Exit","Sale")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  <c r="S145" s="5">
        <f>SUMIFS(Sales!$H:$H,Sales!$C:$C,Investors!G145)</f>
        <v/>
      </c>
      <c r="T145">
        <f>IF(J145&lt;S145,"Exit","Sale")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  <c r="S146" s="5">
        <f>SUMIFS(Sales!$H:$H,Sales!$C:$C,Investors!G146)</f>
        <v/>
      </c>
      <c r="T146">
        <f>IF(J146&lt;S146,"Exit","Sale")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  <c r="S147" s="5">
        <f>SUMIFS(Sales!$H:$H,Sales!$C:$C,Investors!G147)</f>
        <v/>
      </c>
      <c r="T147">
        <f>IF(J147&lt;S147,"Exit","Sale")</f>
        <v/>
      </c>
    </row>
    <row r="148">
      <c r="A148" t="inlineStr">
        <is>
          <t>ZELE01</t>
        </is>
      </c>
      <c r="B148" t="inlineStr">
        <is>
          <t>Emile Kenneth</t>
        </is>
      </c>
      <c r="C148" t="inlineStr">
        <is>
          <t>Lew</t>
        </is>
      </c>
      <c r="D148" t="inlineStr">
        <is>
          <t>Heron View</t>
        </is>
      </c>
      <c r="E148" t="inlineStr">
        <is>
          <t>J</t>
        </is>
      </c>
      <c r="F148" t="n">
        <v>3</v>
      </c>
      <c r="G148" t="inlineStr">
        <is>
          <t>HVJ301</t>
        </is>
      </c>
      <c r="H148" s="5" t="n">
        <v>45539</v>
      </c>
      <c r="I148" s="5" t="n">
        <v>45539</v>
      </c>
      <c r="J148" s="6" t="n">
        <v>46270</v>
      </c>
      <c r="K148" s="4" t="n">
        <v>247902.74</v>
      </c>
      <c r="L148" s="7" t="n">
        <v>0.14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  <c r="S148" s="5">
        <f>SUMIFS(Sales!$H:$H,Sales!$C:$C,Investors!G148)</f>
        <v/>
      </c>
      <c r="T148">
        <f>IF(J148&lt;S148,"Exit","Sale")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Fields</t>
        </is>
      </c>
      <c r="E149" t="inlineStr">
        <is>
          <t>A</t>
        </is>
      </c>
      <c r="F149" t="n">
        <v>1</v>
      </c>
      <c r="G149" t="inlineStr">
        <is>
          <t>HFA103</t>
        </is>
      </c>
      <c r="H149" s="5" t="n">
        <v>44270</v>
      </c>
      <c r="I149" s="5" t="n">
        <v>44352</v>
      </c>
      <c r="J149" s="6" t="n">
        <v>44887</v>
      </c>
      <c r="K149" s="4" t="n">
        <v>100000</v>
      </c>
      <c r="L149" s="7" t="n">
        <v>0.15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  <c r="S149" s="5">
        <f>SUMIFS(Sales!$H:$H,Sales!$C:$C,Investors!G149)</f>
        <v/>
      </c>
      <c r="T149">
        <f>IF(J149&lt;S149,"Exit","Sale")</f>
        <v/>
      </c>
    </row>
    <row r="150">
      <c r="A150" t="inlineStr">
        <is>
          <t>ZHIL01</t>
        </is>
      </c>
      <c r="B150" t="inlineStr">
        <is>
          <t>Trevor David</t>
        </is>
      </c>
      <c r="C150" t="inlineStr">
        <is>
          <t>Hill</t>
        </is>
      </c>
      <c r="D150" t="inlineStr">
        <is>
          <t>Heron View</t>
        </is>
      </c>
      <c r="E150" t="inlineStr">
        <is>
          <t>K</t>
        </is>
      </c>
      <c r="F150" t="n">
        <v>2</v>
      </c>
      <c r="G150" t="inlineStr">
        <is>
          <t>HVK301</t>
        </is>
      </c>
      <c r="H150" s="5" t="n">
        <v>44895</v>
      </c>
      <c r="I150" s="5" t="n">
        <v>44916</v>
      </c>
      <c r="J150" s="6" t="n">
        <v>45647</v>
      </c>
      <c r="K150" s="4" t="n">
        <v>123390.41</v>
      </c>
      <c r="L150" s="7" t="n">
        <v>0.14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  <c r="S150" s="5">
        <f>SUMIFS(Sales!$H:$H,Sales!$C:$C,Investors!G150)</f>
        <v/>
      </c>
      <c r="T150">
        <f>IF(J150&lt;S150,"Exit","Sale")</f>
        <v/>
      </c>
    </row>
    <row r="151">
      <c r="A151" t="inlineStr">
        <is>
          <t>ZVBL01</t>
        </is>
      </c>
      <c r="B151" t="inlineStr">
        <is>
          <t>Glenda</t>
        </is>
      </c>
      <c r="C151" t="inlineStr">
        <is>
          <t>van Blerk</t>
        </is>
      </c>
      <c r="D151" t="inlineStr">
        <is>
          <t>Heron Fields</t>
        </is>
      </c>
      <c r="E151" t="inlineStr">
        <is>
          <t>A</t>
        </is>
      </c>
      <c r="F151" t="n">
        <v>1</v>
      </c>
      <c r="G151" t="inlineStr">
        <is>
          <t>HFA203</t>
        </is>
      </c>
      <c r="H151" s="5" t="n">
        <v>44165</v>
      </c>
      <c r="I151" s="5" t="n">
        <v>44352</v>
      </c>
      <c r="J151" s="6" t="n">
        <v>44897</v>
      </c>
      <c r="K151" s="4" t="n">
        <v>200000</v>
      </c>
      <c r="L151" s="7" t="n">
        <v>0.15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  <c r="S151" s="5">
        <f>SUMIFS(Sales!$H:$H,Sales!$C:$C,Investors!G151)</f>
        <v/>
      </c>
      <c r="T151">
        <f>IF(J151&lt;S151,"Exit","Sale")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C</t>
        </is>
      </c>
      <c r="F152" t="n">
        <v>6</v>
      </c>
      <c r="G152" t="inlineStr">
        <is>
          <t>HVC202</t>
        </is>
      </c>
      <c r="H152" s="5" t="n">
        <v>44854</v>
      </c>
      <c r="I152" s="5" t="n">
        <v>44889</v>
      </c>
      <c r="J152" s="6" t="n">
        <v>45620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  <c r="S152" s="5">
        <f>SUMIFS(Sales!$H:$H,Sales!$C:$C,Investors!G152)</f>
        <v/>
      </c>
      <c r="T152">
        <f>IF(J152&lt;S152,"Exit","Sale")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7</v>
      </c>
      <c r="G153" t="inlineStr">
        <is>
          <t>HVO101</t>
        </is>
      </c>
      <c r="H153" s="5" t="n">
        <v>44908</v>
      </c>
      <c r="I153" s="5" t="n">
        <v>44980</v>
      </c>
      <c r="J153" s="6" t="n">
        <v>45520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  <c r="S153" s="5">
        <f>SUMIFS(Sales!$H:$H,Sales!$C:$C,Investors!G153)</f>
        <v/>
      </c>
      <c r="T153">
        <f>IF(J153&lt;S153,"Exit","Sale")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O</t>
        </is>
      </c>
      <c r="F154" t="n">
        <v>8</v>
      </c>
      <c r="G154" t="inlineStr">
        <is>
          <t>HVO102</t>
        </is>
      </c>
      <c r="H154" s="5" t="n">
        <v>44908</v>
      </c>
      <c r="I154" s="5" t="n">
        <v>44980</v>
      </c>
      <c r="J154" s="6" t="n">
        <v>45532</v>
      </c>
      <c r="K154" s="4" t="n">
        <v>100000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  <c r="S154" s="5">
        <f>SUMIFS(Sales!$H:$H,Sales!$C:$C,Investors!G154)</f>
        <v/>
      </c>
      <c r="T154">
        <f>IF(J154&lt;S154,"Exit","Sale")</f>
        <v/>
      </c>
    </row>
    <row r="155">
      <c r="A155" t="inlineStr">
        <is>
          <t>ZALM01</t>
        </is>
      </c>
      <c r="B155" t="inlineStr">
        <is>
          <t>Marc</t>
        </is>
      </c>
      <c r="C155" t="inlineStr">
        <is>
          <t>Lunau</t>
        </is>
      </c>
      <c r="D155" t="inlineStr">
        <is>
          <t>Heron View</t>
        </is>
      </c>
      <c r="E155" t="inlineStr">
        <is>
          <t>K</t>
        </is>
      </c>
      <c r="F155" t="n">
        <v>9</v>
      </c>
      <c r="G155" t="inlineStr">
        <is>
          <t>HVK403</t>
        </is>
      </c>
      <c r="H155" s="5" t="n">
        <v>45002</v>
      </c>
      <c r="I155" s="5" t="n">
        <v>45107</v>
      </c>
      <c r="J155" s="6" t="n">
        <v>45838</v>
      </c>
      <c r="K155" s="4" t="n">
        <v>150000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  <c r="S155" s="5">
        <f>SUMIFS(Sales!$H:$H,Sales!$C:$C,Investors!G155)</f>
        <v/>
      </c>
      <c r="T155">
        <f>IF(J155&lt;S155,"Exit","Sale")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1</v>
      </c>
      <c r="G156" t="inlineStr">
        <is>
          <t>HFA101</t>
        </is>
      </c>
      <c r="H156" s="5" t="n">
        <v>44089</v>
      </c>
      <c r="I156" s="5" t="n">
        <v>44316</v>
      </c>
      <c r="J156" s="6" t="n">
        <v>44609</v>
      </c>
      <c r="K156" s="4" t="n">
        <v>400000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  <c r="S156" s="5">
        <f>SUMIFS(Sales!$H:$H,Sales!$C:$C,Investors!G156)</f>
        <v/>
      </c>
      <c r="T156">
        <f>IF(J156&lt;S156,"Exit","Sale")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Fields</t>
        </is>
      </c>
      <c r="E157" t="inlineStr">
        <is>
          <t>A</t>
        </is>
      </c>
      <c r="F157" t="n">
        <v>2</v>
      </c>
      <c r="G157" t="inlineStr">
        <is>
          <t>HFA101</t>
        </is>
      </c>
      <c r="H157" s="5" t="n">
        <v>44609</v>
      </c>
      <c r="I157" s="5" t="n">
        <v>44610</v>
      </c>
      <c r="J157" s="6" t="n">
        <v>44609</v>
      </c>
      <c r="K157" s="4" t="n">
        <v>433413.71</v>
      </c>
      <c r="L157" s="7" t="n">
        <v>0.18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  <c r="S157" s="5">
        <f>SUMIFS(Sales!$H:$H,Sales!$C:$C,Investors!G157)</f>
        <v/>
      </c>
      <c r="T157">
        <f>IF(J157&lt;S157,"Exit","Sale")</f>
        <v/>
      </c>
    </row>
    <row r="158">
      <c r="A158" t="inlineStr">
        <is>
          <t>ZCAM01</t>
        </is>
      </c>
      <c r="B158" t="inlineStr">
        <is>
          <t>Jeremy &amp; Rosaline</t>
        </is>
      </c>
      <c r="C158" t="inlineStr">
        <is>
          <t>Campbell</t>
        </is>
      </c>
      <c r="D158" t="inlineStr">
        <is>
          <t>Heron View</t>
        </is>
      </c>
      <c r="E158" t="inlineStr">
        <is>
          <t>K</t>
        </is>
      </c>
      <c r="F158" t="n">
        <v>3</v>
      </c>
      <c r="G158" t="inlineStr">
        <is>
          <t>HVK204</t>
        </is>
      </c>
      <c r="H158" s="5" t="n">
        <v>44950</v>
      </c>
      <c r="I158" s="5" t="n">
        <v>45016</v>
      </c>
      <c r="J158" s="6" t="n">
        <v>45747</v>
      </c>
      <c r="K158" s="4" t="n">
        <v>400000</v>
      </c>
      <c r="L158" s="7" t="n">
        <v>0.14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  <c r="S158" s="5">
        <f>SUMIFS(Sales!$H:$H,Sales!$C:$C,Investors!G158)</f>
        <v/>
      </c>
      <c r="T158">
        <f>IF(J158&lt;S158,"Exit","Sale")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A</t>
        </is>
      </c>
      <c r="F159" t="n">
        <v>1</v>
      </c>
      <c r="G159" t="inlineStr">
        <is>
          <t>HFA106</t>
        </is>
      </c>
      <c r="H159" s="5" t="n">
        <v>44113</v>
      </c>
      <c r="I159" s="5" t="n">
        <v>44316</v>
      </c>
      <c r="J159" s="6" t="n">
        <v>44887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  <c r="S159" s="5">
        <f>SUMIFS(Sales!$H:$H,Sales!$C:$C,Investors!G159)</f>
        <v/>
      </c>
      <c r="T159">
        <f>IF(J159&lt;S159,"Exit","Sale")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2</v>
      </c>
      <c r="G160" t="inlineStr">
        <is>
          <t>HFB102</t>
        </is>
      </c>
      <c r="H160" s="5" t="n">
        <v>44113</v>
      </c>
      <c r="I160" s="5" t="n">
        <v>44316</v>
      </c>
      <c r="J160" s="6" t="n">
        <v>44896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  <c r="S160" s="5">
        <f>SUMIFS(Sales!$H:$H,Sales!$C:$C,Investors!G160)</f>
        <v/>
      </c>
      <c r="T160">
        <f>IF(J160&lt;S160,"Exit","Sale")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3</v>
      </c>
      <c r="G161" t="inlineStr">
        <is>
          <t>HFB105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  <c r="S161" s="5">
        <f>SUMIFS(Sales!$H:$H,Sales!$C:$C,Investors!G161)</f>
        <v/>
      </c>
      <c r="T161">
        <f>IF(J161&lt;S161,"Exit","Sale")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Fields</t>
        </is>
      </c>
      <c r="E162" t="inlineStr">
        <is>
          <t>B</t>
        </is>
      </c>
      <c r="F162" t="n">
        <v>4</v>
      </c>
      <c r="G162" t="inlineStr">
        <is>
          <t>HFB108</t>
        </is>
      </c>
      <c r="H162" s="5" t="n">
        <v>44113</v>
      </c>
      <c r="I162" s="5" t="n">
        <v>44316</v>
      </c>
      <c r="J162" s="6" t="n">
        <v>44953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  <c r="S162" s="5">
        <f>SUMIFS(Sales!$H:$H,Sales!$C:$C,Investors!G162)</f>
        <v/>
      </c>
      <c r="T162">
        <f>IF(J162&lt;S162,"Exit","Sale")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5</v>
      </c>
      <c r="G163" t="inlineStr">
        <is>
          <t>HVK103</t>
        </is>
      </c>
      <c r="H163" s="5" t="n">
        <v>44902</v>
      </c>
      <c r="I163" s="5" t="n">
        <v>44967</v>
      </c>
      <c r="J163" s="6" t="n">
        <v>45530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  <c r="S163" s="5">
        <f>SUMIFS(Sales!$H:$H,Sales!$C:$C,Investors!G163)</f>
        <v/>
      </c>
      <c r="T163">
        <f>IF(J163&lt;S163,"Exit","Sale")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K</t>
        </is>
      </c>
      <c r="F164" t="n">
        <v>6</v>
      </c>
      <c r="G164" t="inlineStr">
        <is>
          <t>HVK302</t>
        </is>
      </c>
      <c r="H164" s="5" t="n">
        <v>44909</v>
      </c>
      <c r="I164" s="5" t="n">
        <v>44995</v>
      </c>
      <c r="J164" s="6" t="n">
        <v>45726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  <c r="S164" s="5">
        <f>SUMIFS(Sales!$H:$H,Sales!$C:$C,Investors!G164)</f>
        <v/>
      </c>
      <c r="T164">
        <f>IF(J164&lt;S164,"Exit","Sale")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7</v>
      </c>
      <c r="G165" t="inlineStr">
        <is>
          <t>HVO101</t>
        </is>
      </c>
      <c r="H165" s="5" t="n">
        <v>44960</v>
      </c>
      <c r="I165" s="5" t="n">
        <v>45072</v>
      </c>
      <c r="J165" s="6" t="n">
        <v>45520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  <c r="S165" s="5">
        <f>SUMIFS(Sales!$H:$H,Sales!$C:$C,Investors!G165)</f>
        <v/>
      </c>
      <c r="T165">
        <f>IF(J165&lt;S165,"Exit","Sale")</f>
        <v/>
      </c>
    </row>
    <row r="166">
      <c r="A166" t="inlineStr">
        <is>
          <t>ZJOH01</t>
        </is>
      </c>
      <c r="B166" t="inlineStr">
        <is>
          <t>Lisa-Marie Natalie</t>
        </is>
      </c>
      <c r="C166" t="inlineStr">
        <is>
          <t>Johns</t>
        </is>
      </c>
      <c r="D166" t="inlineStr">
        <is>
          <t>Heron View</t>
        </is>
      </c>
      <c r="E166" t="inlineStr">
        <is>
          <t>O</t>
        </is>
      </c>
      <c r="F166" t="n">
        <v>8</v>
      </c>
      <c r="G166" t="inlineStr">
        <is>
          <t>HVO201</t>
        </is>
      </c>
      <c r="H166" s="5" t="n">
        <v>44960</v>
      </c>
      <c r="I166" s="5" t="n">
        <v>45072</v>
      </c>
      <c r="J166" s="6" t="n">
        <v>45506</v>
      </c>
      <c r="K166" s="4" t="n">
        <v>110000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  <c r="S166" s="5">
        <f>SUMIFS(Sales!$H:$H,Sales!$C:$C,Investors!G166)</f>
        <v/>
      </c>
      <c r="T166">
        <f>IF(J166&lt;S166,"Exit","Sale")</f>
        <v/>
      </c>
    </row>
    <row r="167">
      <c r="A167" t="inlineStr">
        <is>
          <t>ZJOH01</t>
        </is>
      </c>
      <c r="B167" t="inlineStr">
        <is>
          <t>Lisa-Marie Natalie</t>
        </is>
      </c>
      <c r="C167" t="inlineStr">
        <is>
          <t>Johns</t>
        </is>
      </c>
      <c r="D167" t="inlineStr">
        <is>
          <t>Heron View</t>
        </is>
      </c>
      <c r="E167" t="inlineStr">
        <is>
          <t>J</t>
        </is>
      </c>
      <c r="F167" t="n">
        <v>9</v>
      </c>
      <c r="G167" t="inlineStr">
        <is>
          <t>HVJ403</t>
        </is>
      </c>
      <c r="H167" s="5" t="n">
        <v>45539</v>
      </c>
      <c r="I167" s="5" t="n">
        <v>45539</v>
      </c>
      <c r="J167" s="6" t="n">
        <v>46270</v>
      </c>
      <c r="K167" s="4" t="n">
        <v>120000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  <c r="S167" s="5">
        <f>SUMIFS(Sales!$H:$H,Sales!$C:$C,Investors!G167)</f>
        <v/>
      </c>
      <c r="T167">
        <f>IF(J167&lt;S167,"Exit","Sale")</f>
        <v/>
      </c>
    </row>
    <row r="168">
      <c r="A168" t="inlineStr">
        <is>
          <t>ZBOH01</t>
        </is>
      </c>
      <c r="B168" t="inlineStr">
        <is>
          <t>Werner Hugo Bohme &amp;</t>
        </is>
      </c>
      <c r="C168" t="inlineStr">
        <is>
          <t>Brenda Bohme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HFA206</t>
        </is>
      </c>
      <c r="H168" s="5" t="n">
        <v>44266</v>
      </c>
      <c r="I168" s="5" t="n">
        <v>44352</v>
      </c>
      <c r="J168" s="6" t="n">
        <v>44887</v>
      </c>
      <c r="K168" s="4" t="n">
        <v>500000</v>
      </c>
      <c r="L168" s="7" t="n">
        <v>0.18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  <c r="S168" s="5">
        <f>SUMIFS(Sales!$H:$H,Sales!$C:$C,Investors!G168)</f>
        <v/>
      </c>
      <c r="T168">
        <f>IF(J168&lt;S168,"Exit","Sale")</f>
        <v/>
      </c>
    </row>
    <row r="169">
      <c r="A169" t="inlineStr">
        <is>
          <t>ZBOH01</t>
        </is>
      </c>
      <c r="B169" t="inlineStr">
        <is>
          <t>Werner Hugo Bohme &amp;</t>
        </is>
      </c>
      <c r="C169" t="inlineStr">
        <is>
          <t>Brenda Bohme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HVK105</t>
        </is>
      </c>
      <c r="H169" s="5" t="n">
        <v>44901</v>
      </c>
      <c r="I169" s="5" t="n">
        <v>44960</v>
      </c>
      <c r="J169" s="6" t="n">
        <v>45691</v>
      </c>
      <c r="K169" s="4" t="n">
        <v>1000000</v>
      </c>
      <c r="L169" s="7" t="n">
        <v>0.18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  <c r="S169" s="5">
        <f>SUMIFS(Sales!$H:$H,Sales!$C:$C,Investors!G169)</f>
        <v/>
      </c>
      <c r="T169">
        <f>IF(J169&lt;S169,"Exit","Sale")</f>
        <v/>
      </c>
    </row>
    <row r="170">
      <c r="A170" t="inlineStr">
        <is>
          <t>ZJBM01</t>
        </is>
      </c>
      <c r="B170" t="inlineStr">
        <is>
          <t>Jacobus Bruwer</t>
        </is>
      </c>
      <c r="C170" t="inlineStr">
        <is>
          <t>Morkel</t>
        </is>
      </c>
      <c r="D170" t="inlineStr">
        <is>
          <t>Heron Fields</t>
        </is>
      </c>
      <c r="E170" t="inlineStr">
        <is>
          <t>A</t>
        </is>
      </c>
      <c r="F170" t="n">
        <v>1</v>
      </c>
      <c r="G170" t="inlineStr">
        <is>
          <t>HFA204</t>
        </is>
      </c>
      <c r="H170" s="5" t="n">
        <v>44179</v>
      </c>
      <c r="I170" s="5" t="n">
        <v>44352</v>
      </c>
      <c r="J170" s="6" t="n">
        <v>44887</v>
      </c>
      <c r="K170" s="4" t="n">
        <v>100000</v>
      </c>
      <c r="L170" s="7" t="n">
        <v>0.15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  <c r="S170" s="5">
        <f>SUMIFS(Sales!$H:$H,Sales!$C:$C,Investors!G170)</f>
        <v/>
      </c>
      <c r="T170">
        <f>IF(J170&lt;S170,"Exit","Sale")</f>
        <v/>
      </c>
    </row>
    <row r="171">
      <c r="A171" t="inlineStr">
        <is>
          <t>ZJBM01</t>
        </is>
      </c>
      <c r="B171" t="inlineStr">
        <is>
          <t>Jacobus Bruwer</t>
        </is>
      </c>
      <c r="C171" t="inlineStr">
        <is>
          <t>Morkel</t>
        </is>
      </c>
      <c r="D171" t="inlineStr">
        <is>
          <t>Heron View</t>
        </is>
      </c>
      <c r="E171" t="inlineStr">
        <is>
          <t>K</t>
        </is>
      </c>
      <c r="F171" t="n">
        <v>2</v>
      </c>
      <c r="G171" t="inlineStr">
        <is>
          <t>HVK301</t>
        </is>
      </c>
      <c r="H171" s="5" t="n">
        <v>44901</v>
      </c>
      <c r="I171" s="5" t="n">
        <v>44916</v>
      </c>
      <c r="J171" s="6" t="n">
        <v>45647</v>
      </c>
      <c r="K171" s="4" t="n">
        <v>124948.63</v>
      </c>
      <c r="L171" s="7" t="n">
        <v>0.14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  <c r="S171" s="5">
        <f>SUMIFS(Sales!$H:$H,Sales!$C:$C,Investors!G171)</f>
        <v/>
      </c>
      <c r="T171">
        <f>IF(J171&lt;S171,"Exit","Sale")</f>
        <v/>
      </c>
    </row>
    <row r="172">
      <c r="A172" t="inlineStr">
        <is>
          <t>ZMAD01</t>
        </is>
      </c>
      <c r="B172" t="inlineStr">
        <is>
          <t>Esther</t>
        </is>
      </c>
      <c r="C172" t="inlineStr">
        <is>
          <t>Maduna</t>
        </is>
      </c>
      <c r="D172" t="inlineStr">
        <is>
          <t>Heron View</t>
        </is>
      </c>
      <c r="E172" t="inlineStr">
        <is>
          <t>N</t>
        </is>
      </c>
      <c r="F172" t="n">
        <v>2</v>
      </c>
      <c r="G172" t="inlineStr">
        <is>
          <t>HVN304</t>
        </is>
      </c>
      <c r="H172" s="5" t="n">
        <v>44713</v>
      </c>
      <c r="I172" s="5" t="n">
        <v>44743</v>
      </c>
      <c r="J172" s="6" t="n">
        <v>45540</v>
      </c>
      <c r="K172" s="4" t="n">
        <v>147910.96</v>
      </c>
      <c r="L172" s="7" t="n">
        <v>0.14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  <c r="S172" s="5">
        <f>SUMIFS(Sales!$H:$H,Sales!$C:$C,Investors!G172)</f>
        <v/>
      </c>
      <c r="T172">
        <f>IF(J172&lt;S172,"Exit","Sale")</f>
        <v/>
      </c>
    </row>
    <row r="173">
      <c r="A173" t="inlineStr">
        <is>
          <t>ZMAD01</t>
        </is>
      </c>
      <c r="B173" t="inlineStr">
        <is>
          <t>Esther</t>
        </is>
      </c>
      <c r="C173" t="inlineStr">
        <is>
          <t>Maduna</t>
        </is>
      </c>
      <c r="D173" t="inlineStr">
        <is>
          <t>Heron View</t>
        </is>
      </c>
      <c r="E173" t="inlineStr">
        <is>
          <t>K</t>
        </is>
      </c>
      <c r="F173" t="n">
        <v>3</v>
      </c>
      <c r="G173" t="inlineStr">
        <is>
          <t>HVK103</t>
        </is>
      </c>
      <c r="H173" s="5" t="n">
        <v>45548</v>
      </c>
      <c r="I173" s="5" t="inlineStr"/>
      <c r="J173" s="6" t="inlineStr"/>
      <c r="K173" s="4" t="n">
        <v>194038.92</v>
      </c>
      <c r="L173" s="7" t="n">
        <v>0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  <c r="S173" s="5">
        <f>SUMIFS(Sales!$H:$H,Sales!$C:$C,Investors!G173)</f>
        <v/>
      </c>
      <c r="T173">
        <f>IF(J173&lt;S173,"Exit","Sale")</f>
        <v/>
      </c>
    </row>
    <row r="174">
      <c r="A174" t="inlineStr">
        <is>
          <t>ZLEW02</t>
        </is>
      </c>
      <c r="B174" t="inlineStr">
        <is>
          <t>Leon</t>
        </is>
      </c>
      <c r="C174" t="inlineStr">
        <is>
          <t>Lewis</t>
        </is>
      </c>
      <c r="D174" t="inlineStr">
        <is>
          <t>Heron Fields</t>
        </is>
      </c>
      <c r="E174" t="inlineStr">
        <is>
          <t>A</t>
        </is>
      </c>
      <c r="F174" t="n">
        <v>1</v>
      </c>
      <c r="G174" t="inlineStr">
        <is>
          <t>HFA206</t>
        </is>
      </c>
      <c r="H174" s="5" t="n">
        <v>44256</v>
      </c>
      <c r="I174" s="5" t="n">
        <v>44352</v>
      </c>
      <c r="J174" s="6" t="n">
        <v>44887</v>
      </c>
      <c r="K174" s="4" t="n">
        <v>100000</v>
      </c>
      <c r="L174" s="7" t="n">
        <v>0.15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  <c r="S174" s="5">
        <f>SUMIFS(Sales!$H:$H,Sales!$C:$C,Investors!G174)</f>
        <v/>
      </c>
      <c r="T174">
        <f>IF(J174&lt;S174,"Exit","Sale")</f>
        <v/>
      </c>
    </row>
    <row r="175">
      <c r="A175" t="inlineStr">
        <is>
          <t>ZSCH02</t>
        </is>
      </c>
      <c r="B175" t="inlineStr">
        <is>
          <t>Zeldre</t>
        </is>
      </c>
      <c r="C175" t="inlineStr">
        <is>
          <t>van Schalkwyk</t>
        </is>
      </c>
      <c r="D175" t="inlineStr">
        <is>
          <t>Heron Fields</t>
        </is>
      </c>
      <c r="E175" t="inlineStr">
        <is>
          <t>B</t>
        </is>
      </c>
      <c r="F175" t="n">
        <v>1</v>
      </c>
      <c r="G175" t="inlineStr">
        <is>
          <t>HFB102</t>
        </is>
      </c>
      <c r="H175" s="5" t="n">
        <v>44180</v>
      </c>
      <c r="I175" s="5" t="n">
        <v>44352</v>
      </c>
      <c r="J175" s="6" t="n">
        <v>44896</v>
      </c>
      <c r="K175" s="4" t="n">
        <v>500000</v>
      </c>
      <c r="L175" s="7" t="n">
        <v>0.18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  <c r="S175" s="5">
        <f>SUMIFS(Sales!$H:$H,Sales!$C:$C,Investors!G175)</f>
        <v/>
      </c>
      <c r="T175">
        <f>IF(J175&lt;S175,"Exit","Sale")</f>
        <v/>
      </c>
    </row>
    <row r="176">
      <c r="A176" t="inlineStr">
        <is>
          <t>ZSCH02</t>
        </is>
      </c>
      <c r="B176" t="inlineStr">
        <is>
          <t>Zeldre</t>
        </is>
      </c>
      <c r="C176" t="inlineStr">
        <is>
          <t>van Schalkwyk</t>
        </is>
      </c>
      <c r="D176" t="inlineStr">
        <is>
          <t>Heron View</t>
        </is>
      </c>
      <c r="E176" t="inlineStr">
        <is>
          <t>K</t>
        </is>
      </c>
      <c r="F176" t="n">
        <v>2</v>
      </c>
      <c r="G176" t="inlineStr">
        <is>
          <t>HVK304</t>
        </is>
      </c>
      <c r="H176" s="5" t="n">
        <v>44903</v>
      </c>
      <c r="I176" s="5" t="n">
        <v>44995</v>
      </c>
      <c r="J176" s="6" t="n">
        <v>45464</v>
      </c>
      <c r="K176" s="4" t="n">
        <v>648863.01</v>
      </c>
      <c r="L176" s="7" t="n">
        <v>0.16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  <c r="S176" s="5">
        <f>SUMIFS(Sales!$H:$H,Sales!$C:$C,Investors!G176)</f>
        <v/>
      </c>
      <c r="T176">
        <f>IF(J176&lt;S176,"Exit","Sale")</f>
        <v/>
      </c>
    </row>
    <row r="177">
      <c r="A177" t="inlineStr">
        <is>
          <t>ZSCH02</t>
        </is>
      </c>
      <c r="B177" t="inlineStr">
        <is>
          <t>Zeldre</t>
        </is>
      </c>
      <c r="C177" t="inlineStr">
        <is>
          <t>van Schalkwyk</t>
        </is>
      </c>
      <c r="D177" t="inlineStr">
        <is>
          <t>Heron View</t>
        </is>
      </c>
      <c r="E177" t="inlineStr">
        <is>
          <t>J</t>
        </is>
      </c>
      <c r="F177" t="n">
        <v>3</v>
      </c>
      <c r="G177" t="inlineStr">
        <is>
          <t>HVJ103</t>
        </is>
      </c>
      <c r="H177" s="5" t="n">
        <v>45469</v>
      </c>
      <c r="I177" s="5" t="n">
        <v>45471</v>
      </c>
      <c r="J177" s="6" t="n">
        <v>46202</v>
      </c>
      <c r="K177" s="4" t="n">
        <v>500000</v>
      </c>
      <c r="L177" s="7" t="n">
        <v>0.16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  <c r="S177" s="5">
        <f>SUMIFS(Sales!$H:$H,Sales!$C:$C,Investors!G177)</f>
        <v/>
      </c>
      <c r="T177">
        <f>IF(J177&lt;S177,"Exit","Sale")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Fields</t>
        </is>
      </c>
      <c r="E178" t="inlineStr">
        <is>
          <t>A</t>
        </is>
      </c>
      <c r="F178" t="n">
        <v>1</v>
      </c>
      <c r="G178" t="inlineStr">
        <is>
          <t>HFA102</t>
        </is>
      </c>
      <c r="H178" s="5" t="n">
        <v>44159</v>
      </c>
      <c r="I178" s="5" t="n">
        <v>44352</v>
      </c>
      <c r="J178" s="6" t="n">
        <v>44887</v>
      </c>
      <c r="K178" s="4" t="n">
        <v>900000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  <c r="S178" s="5">
        <f>SUMIFS(Sales!$H:$H,Sales!$C:$C,Investors!G178)</f>
        <v/>
      </c>
      <c r="T178">
        <f>IF(J178&lt;S178,"Exit","Sale")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Fields</t>
        </is>
      </c>
      <c r="E179" t="inlineStr">
        <is>
          <t>A</t>
        </is>
      </c>
      <c r="F179" t="n">
        <v>2</v>
      </c>
      <c r="G179" t="inlineStr">
        <is>
          <t>HFA103</t>
        </is>
      </c>
      <c r="H179" s="5" t="n">
        <v>44159</v>
      </c>
      <c r="I179" s="5" t="n">
        <v>44352</v>
      </c>
      <c r="J179" s="6" t="n">
        <v>44887</v>
      </c>
      <c r="K179" s="4" t="n">
        <v>500000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  <c r="S179" s="5">
        <f>SUMIFS(Sales!$H:$H,Sales!$C:$C,Investors!G179)</f>
        <v/>
      </c>
      <c r="T179">
        <f>IF(J179&lt;S179,"Exit","Sale")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K</t>
        </is>
      </c>
      <c r="F180" t="n">
        <v>3</v>
      </c>
      <c r="G180" t="inlineStr">
        <is>
          <t>HVK106</t>
        </is>
      </c>
      <c r="H180" s="5" t="n">
        <v>44897</v>
      </c>
      <c r="I180" s="5" t="n">
        <v>44916</v>
      </c>
      <c r="J180" s="6" t="n">
        <v>45450</v>
      </c>
      <c r="K180" s="4" t="n">
        <v>1107195.21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  <c r="S180" s="5">
        <f>SUMIFS(Sales!$H:$H,Sales!$C:$C,Investors!G180)</f>
        <v/>
      </c>
      <c r="T180">
        <f>IF(J180&lt;S180,"Exit","Sale")</f>
        <v/>
      </c>
    </row>
    <row r="181">
      <c r="A181" t="inlineStr">
        <is>
          <t>ZZYL03</t>
        </is>
      </c>
      <c r="B181" t="inlineStr">
        <is>
          <t>Sandra Robyn</t>
        </is>
      </c>
      <c r="C181" t="inlineStr">
        <is>
          <t>Zylstra</t>
        </is>
      </c>
      <c r="D181" t="inlineStr">
        <is>
          <t>Heron View</t>
        </is>
      </c>
      <c r="E181" t="inlineStr">
        <is>
          <t>K</t>
        </is>
      </c>
      <c r="F181" t="n">
        <v>4</v>
      </c>
      <c r="G181" t="inlineStr">
        <is>
          <t>HVK202</t>
        </is>
      </c>
      <c r="H181" s="5" t="n">
        <v>44915</v>
      </c>
      <c r="I181" s="5" t="n">
        <v>45016</v>
      </c>
      <c r="J181" s="6" t="n">
        <v>45747</v>
      </c>
      <c r="K181" s="4" t="n">
        <v>608441.78</v>
      </c>
      <c r="L181" s="7" t="n">
        <v>0.18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  <c r="S181" s="5">
        <f>SUMIFS(Sales!$H:$H,Sales!$C:$C,Investors!G181)</f>
        <v/>
      </c>
      <c r="T181">
        <f>IF(J181&lt;S181,"Exit","Sale")</f>
        <v/>
      </c>
    </row>
    <row r="182">
      <c r="A182" t="inlineStr">
        <is>
          <t>ZZYL03</t>
        </is>
      </c>
      <c r="B182" t="inlineStr">
        <is>
          <t>Sandra Robyn</t>
        </is>
      </c>
      <c r="C182" t="inlineStr">
        <is>
          <t>Zylstra</t>
        </is>
      </c>
      <c r="D182" t="inlineStr">
        <is>
          <t>Heron View</t>
        </is>
      </c>
      <c r="E182" t="inlineStr">
        <is>
          <t>J</t>
        </is>
      </c>
      <c r="F182" t="n">
        <v>5</v>
      </c>
      <c r="G182" t="inlineStr">
        <is>
          <t>HVJ103</t>
        </is>
      </c>
      <c r="H182" s="5" t="n">
        <v>45463</v>
      </c>
      <c r="I182" s="5" t="n">
        <v>45464</v>
      </c>
      <c r="J182" s="6" t="n">
        <v>46195</v>
      </c>
      <c r="K182" s="4" t="n">
        <v>404386.12</v>
      </c>
      <c r="L182" s="7" t="n">
        <v>0.18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  <c r="S182" s="5">
        <f>SUMIFS(Sales!$H:$H,Sales!$C:$C,Investors!G182)</f>
        <v/>
      </c>
      <c r="T182">
        <f>IF(J182&lt;S182,"Exit","Sale")</f>
        <v/>
      </c>
    </row>
    <row r="183">
      <c r="A183" t="inlineStr">
        <is>
          <t>ZZYL03</t>
        </is>
      </c>
      <c r="B183" t="inlineStr">
        <is>
          <t>Sandra Robyn</t>
        </is>
      </c>
      <c r="C183" t="inlineStr">
        <is>
          <t>Zylstra</t>
        </is>
      </c>
      <c r="D183" t="inlineStr">
        <is>
          <t>Heron View</t>
        </is>
      </c>
      <c r="E183" t="inlineStr">
        <is>
          <t>J</t>
        </is>
      </c>
      <c r="F183" t="n">
        <v>6</v>
      </c>
      <c r="G183" t="inlineStr">
        <is>
          <t>HVJ401</t>
        </is>
      </c>
      <c r="H183" s="5" t="n">
        <v>45463</v>
      </c>
      <c r="I183" s="5" t="n">
        <v>45464</v>
      </c>
      <c r="J183" s="6" t="n">
        <v>46195</v>
      </c>
      <c r="K183" s="4" t="n">
        <v>1000000</v>
      </c>
      <c r="L183" s="7" t="n">
        <v>0.18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  <c r="S183" s="5">
        <f>SUMIFS(Sales!$H:$H,Sales!$C:$C,Investors!G183)</f>
        <v/>
      </c>
      <c r="T183">
        <f>IF(J183&lt;S183,"Exit","Sale")</f>
        <v/>
      </c>
    </row>
    <row r="184">
      <c r="A184" t="inlineStr">
        <is>
          <t>ZTHO01</t>
        </is>
      </c>
      <c r="B184" t="inlineStr">
        <is>
          <t>Tamzin</t>
        </is>
      </c>
      <c r="C184" t="inlineStr">
        <is>
          <t>Hoets</t>
        </is>
      </c>
      <c r="D184" t="inlineStr">
        <is>
          <t>Heron Fields</t>
        </is>
      </c>
      <c r="E184" t="inlineStr">
        <is>
          <t>B</t>
        </is>
      </c>
      <c r="F184" t="n">
        <v>1</v>
      </c>
      <c r="G184" t="inlineStr">
        <is>
          <t>HFB101</t>
        </is>
      </c>
      <c r="H184" s="5" t="n">
        <v>44244</v>
      </c>
      <c r="I184" s="5" t="n">
        <v>44352</v>
      </c>
      <c r="J184" s="6" t="n">
        <v>44909</v>
      </c>
      <c r="K184" s="4" t="n">
        <v>100000</v>
      </c>
      <c r="L184" s="7" t="n">
        <v>0.15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  <c r="S184" s="5">
        <f>SUMIFS(Sales!$H:$H,Sales!$C:$C,Investors!G184)</f>
        <v/>
      </c>
      <c r="T184">
        <f>IF(J184&lt;S184,"Exit","Sale")</f>
        <v/>
      </c>
    </row>
    <row r="185">
      <c r="A185" t="inlineStr">
        <is>
          <t>ZJHO01</t>
        </is>
      </c>
      <c r="B185" t="inlineStr">
        <is>
          <t>Jean</t>
        </is>
      </c>
      <c r="C185" t="inlineStr">
        <is>
          <t>Hoets</t>
        </is>
      </c>
      <c r="D185" t="inlineStr">
        <is>
          <t>Heron Fields</t>
        </is>
      </c>
      <c r="E185" t="inlineStr">
        <is>
          <t>A</t>
        </is>
      </c>
      <c r="F185" t="n">
        <v>1</v>
      </c>
      <c r="G185" t="inlineStr">
        <is>
          <t>HFA304</t>
        </is>
      </c>
      <c r="H185" s="5" t="n">
        <v>44245</v>
      </c>
      <c r="I185" s="5" t="n">
        <v>44352</v>
      </c>
      <c r="J185" s="6" t="n">
        <v>44855</v>
      </c>
      <c r="K185" s="4" t="n">
        <v>350000</v>
      </c>
      <c r="L185" s="7" t="n">
        <v>0.15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  <c r="S185" s="5">
        <f>SUMIFS(Sales!$H:$H,Sales!$C:$C,Investors!G185)</f>
        <v/>
      </c>
      <c r="T185">
        <f>IF(J185&lt;S185,"Exit","Sale")</f>
        <v/>
      </c>
    </row>
    <row r="186">
      <c r="A186" t="inlineStr">
        <is>
          <t>ZJHO01</t>
        </is>
      </c>
      <c r="B186" t="inlineStr">
        <is>
          <t>Jean</t>
        </is>
      </c>
      <c r="C186" t="inlineStr">
        <is>
          <t>Hoets</t>
        </is>
      </c>
      <c r="D186" t="inlineStr">
        <is>
          <t>Heron Fields</t>
        </is>
      </c>
      <c r="E186" t="inlineStr">
        <is>
          <t>A</t>
        </is>
      </c>
      <c r="F186" t="n">
        <v>2</v>
      </c>
      <c r="G186" t="inlineStr">
        <is>
          <t>HFA304</t>
        </is>
      </c>
      <c r="H186" s="5" t="n">
        <v>44855</v>
      </c>
      <c r="I186" s="5" t="n">
        <v>44855</v>
      </c>
      <c r="J186" s="6" t="n">
        <v>44855</v>
      </c>
      <c r="K186" s="4" t="n">
        <v>350000</v>
      </c>
      <c r="L186" s="7" t="n">
        <v>0.15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  <c r="S186" s="5">
        <f>SUMIFS(Sales!$H:$H,Sales!$C:$C,Investors!G186)</f>
        <v/>
      </c>
      <c r="T186">
        <f>IF(J186&lt;S186,"Exit","Sale")</f>
        <v/>
      </c>
    </row>
    <row r="187">
      <c r="A187" t="inlineStr">
        <is>
          <t>ZKOO01</t>
        </is>
      </c>
      <c r="B187" t="inlineStr">
        <is>
          <t>Jayprakash Brijbukhandas</t>
        </is>
      </c>
      <c r="C187" t="inlineStr">
        <is>
          <t>Koovarjee</t>
        </is>
      </c>
      <c r="D187" t="inlineStr">
        <is>
          <t>Heron Fields</t>
        </is>
      </c>
      <c r="E187" t="inlineStr">
        <is>
          <t>A</t>
        </is>
      </c>
      <c r="F187" t="n">
        <v>1</v>
      </c>
      <c r="G187" t="inlineStr">
        <is>
          <t>HFA204</t>
        </is>
      </c>
      <c r="H187" s="5" t="n">
        <v>44155</v>
      </c>
      <c r="I187" s="5" t="n">
        <v>44352</v>
      </c>
      <c r="J187" s="6" t="n">
        <v>44887</v>
      </c>
      <c r="K187" s="4" t="n">
        <v>500000</v>
      </c>
      <c r="L187" s="7" t="n">
        <v>0.18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  <c r="S187" s="5">
        <f>SUMIFS(Sales!$H:$H,Sales!$C:$C,Investors!G187)</f>
        <v/>
      </c>
      <c r="T187">
        <f>IF(J187&lt;S187,"Exit","Sale")</f>
        <v/>
      </c>
    </row>
    <row r="188">
      <c r="A188" t="inlineStr">
        <is>
          <t>ZKOO01</t>
        </is>
      </c>
      <c r="B188" t="inlineStr">
        <is>
          <t>Jayprakash Brijbukhandas</t>
        </is>
      </c>
      <c r="C188" t="inlineStr">
        <is>
          <t>Koovarjee</t>
        </is>
      </c>
      <c r="D188" t="inlineStr">
        <is>
          <t>Heron Fields</t>
        </is>
      </c>
      <c r="E188" t="inlineStr">
        <is>
          <t>A</t>
        </is>
      </c>
      <c r="F188" t="n">
        <v>2</v>
      </c>
      <c r="G188" t="inlineStr">
        <is>
          <t>HFA205</t>
        </is>
      </c>
      <c r="H188" s="5" t="n">
        <v>44155</v>
      </c>
      <c r="I188" s="5" t="n">
        <v>44352</v>
      </c>
      <c r="J188" s="6" t="n">
        <v>44943</v>
      </c>
      <c r="K188" s="4" t="n">
        <v>500000</v>
      </c>
      <c r="L188" s="7" t="n">
        <v>0.18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  <c r="S188" s="5">
        <f>SUMIFS(Sales!$H:$H,Sales!$C:$C,Investors!G188)</f>
        <v/>
      </c>
      <c r="T188">
        <f>IF(J188&lt;S188,"Exit","Sale")</f>
        <v/>
      </c>
    </row>
    <row r="189">
      <c r="A189" t="inlineStr">
        <is>
          <t>ZKOO01</t>
        </is>
      </c>
      <c r="B189" t="inlineStr">
        <is>
          <t>Jayprakash Brijbukhandas</t>
        </is>
      </c>
      <c r="C189" t="inlineStr">
        <is>
          <t>Koovarjee</t>
        </is>
      </c>
      <c r="D189" t="inlineStr">
        <is>
          <t>Heron View</t>
        </is>
      </c>
      <c r="E189" t="inlineStr">
        <is>
          <t>M</t>
        </is>
      </c>
      <c r="F189" t="n">
        <v>3</v>
      </c>
      <c r="G189" t="inlineStr">
        <is>
          <t>HVM101</t>
        </is>
      </c>
      <c r="H189" s="5" t="n">
        <v>45019</v>
      </c>
      <c r="I189" s="5" t="n">
        <v>45161</v>
      </c>
      <c r="J189" s="6" t="n">
        <v>45892</v>
      </c>
      <c r="K189" s="4" t="n">
        <v>500000</v>
      </c>
      <c r="L189" s="7" t="n">
        <v>0.16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  <c r="S189" s="5">
        <f>SUMIFS(Sales!$H:$H,Sales!$C:$C,Investors!G189)</f>
        <v/>
      </c>
      <c r="T189">
        <f>IF(J189&lt;S189,"Exit","Sale")</f>
        <v/>
      </c>
    </row>
    <row r="190">
      <c r="A190" t="inlineStr">
        <is>
          <t>ZFEM01</t>
        </is>
      </c>
      <c r="B190" t="inlineStr">
        <is>
          <t>Francina Elisabeth</t>
        </is>
      </c>
      <c r="C190" t="inlineStr">
        <is>
          <t>Morkel</t>
        </is>
      </c>
      <c r="D190" t="inlineStr">
        <is>
          <t>Heron Fields</t>
        </is>
      </c>
      <c r="E190" t="inlineStr">
        <is>
          <t>A</t>
        </is>
      </c>
      <c r="F190" t="n">
        <v>1</v>
      </c>
      <c r="G190" t="inlineStr">
        <is>
          <t>HFA204</t>
        </is>
      </c>
      <c r="H190" s="5" t="n">
        <v>44179</v>
      </c>
      <c r="I190" s="5" t="n">
        <v>44352</v>
      </c>
      <c r="J190" s="6" t="n">
        <v>44887</v>
      </c>
      <c r="K190" s="4" t="n">
        <v>100000</v>
      </c>
      <c r="L190" s="7" t="n">
        <v>0.15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  <c r="S190" s="5">
        <f>SUMIFS(Sales!$H:$H,Sales!$C:$C,Investors!G190)</f>
        <v/>
      </c>
      <c r="T190">
        <f>IF(J190&lt;S190,"Exit","Sale")</f>
        <v/>
      </c>
    </row>
    <row r="191">
      <c r="A191" t="inlineStr">
        <is>
          <t>ZFEM01</t>
        </is>
      </c>
      <c r="B191" t="inlineStr">
        <is>
          <t>Francina Elisabeth</t>
        </is>
      </c>
      <c r="C191" t="inlineStr">
        <is>
          <t>Morkel</t>
        </is>
      </c>
      <c r="D191" t="inlineStr">
        <is>
          <t>Heron View</t>
        </is>
      </c>
      <c r="E191" t="inlineStr">
        <is>
          <t>C</t>
        </is>
      </c>
      <c r="F191" t="n">
        <v>3</v>
      </c>
      <c r="G191" t="inlineStr">
        <is>
          <t>HVC204</t>
        </is>
      </c>
      <c r="H191" s="5" t="n">
        <v>44887</v>
      </c>
      <c r="I191" s="5" t="n">
        <v>44916</v>
      </c>
      <c r="J191" s="6" t="n">
        <v>45647</v>
      </c>
      <c r="K191" s="4" t="n">
        <v>113202.05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  <c r="S191" s="5">
        <f>SUMIFS(Sales!$H:$H,Sales!$C:$C,Investors!G191)</f>
        <v/>
      </c>
      <c r="T191">
        <f>IF(J191&lt;S191,"Exit","Sale")</f>
        <v/>
      </c>
    </row>
    <row r="192">
      <c r="A192" t="inlineStr">
        <is>
          <t>ZFEM01</t>
        </is>
      </c>
      <c r="B192" t="inlineStr">
        <is>
          <t>Francina Elisabeth</t>
        </is>
      </c>
      <c r="C192" t="inlineStr">
        <is>
          <t>Morkel</t>
        </is>
      </c>
      <c r="D192" t="inlineStr">
        <is>
          <t>Heron View</t>
        </is>
      </c>
      <c r="E192" t="inlineStr">
        <is>
          <t>K</t>
        </is>
      </c>
      <c r="F192" t="n">
        <v>4</v>
      </c>
      <c r="G192" t="inlineStr">
        <is>
          <t>HVK204</t>
        </is>
      </c>
      <c r="H192" s="5" t="n">
        <v>44901</v>
      </c>
      <c r="I192" s="5" t="n">
        <v>44916</v>
      </c>
      <c r="J192" s="6" t="n">
        <v>45647</v>
      </c>
      <c r="K192" s="4" t="n">
        <v>124948.63</v>
      </c>
      <c r="L192" s="7" t="n">
        <v>0.14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  <c r="S192" s="5">
        <f>SUMIFS(Sales!$H:$H,Sales!$C:$C,Investors!G192)</f>
        <v/>
      </c>
      <c r="T192">
        <f>IF(J192&lt;S192,"Exit","Sale")</f>
        <v/>
      </c>
    </row>
    <row r="193">
      <c r="A193" t="inlineStr">
        <is>
          <t>ZBAR01</t>
        </is>
      </c>
      <c r="B193" t="inlineStr">
        <is>
          <t>Stuart Christopher</t>
        </is>
      </c>
      <c r="C193" t="inlineStr">
        <is>
          <t>Barr</t>
        </is>
      </c>
      <c r="D193" t="inlineStr">
        <is>
          <t>Heron Fields</t>
        </is>
      </c>
      <c r="E193" t="inlineStr">
        <is>
          <t>A</t>
        </is>
      </c>
      <c r="F193" t="n">
        <v>1</v>
      </c>
      <c r="G193" t="inlineStr">
        <is>
          <t>HFA203</t>
        </is>
      </c>
      <c r="H193" s="5" t="n">
        <v>44165</v>
      </c>
      <c r="I193" s="5" t="n">
        <v>44352</v>
      </c>
      <c r="J193" s="6" t="n">
        <v>44897</v>
      </c>
      <c r="K193" s="4" t="n">
        <v>200000</v>
      </c>
      <c r="L193" s="7" t="n">
        <v>0.15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  <c r="S193" s="5">
        <f>SUMIFS(Sales!$H:$H,Sales!$C:$C,Investors!G193)</f>
        <v/>
      </c>
      <c r="T193">
        <f>IF(J193&lt;S193,"Exit","Sale")</f>
        <v/>
      </c>
    </row>
    <row r="194">
      <c r="A194" t="inlineStr">
        <is>
          <t>ZBAR01</t>
        </is>
      </c>
      <c r="B194" t="inlineStr">
        <is>
          <t>Stuart Christopher</t>
        </is>
      </c>
      <c r="C194" t="inlineStr">
        <is>
          <t>Barr</t>
        </is>
      </c>
      <c r="D194" t="inlineStr">
        <is>
          <t>Heron View</t>
        </is>
      </c>
      <c r="E194" t="inlineStr">
        <is>
          <t>K</t>
        </is>
      </c>
      <c r="F194" t="n">
        <v>2</v>
      </c>
      <c r="G194" t="inlineStr">
        <is>
          <t>HVK301</t>
        </is>
      </c>
      <c r="H194" s="5" t="n">
        <v>44908</v>
      </c>
      <c r="I194" s="5" t="n">
        <v>44986</v>
      </c>
      <c r="J194" s="6" t="n">
        <v>45717</v>
      </c>
      <c r="K194" s="4" t="n">
        <v>251198.63</v>
      </c>
      <c r="L194" s="7" t="n">
        <v>0.14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  <c r="S194" s="5">
        <f>SUMIFS(Sales!$H:$H,Sales!$C:$C,Investors!G194)</f>
        <v/>
      </c>
      <c r="T194">
        <f>IF(J194&lt;S194,"Exit","Sale")</f>
        <v/>
      </c>
    </row>
    <row r="195">
      <c r="A195" t="inlineStr">
        <is>
          <t>ZKFT01</t>
        </is>
      </c>
      <c r="B195" t="inlineStr">
        <is>
          <t>Jayprakash Brijbukhandas</t>
        </is>
      </c>
      <c r="C195" t="inlineStr">
        <is>
          <t>Koovarjee</t>
        </is>
      </c>
      <c r="D195" t="inlineStr">
        <is>
          <t>Heron Fields</t>
        </is>
      </c>
      <c r="E195" t="inlineStr">
        <is>
          <t>B</t>
        </is>
      </c>
      <c r="F195" t="n">
        <v>1</v>
      </c>
      <c r="G195" t="inlineStr">
        <is>
          <t>HFB101</t>
        </is>
      </c>
      <c r="H195" s="5" t="n">
        <v>44166</v>
      </c>
      <c r="I195" s="5" t="n">
        <v>44352</v>
      </c>
      <c r="J195" s="6" t="n">
        <v>44909</v>
      </c>
      <c r="K195" s="4" t="n">
        <v>500000</v>
      </c>
      <c r="L195" s="7" t="n">
        <v>0.18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  <c r="S195" s="5">
        <f>SUMIFS(Sales!$H:$H,Sales!$C:$C,Investors!G195)</f>
        <v/>
      </c>
      <c r="T195">
        <f>IF(J195&lt;S195,"Exit","Sale")</f>
        <v/>
      </c>
    </row>
    <row r="196">
      <c r="A196" t="inlineStr">
        <is>
          <t>ZKFT01</t>
        </is>
      </c>
      <c r="B196" t="inlineStr">
        <is>
          <t>Jayprakash Brijbukhandas</t>
        </is>
      </c>
      <c r="C196" t="inlineStr">
        <is>
          <t>Koovarjee</t>
        </is>
      </c>
      <c r="D196" t="inlineStr">
        <is>
          <t>Heron View</t>
        </is>
      </c>
      <c r="E196" t="inlineStr">
        <is>
          <t>O</t>
        </is>
      </c>
      <c r="F196" t="n">
        <v>2</v>
      </c>
      <c r="G196" t="inlineStr">
        <is>
          <t>HVO102</t>
        </is>
      </c>
      <c r="H196" s="5" t="n">
        <v>44943</v>
      </c>
      <c r="I196" s="5" t="n">
        <v>45016</v>
      </c>
      <c r="J196" s="6" t="n">
        <v>45532</v>
      </c>
      <c r="K196" s="4" t="n">
        <v>250000</v>
      </c>
      <c r="L196" s="7" t="n">
        <v>0.14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  <c r="S196" s="5">
        <f>SUMIFS(Sales!$H:$H,Sales!$C:$C,Investors!G196)</f>
        <v/>
      </c>
      <c r="T196">
        <f>IF(J196&lt;S196,"Exit","Sale")</f>
        <v/>
      </c>
    </row>
    <row r="197">
      <c r="A197" t="inlineStr">
        <is>
          <t>ZTSH01</t>
        </is>
      </c>
      <c r="B197" t="inlineStr">
        <is>
          <t>Thandeka Patience</t>
        </is>
      </c>
      <c r="C197" t="inlineStr">
        <is>
          <t>Tshabalala</t>
        </is>
      </c>
      <c r="D197" t="inlineStr">
        <is>
          <t>Heron Fields</t>
        </is>
      </c>
      <c r="E197" t="inlineStr">
        <is>
          <t>A</t>
        </is>
      </c>
      <c r="F197" t="n">
        <v>1</v>
      </c>
      <c r="G197" t="inlineStr">
        <is>
          <t>HFA301</t>
        </is>
      </c>
      <c r="H197" s="5" t="n">
        <v>44257</v>
      </c>
      <c r="I197" s="5" t="n">
        <v>44378</v>
      </c>
      <c r="J197" s="6" t="n">
        <v>44901</v>
      </c>
      <c r="K197" s="4" t="n">
        <v>100000</v>
      </c>
      <c r="L197" s="7" t="n">
        <v>0.15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  <c r="S197" s="5">
        <f>SUMIFS(Sales!$H:$H,Sales!$C:$C,Investors!G197)</f>
        <v/>
      </c>
      <c r="T197">
        <f>IF(J197&lt;S197,"Exit","Sale")</f>
        <v/>
      </c>
    </row>
    <row r="198">
      <c r="A198" t="inlineStr">
        <is>
          <t>ZTSH01</t>
        </is>
      </c>
      <c r="B198" t="inlineStr">
        <is>
          <t>Thandeka Patience</t>
        </is>
      </c>
      <c r="C198" t="inlineStr">
        <is>
          <t>Tshabalala</t>
        </is>
      </c>
      <c r="D198" t="inlineStr">
        <is>
          <t>Heron View</t>
        </is>
      </c>
      <c r="E198" t="inlineStr">
        <is>
          <t>K</t>
        </is>
      </c>
      <c r="F198" t="n">
        <v>2</v>
      </c>
      <c r="G198" t="inlineStr">
        <is>
          <t>HVK305</t>
        </is>
      </c>
      <c r="H198" s="5" t="n">
        <v>44944</v>
      </c>
      <c r="I198" s="5" t="n">
        <v>45016</v>
      </c>
      <c r="J198" s="6" t="n">
        <v>45747</v>
      </c>
      <c r="K198" s="4" t="n">
        <v>123565.07</v>
      </c>
      <c r="L198" s="7" t="n">
        <v>0.14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  <c r="S198" s="5">
        <f>SUMIFS(Sales!$H:$H,Sales!$C:$C,Investors!G198)</f>
        <v/>
      </c>
      <c r="T198">
        <f>IF(J198&lt;S198,"Exit","Sale")</f>
        <v/>
      </c>
    </row>
    <row r="199">
      <c r="A199" t="inlineStr">
        <is>
          <t>ZASD01</t>
        </is>
      </c>
      <c r="B199" t="inlineStr">
        <is>
          <t>Stuart Charles</t>
        </is>
      </c>
      <c r="C199" t="inlineStr">
        <is>
          <t>Bendall</t>
        </is>
      </c>
      <c r="D199" t="inlineStr">
        <is>
          <t>Heron Fields</t>
        </is>
      </c>
      <c r="E199" t="inlineStr">
        <is>
          <t>A</t>
        </is>
      </c>
      <c r="F199" t="n">
        <v>1</v>
      </c>
      <c r="G199" t="inlineStr">
        <is>
          <t>HFA302</t>
        </is>
      </c>
      <c r="H199" s="5" t="n">
        <v>44238</v>
      </c>
      <c r="I199" s="5" t="n">
        <v>44352</v>
      </c>
      <c r="J199" s="6" t="n">
        <v>44887</v>
      </c>
      <c r="K199" s="4" t="n">
        <v>300000</v>
      </c>
      <c r="L199" s="7" t="n">
        <v>0.15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  <c r="S199" s="5">
        <f>SUMIFS(Sales!$H:$H,Sales!$C:$C,Investors!G199)</f>
        <v/>
      </c>
      <c r="T199">
        <f>IF(J199&lt;S199,"Exit","Sale")</f>
        <v/>
      </c>
    </row>
    <row r="200">
      <c r="A200" t="inlineStr">
        <is>
          <t>ZASD01</t>
        </is>
      </c>
      <c r="B200" t="inlineStr">
        <is>
          <t>Stuart Charles</t>
        </is>
      </c>
      <c r="C200" t="inlineStr">
        <is>
          <t>Bendall</t>
        </is>
      </c>
      <c r="D200" t="inlineStr">
        <is>
          <t>Heron View</t>
        </is>
      </c>
      <c r="E200" t="inlineStr">
        <is>
          <t>K</t>
        </is>
      </c>
      <c r="F200" t="n">
        <v>2</v>
      </c>
      <c r="G200" t="inlineStr">
        <is>
          <t>HVK203</t>
        </is>
      </c>
      <c r="H200" s="5" t="n">
        <v>44897</v>
      </c>
      <c r="I200" s="5" t="n">
        <v>44916</v>
      </c>
      <c r="J200" s="6" t="n">
        <v>45647</v>
      </c>
      <c r="K200" s="4" t="n">
        <v>510000</v>
      </c>
      <c r="L200" s="7" t="n">
        <v>0.16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  <c r="S200" s="5">
        <f>SUMIFS(Sales!$H:$H,Sales!$C:$C,Investors!G200)</f>
        <v/>
      </c>
      <c r="T200">
        <f>IF(J200&lt;S200,"Exit","Sale")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Fields</t>
        </is>
      </c>
      <c r="E201" t="inlineStr">
        <is>
          <t>A</t>
        </is>
      </c>
      <c r="F201" t="n">
        <v>1</v>
      </c>
      <c r="G201" t="inlineStr">
        <is>
          <t>HFA304</t>
        </is>
      </c>
      <c r="H201" s="5" t="n">
        <v>44246</v>
      </c>
      <c r="I201" s="5" t="n">
        <v>44352</v>
      </c>
      <c r="J201" s="6" t="n">
        <v>44951</v>
      </c>
      <c r="K201" s="4" t="n">
        <v>150000</v>
      </c>
      <c r="L201" s="7" t="n">
        <v>0.15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  <c r="S201" s="5">
        <f>SUMIFS(Sales!$H:$H,Sales!$C:$C,Investors!G201)</f>
        <v/>
      </c>
      <c r="T201">
        <f>IF(J201&lt;S201,"Exit","Sale")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P</t>
        </is>
      </c>
      <c r="F202" t="n">
        <v>2</v>
      </c>
      <c r="G202" t="inlineStr">
        <is>
          <t>HVP302</t>
        </is>
      </c>
      <c r="H202" s="5" t="n">
        <v>44816</v>
      </c>
      <c r="I202" s="5" t="n">
        <v>44848</v>
      </c>
      <c r="J202" s="6" t="n">
        <v>45271</v>
      </c>
      <c r="K202" s="4" t="n">
        <v>500000</v>
      </c>
      <c r="L202" s="7" t="n">
        <v>0.16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  <c r="S202" s="5">
        <f>SUMIFS(Sales!$H:$H,Sales!$C:$C,Investors!G202)</f>
        <v/>
      </c>
      <c r="T202">
        <f>IF(J202&lt;S202,"Exit","Sale")</f>
        <v/>
      </c>
    </row>
    <row r="203">
      <c r="A203" t="inlineStr">
        <is>
          <t>ZKRO01</t>
        </is>
      </c>
      <c r="B203" t="inlineStr">
        <is>
          <t>Frans</t>
        </is>
      </c>
      <c r="C203" t="inlineStr">
        <is>
          <t>van der Merwe</t>
        </is>
      </c>
      <c r="D203" t="inlineStr">
        <is>
          <t>Heron View</t>
        </is>
      </c>
      <c r="E203" t="inlineStr">
        <is>
          <t>C</t>
        </is>
      </c>
      <c r="F203" t="n">
        <v>3</v>
      </c>
      <c r="G203" t="inlineStr">
        <is>
          <t>HVC305</t>
        </is>
      </c>
      <c r="H203" s="5" t="n">
        <v>44887</v>
      </c>
      <c r="I203" s="5" t="n">
        <v>44916</v>
      </c>
      <c r="J203" s="6" t="n">
        <v>45647</v>
      </c>
      <c r="K203" s="4" t="n">
        <v>100000</v>
      </c>
      <c r="L203" s="7" t="n">
        <v>0.16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  <c r="S203" s="5">
        <f>SUMIFS(Sales!$H:$H,Sales!$C:$C,Investors!G203)</f>
        <v/>
      </c>
      <c r="T203">
        <f>IF(J203&lt;S203,"Exit","Sale")</f>
        <v/>
      </c>
    </row>
    <row r="204">
      <c r="A204" t="inlineStr">
        <is>
          <t>ZKRO01</t>
        </is>
      </c>
      <c r="B204" t="inlineStr">
        <is>
          <t>Frans</t>
        </is>
      </c>
      <c r="C204" t="inlineStr">
        <is>
          <t>van der Merwe</t>
        </is>
      </c>
      <c r="D204" t="inlineStr">
        <is>
          <t>Heron View</t>
        </is>
      </c>
      <c r="E204" t="inlineStr">
        <is>
          <t>K</t>
        </is>
      </c>
      <c r="F204" t="n">
        <v>4</v>
      </c>
      <c r="G204" t="inlineStr">
        <is>
          <t>HVK403</t>
        </is>
      </c>
      <c r="H204" s="5" t="n">
        <v>44964</v>
      </c>
      <c r="I204" s="5" t="n">
        <v>45072</v>
      </c>
      <c r="J204" s="6" t="n">
        <v>45803</v>
      </c>
      <c r="K204" s="4" t="n">
        <v>189647.26</v>
      </c>
      <c r="L204" s="7" t="n">
        <v>0.16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  <c r="S204" s="5">
        <f>SUMIFS(Sales!$H:$H,Sales!$C:$C,Investors!G204)</f>
        <v/>
      </c>
      <c r="T204">
        <f>IF(J204&lt;S204,"Exit","Sale")</f>
        <v/>
      </c>
    </row>
    <row r="205">
      <c r="A205" t="inlineStr">
        <is>
          <t>ZKRO01</t>
        </is>
      </c>
      <c r="B205" t="inlineStr">
        <is>
          <t>Frans</t>
        </is>
      </c>
      <c r="C205" t="inlineStr">
        <is>
          <t>van der Merwe</t>
        </is>
      </c>
      <c r="D205" t="inlineStr">
        <is>
          <t>Heron View</t>
        </is>
      </c>
      <c r="E205" t="inlineStr">
        <is>
          <t>I</t>
        </is>
      </c>
      <c r="F205" t="n">
        <v>5</v>
      </c>
      <c r="G205" t="inlineStr">
        <is>
          <t>HVI201</t>
        </is>
      </c>
      <c r="H205" s="5" t="n">
        <v>45141</v>
      </c>
      <c r="I205" s="5" t="n">
        <v>45273</v>
      </c>
      <c r="J205" s="6" t="n">
        <v>46004</v>
      </c>
      <c r="K205" s="4" t="n">
        <v>300000</v>
      </c>
      <c r="L205" s="7" t="n">
        <v>0.18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  <c r="S205" s="5">
        <f>SUMIFS(Sales!$H:$H,Sales!$C:$C,Investors!G205)</f>
        <v/>
      </c>
      <c r="T205">
        <f>IF(J205&lt;S205,"Exit","Sale")</f>
        <v/>
      </c>
    </row>
    <row r="206">
      <c r="A206" t="inlineStr">
        <is>
          <t>ZPJB01</t>
        </is>
      </c>
      <c r="B206" t="inlineStr">
        <is>
          <t>Petrus Johannes</t>
        </is>
      </c>
      <c r="C206" t="inlineStr">
        <is>
          <t>Botha</t>
        </is>
      </c>
      <c r="D206" t="inlineStr">
        <is>
          <t>Heron Fields</t>
        </is>
      </c>
      <c r="E206" t="inlineStr">
        <is>
          <t>A</t>
        </is>
      </c>
      <c r="F206" t="n">
        <v>1</v>
      </c>
      <c r="G206" t="inlineStr">
        <is>
          <t>HFA205</t>
        </is>
      </c>
      <c r="H206" s="5" t="n">
        <v>44209</v>
      </c>
      <c r="I206" s="5" t="n">
        <v>44352</v>
      </c>
      <c r="J206" s="6" t="n">
        <v>44760</v>
      </c>
      <c r="K206" s="4" t="n">
        <v>200000</v>
      </c>
      <c r="L206" s="7" t="n">
        <v>0.15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  <c r="S206" s="5">
        <f>SUMIFS(Sales!$H:$H,Sales!$C:$C,Investors!G206)</f>
        <v/>
      </c>
      <c r="T206">
        <f>IF(J206&lt;S206,"Exit","Sale")</f>
        <v/>
      </c>
    </row>
    <row r="207">
      <c r="A207" t="inlineStr">
        <is>
          <t>ZHAM01</t>
        </is>
      </c>
      <c r="B207" t="inlineStr">
        <is>
          <t>Lynnette Gladys</t>
        </is>
      </c>
      <c r="C207" t="inlineStr">
        <is>
          <t>Hambidge</t>
        </is>
      </c>
      <c r="D207" t="inlineStr">
        <is>
          <t>Heron Fields</t>
        </is>
      </c>
      <c r="E207" t="inlineStr">
        <is>
          <t>B</t>
        </is>
      </c>
      <c r="F207" t="n">
        <v>1</v>
      </c>
      <c r="G207" t="inlineStr">
        <is>
          <t>HFB109</t>
        </is>
      </c>
      <c r="H207" s="5" t="n">
        <v>44243</v>
      </c>
      <c r="I207" s="5" t="n">
        <v>44352</v>
      </c>
      <c r="J207" s="6" t="n">
        <v>44999</v>
      </c>
      <c r="K207" s="4" t="n">
        <v>100000</v>
      </c>
      <c r="L207" s="7" t="n">
        <v>0.15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  <c r="S207" s="5">
        <f>SUMIFS(Sales!$H:$H,Sales!$C:$C,Investors!G207)</f>
        <v/>
      </c>
      <c r="T207">
        <f>IF(J207&lt;S207,"Exit","Sale")</f>
        <v/>
      </c>
    </row>
    <row r="208">
      <c r="A208" t="inlineStr">
        <is>
          <t>ZVZY01</t>
        </is>
      </c>
      <c r="B208" t="inlineStr">
        <is>
          <t>Jacques Petrus</t>
        </is>
      </c>
      <c r="C208" t="inlineStr">
        <is>
          <t>van Zyl</t>
        </is>
      </c>
      <c r="D208" t="inlineStr">
        <is>
          <t>Heron Fields</t>
        </is>
      </c>
      <c r="E208" t="inlineStr">
        <is>
          <t>A</t>
        </is>
      </c>
      <c r="F208" t="n">
        <v>1</v>
      </c>
      <c r="G208" t="inlineStr">
        <is>
          <t>HFA106</t>
        </is>
      </c>
      <c r="H208" s="5" t="n">
        <v>44273</v>
      </c>
      <c r="I208" s="5" t="n">
        <v>44352</v>
      </c>
      <c r="J208" s="6" t="n">
        <v>44887</v>
      </c>
      <c r="K208" s="4" t="n">
        <v>200000</v>
      </c>
      <c r="L208" s="7" t="n">
        <v>0.15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  <c r="S208" s="5">
        <f>SUMIFS(Sales!$H:$H,Sales!$C:$C,Investors!G208)</f>
        <v/>
      </c>
      <c r="T208">
        <f>IF(J208&lt;S208,"Exit","Sale")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Fields</t>
        </is>
      </c>
      <c r="E209" t="inlineStr">
        <is>
          <t>A</t>
        </is>
      </c>
      <c r="F209" t="n">
        <v>1</v>
      </c>
      <c r="G209" t="inlineStr">
        <is>
          <t>HFA304</t>
        </is>
      </c>
      <c r="H209" s="5" t="n">
        <v>44253</v>
      </c>
      <c r="I209" s="5" t="n">
        <v>44352</v>
      </c>
      <c r="J209" s="6" t="n">
        <v>44951</v>
      </c>
      <c r="K209" s="4" t="n">
        <v>100000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  <c r="S209" s="5">
        <f>SUMIFS(Sales!$H:$H,Sales!$C:$C,Investors!G209)</f>
        <v/>
      </c>
      <c r="T209">
        <f>IF(J209&lt;S209,"Exit","Sale")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Fields</t>
        </is>
      </c>
      <c r="E210" t="inlineStr">
        <is>
          <t>B</t>
        </is>
      </c>
      <c r="F210" t="n">
        <v>2</v>
      </c>
      <c r="G210" t="inlineStr">
        <is>
          <t>HFB110</t>
        </is>
      </c>
      <c r="H210" s="5" t="n">
        <v>44253</v>
      </c>
      <c r="I210" s="5" t="n">
        <v>44352</v>
      </c>
      <c r="J210" s="6" t="n">
        <v>45019</v>
      </c>
      <c r="K210" s="4" t="n">
        <v>900000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  <c r="S210" s="5">
        <f>SUMIFS(Sales!$H:$H,Sales!$C:$C,Investors!G210)</f>
        <v/>
      </c>
      <c r="T210">
        <f>IF(J210&lt;S210,"Exit","Sale")</f>
        <v/>
      </c>
    </row>
    <row r="211">
      <c r="A211" t="inlineStr">
        <is>
          <t>ZPED01</t>
        </is>
      </c>
      <c r="B211" t="inlineStr">
        <is>
          <t>Wendy</t>
        </is>
      </c>
      <c r="C211" t="inlineStr">
        <is>
          <t>Pedersen</t>
        </is>
      </c>
      <c r="D211" t="inlineStr">
        <is>
          <t>Heron View</t>
        </is>
      </c>
      <c r="E211" t="inlineStr">
        <is>
          <t>O</t>
        </is>
      </c>
      <c r="F211" t="n">
        <v>3</v>
      </c>
      <c r="G211" t="inlineStr">
        <is>
          <t>HVO102</t>
        </is>
      </c>
      <c r="H211" s="5" t="n">
        <v>44964</v>
      </c>
      <c r="I211" s="5" t="n">
        <v>45072</v>
      </c>
      <c r="J211" s="6" t="n">
        <v>45532</v>
      </c>
      <c r="K211" s="4" t="n">
        <v>131234.94</v>
      </c>
      <c r="L211" s="7" t="n">
        <v>0.18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  <c r="S211" s="5">
        <f>SUMIFS(Sales!$H:$H,Sales!$C:$C,Investors!G211)</f>
        <v/>
      </c>
      <c r="T211">
        <f>IF(J211&lt;S211,"Exit","Sale")</f>
        <v/>
      </c>
    </row>
    <row r="212">
      <c r="A212" t="inlineStr">
        <is>
          <t>ZPED01</t>
        </is>
      </c>
      <c r="B212" t="inlineStr">
        <is>
          <t>Wendy</t>
        </is>
      </c>
      <c r="C212" t="inlineStr">
        <is>
          <t>Pedersen</t>
        </is>
      </c>
      <c r="D212" t="inlineStr">
        <is>
          <t>Heron View</t>
        </is>
      </c>
      <c r="E212" t="inlineStr">
        <is>
          <t>M</t>
        </is>
      </c>
      <c r="F212" t="n">
        <v>4</v>
      </c>
      <c r="G212" t="inlineStr">
        <is>
          <t>HVM203</t>
        </is>
      </c>
      <c r="H212" s="5" t="n">
        <v>45027</v>
      </c>
      <c r="I212" s="5" t="n">
        <v>45129</v>
      </c>
      <c r="J212" s="6" t="n">
        <v>45860</v>
      </c>
      <c r="K212" s="4" t="n">
        <v>1100000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  <c r="S212" s="5">
        <f>SUMIFS(Sales!$H:$H,Sales!$C:$C,Investors!G212)</f>
        <v/>
      </c>
      <c r="T212">
        <f>IF(J212&lt;S212,"Exit","Sale")</f>
        <v/>
      </c>
    </row>
    <row r="213">
      <c r="A213" t="inlineStr">
        <is>
          <t>ZPED01</t>
        </is>
      </c>
      <c r="B213" t="inlineStr">
        <is>
          <t>Wendy</t>
        </is>
      </c>
      <c r="C213" t="inlineStr">
        <is>
          <t>Pedersen</t>
        </is>
      </c>
      <c r="D213" t="inlineStr">
        <is>
          <t>Heron View</t>
        </is>
      </c>
      <c r="E213" t="inlineStr">
        <is>
          <t>O</t>
        </is>
      </c>
      <c r="F213" t="n">
        <v>5</v>
      </c>
      <c r="G213" t="inlineStr">
        <is>
          <t>HVO302</t>
        </is>
      </c>
      <c r="H213" s="5" t="n">
        <v>45027</v>
      </c>
      <c r="I213" s="5" t="n">
        <v>45129</v>
      </c>
      <c r="J213" s="6" t="n">
        <v>45520</v>
      </c>
      <c r="K213" s="4" t="n">
        <v>111295.21</v>
      </c>
      <c r="L213" s="7" t="n">
        <v>0.18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  <c r="S213" s="5">
        <f>SUMIFS(Sales!$H:$H,Sales!$C:$C,Investors!G213)</f>
        <v/>
      </c>
      <c r="T213">
        <f>IF(J213&lt;S213,"Exit","Sale")</f>
        <v/>
      </c>
    </row>
    <row r="214">
      <c r="A214" t="inlineStr">
        <is>
          <t>ZHEY01</t>
        </is>
      </c>
      <c r="B214" t="inlineStr">
        <is>
          <t>Vincent Derick</t>
        </is>
      </c>
      <c r="C214" t="inlineStr">
        <is>
          <t>Heynes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HFA205</t>
        </is>
      </c>
      <c r="H214" s="5" t="n">
        <v>44274</v>
      </c>
      <c r="I214" s="5" t="n">
        <v>44352</v>
      </c>
      <c r="J214" s="6" t="n">
        <v>44804</v>
      </c>
      <c r="K214" s="4" t="n">
        <v>100000</v>
      </c>
      <c r="L214" s="7" t="n">
        <v>0.15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  <c r="S214" s="5">
        <f>SUMIFS(Sales!$H:$H,Sales!$C:$C,Investors!G214)</f>
        <v/>
      </c>
      <c r="T214">
        <f>IF(J214&lt;S214,"Exit","Sale")</f>
        <v/>
      </c>
    </row>
    <row r="215">
      <c r="A215" t="inlineStr">
        <is>
          <t>ZLOU01</t>
        </is>
      </c>
      <c r="B215" t="inlineStr">
        <is>
          <t>Ricardo Brandon</t>
        </is>
      </c>
      <c r="C215" t="inlineStr">
        <is>
          <t>Louw</t>
        </is>
      </c>
      <c r="D215" t="inlineStr">
        <is>
          <t>Heron Fields</t>
        </is>
      </c>
      <c r="E215" t="inlineStr">
        <is>
          <t>A</t>
        </is>
      </c>
      <c r="F215" t="n">
        <v>1</v>
      </c>
      <c r="G215" t="inlineStr">
        <is>
          <t>HFA106</t>
        </is>
      </c>
      <c r="H215" s="5" t="n">
        <v>44284</v>
      </c>
      <c r="I215" s="5" t="n">
        <v>44352</v>
      </c>
      <c r="J215" s="6" t="n">
        <v>44887</v>
      </c>
      <c r="K215" s="4" t="n">
        <v>500000</v>
      </c>
      <c r="L215" s="7" t="n">
        <v>0.18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  <c r="S215" s="5">
        <f>SUMIFS(Sales!$H:$H,Sales!$C:$C,Investors!G215)</f>
        <v/>
      </c>
      <c r="T215">
        <f>IF(J215&lt;S215,"Exit","Sale")</f>
        <v/>
      </c>
    </row>
    <row r="216">
      <c r="A216" t="inlineStr">
        <is>
          <t>ZLOU01</t>
        </is>
      </c>
      <c r="B216" t="inlineStr">
        <is>
          <t>Ricardo Brandon</t>
        </is>
      </c>
      <c r="C216" t="inlineStr">
        <is>
          <t>Louw</t>
        </is>
      </c>
      <c r="D216" t="inlineStr">
        <is>
          <t>Heron View</t>
        </is>
      </c>
      <c r="E216" t="inlineStr">
        <is>
          <t>K</t>
        </is>
      </c>
      <c r="F216" t="n">
        <v>2</v>
      </c>
      <c r="G216" t="inlineStr">
        <is>
          <t>HVK203</t>
        </is>
      </c>
      <c r="H216" s="5" t="n">
        <v>44952</v>
      </c>
      <c r="I216" s="5" t="n">
        <v>45044</v>
      </c>
      <c r="J216" s="6" t="n">
        <v>45775</v>
      </c>
      <c r="K216" s="4" t="n">
        <v>500000</v>
      </c>
      <c r="L216" s="7" t="n">
        <v>0.16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  <c r="S216" s="5">
        <f>SUMIFS(Sales!$H:$H,Sales!$C:$C,Investors!G216)</f>
        <v/>
      </c>
      <c r="T216">
        <f>IF(J216&lt;S216,"Exit","Sale")</f>
        <v/>
      </c>
    </row>
    <row r="217">
      <c r="A217" t="inlineStr">
        <is>
          <t>ZGMA01</t>
        </is>
      </c>
      <c r="B217" t="inlineStr">
        <is>
          <t>Gerald Adriaan Odendal</t>
        </is>
      </c>
      <c r="C217" t="inlineStr">
        <is>
          <t>Matthee</t>
        </is>
      </c>
      <c r="D217" t="inlineStr">
        <is>
          <t>Heron Fields</t>
        </is>
      </c>
      <c r="E217" t="inlineStr">
        <is>
          <t>A</t>
        </is>
      </c>
      <c r="F217" t="n">
        <v>1</v>
      </c>
      <c r="G217" t="inlineStr">
        <is>
          <t>HFA303</t>
        </is>
      </c>
      <c r="H217" s="5" t="n">
        <v>44221</v>
      </c>
      <c r="I217" s="5" t="n">
        <v>44352</v>
      </c>
      <c r="J217" s="6" t="n">
        <v>44896</v>
      </c>
      <c r="K217" s="4" t="n">
        <v>100000</v>
      </c>
      <c r="L217" s="7" t="n">
        <v>0.15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  <c r="S217" s="5">
        <f>SUMIFS(Sales!$H:$H,Sales!$C:$C,Investors!G217)</f>
        <v/>
      </c>
      <c r="T217">
        <f>IF(J217&lt;S217,"Exit","Sale")</f>
        <v/>
      </c>
    </row>
    <row r="218">
      <c r="A218" t="inlineStr">
        <is>
          <t>ZGMA01</t>
        </is>
      </c>
      <c r="B218" t="inlineStr">
        <is>
          <t>Gerald Adriaan Odendal</t>
        </is>
      </c>
      <c r="C218" t="inlineStr">
        <is>
          <t>Matthee</t>
        </is>
      </c>
      <c r="D218" t="inlineStr">
        <is>
          <t>Heron View</t>
        </is>
      </c>
      <c r="E218" t="inlineStr">
        <is>
          <t>D</t>
        </is>
      </c>
      <c r="F218" t="n">
        <v>2</v>
      </c>
      <c r="G218" t="inlineStr">
        <is>
          <t>HVD104</t>
        </is>
      </c>
      <c r="H218" s="5" t="n">
        <v>44684</v>
      </c>
      <c r="I218" s="5" t="n">
        <v>44706</v>
      </c>
      <c r="J218" s="6" t="n">
        <v>45323</v>
      </c>
      <c r="K218" s="4" t="n">
        <v>200000</v>
      </c>
      <c r="L218" s="7" t="n">
        <v>0.14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  <c r="S218" s="5">
        <f>SUMIFS(Sales!$H:$H,Sales!$C:$C,Investors!G218)</f>
        <v/>
      </c>
      <c r="T218">
        <f>IF(J218&lt;S218,"Exit","Sale")</f>
        <v/>
      </c>
    </row>
    <row r="219">
      <c r="A219" t="inlineStr">
        <is>
          <t>ZGLO01</t>
        </is>
      </c>
      <c r="B219" t="inlineStr">
        <is>
          <t>Elizma</t>
        </is>
      </c>
      <c r="C219" t="inlineStr">
        <is>
          <t>Goltz</t>
        </is>
      </c>
      <c r="D219" t="inlineStr">
        <is>
          <t>Heron Fields</t>
        </is>
      </c>
      <c r="E219" t="inlineStr">
        <is>
          <t>B</t>
        </is>
      </c>
      <c r="F219" t="n">
        <v>1</v>
      </c>
      <c r="G219" t="inlineStr">
        <is>
          <t>HFB201</t>
        </is>
      </c>
      <c r="H219" s="5" t="n">
        <v>44267</v>
      </c>
      <c r="I219" s="5" t="n">
        <v>44378</v>
      </c>
      <c r="J219" s="6" t="n">
        <v>44936</v>
      </c>
      <c r="K219" s="4" t="n">
        <v>800000</v>
      </c>
      <c r="L219" s="7" t="n">
        <v>0.18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  <c r="S219" s="5">
        <f>SUMIFS(Sales!$H:$H,Sales!$C:$C,Investors!G219)</f>
        <v/>
      </c>
      <c r="T219">
        <f>IF(J219&lt;S219,"Exit","Sale")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D</t>
        </is>
      </c>
      <c r="F220" t="n">
        <v>2</v>
      </c>
      <c r="G220" t="inlineStr">
        <is>
          <t>HVD303</t>
        </is>
      </c>
      <c r="H220" s="5" t="n">
        <v>44705</v>
      </c>
      <c r="I220" s="5" t="n">
        <v>44721</v>
      </c>
      <c r="J220" s="6" t="n">
        <v>45435</v>
      </c>
      <c r="K220" s="4" t="n">
        <v>600000</v>
      </c>
      <c r="L220" s="7" t="n">
        <v>0.16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  <c r="S220" s="5">
        <f>SUMIFS(Sales!$H:$H,Sales!$C:$C,Investors!G220)</f>
        <v/>
      </c>
      <c r="T220">
        <f>IF(J220&lt;S220,"Exit","Sale")</f>
        <v/>
      </c>
    </row>
    <row r="221">
      <c r="A221" t="inlineStr">
        <is>
          <t>ZPLA01</t>
        </is>
      </c>
      <c r="B221" t="inlineStr">
        <is>
          <t>Aneta</t>
        </is>
      </c>
      <c r="C221" t="inlineStr">
        <is>
          <t>Placzkowska</t>
        </is>
      </c>
      <c r="D221" t="inlineStr">
        <is>
          <t>Heron View</t>
        </is>
      </c>
      <c r="E221" t="inlineStr">
        <is>
          <t>F</t>
        </is>
      </c>
      <c r="F221" t="n">
        <v>3</v>
      </c>
      <c r="G221" t="inlineStr">
        <is>
          <t>HVF103</t>
        </is>
      </c>
      <c r="H221" s="5" t="n">
        <v>45387</v>
      </c>
      <c r="I221" s="5" t="n">
        <v>45443</v>
      </c>
      <c r="J221" s="6" t="n">
        <v>46174</v>
      </c>
      <c r="K221" s="4" t="n">
        <v>296340</v>
      </c>
      <c r="L221" s="7" t="n">
        <v>0.16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  <c r="S221" s="5">
        <f>SUMIFS(Sales!$H:$H,Sales!$C:$C,Investors!G221)</f>
        <v/>
      </c>
      <c r="T221">
        <f>IF(J221&lt;S221,"Exit","Sale")</f>
        <v/>
      </c>
    </row>
    <row r="222">
      <c r="A222" t="inlineStr">
        <is>
          <t>ZPLA01</t>
        </is>
      </c>
      <c r="B222" t="inlineStr">
        <is>
          <t>Aneta</t>
        </is>
      </c>
      <c r="C222" t="inlineStr">
        <is>
          <t>Placzkowska</t>
        </is>
      </c>
      <c r="D222" t="inlineStr">
        <is>
          <t>Heron View</t>
        </is>
      </c>
      <c r="E222" t="inlineStr">
        <is>
          <t>J</t>
        </is>
      </c>
      <c r="F222" t="n">
        <v>4</v>
      </c>
      <c r="G222" t="inlineStr">
        <is>
          <t>HVJ303</t>
        </is>
      </c>
      <c r="H222" s="5" t="n">
        <v>45447</v>
      </c>
      <c r="I222" s="5" t="n">
        <v>45450</v>
      </c>
      <c r="J222" s="6" t="n">
        <v>46181</v>
      </c>
      <c r="K222" s="4" t="n">
        <v>175000</v>
      </c>
      <c r="L222" s="7" t="n">
        <v>0.18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  <c r="S222" s="5">
        <f>SUMIFS(Sales!$H:$H,Sales!$C:$C,Investors!G222)</f>
        <v/>
      </c>
      <c r="T222">
        <f>IF(J222&lt;S222,"Exit","Sale")</f>
        <v/>
      </c>
    </row>
    <row r="223">
      <c r="A223" t="inlineStr">
        <is>
          <t>ZPLA01</t>
        </is>
      </c>
      <c r="B223" t="inlineStr">
        <is>
          <t>Aneta</t>
        </is>
      </c>
      <c r="C223" t="inlineStr">
        <is>
          <t>Placzkowska</t>
        </is>
      </c>
      <c r="D223" t="inlineStr">
        <is>
          <t>Heron View</t>
        </is>
      </c>
      <c r="E223" t="inlineStr">
        <is>
          <t>J</t>
        </is>
      </c>
      <c r="F223" t="n">
        <v>5</v>
      </c>
      <c r="G223" t="inlineStr">
        <is>
          <t>HVJ402</t>
        </is>
      </c>
      <c r="H223" s="5" t="n">
        <v>45447</v>
      </c>
      <c r="I223" s="5" t="n">
        <v>45450</v>
      </c>
      <c r="J223" s="6" t="n">
        <v>46181</v>
      </c>
      <c r="K223" s="4" t="n">
        <v>525000</v>
      </c>
      <c r="L223" s="7" t="n">
        <v>0.18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  <c r="S223" s="5">
        <f>SUMIFS(Sales!$H:$H,Sales!$C:$C,Investors!G223)</f>
        <v/>
      </c>
      <c r="T223">
        <f>IF(J223&lt;S223,"Exit","Sale")</f>
        <v/>
      </c>
    </row>
    <row r="224">
      <c r="A224" t="inlineStr">
        <is>
          <t>ZBRO01</t>
        </is>
      </c>
      <c r="B224" t="inlineStr">
        <is>
          <t>Craig Anthony Richard</t>
        </is>
      </c>
      <c r="C224" t="inlineStr">
        <is>
          <t>Brown</t>
        </is>
      </c>
      <c r="D224" t="inlineStr">
        <is>
          <t>Heron View</t>
        </is>
      </c>
      <c r="E224" t="inlineStr">
        <is>
          <t>J</t>
        </is>
      </c>
      <c r="F224" t="n">
        <v>3</v>
      </c>
      <c r="G224" t="inlineStr">
        <is>
          <t>HVJ301</t>
        </is>
      </c>
      <c r="H224" s="5" t="n">
        <v>44845</v>
      </c>
      <c r="I224" s="5" t="n">
        <v>44868</v>
      </c>
      <c r="J224" s="6" t="n">
        <v>45530</v>
      </c>
      <c r="K224" s="4" t="n">
        <v>127553.41</v>
      </c>
      <c r="L224" s="7" t="n">
        <v>0.14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  <c r="S224" s="5">
        <f>SUMIFS(Sales!$H:$H,Sales!$C:$C,Investors!G224)</f>
        <v/>
      </c>
      <c r="T224">
        <f>IF(J224&lt;S224,"Exit","Sale")</f>
        <v/>
      </c>
    </row>
    <row r="225">
      <c r="A225" t="inlineStr">
        <is>
          <t>ZBRO01</t>
        </is>
      </c>
      <c r="B225" t="inlineStr">
        <is>
          <t>Craig Anthony Richard</t>
        </is>
      </c>
      <c r="C225" t="inlineStr">
        <is>
          <t>Brown</t>
        </is>
      </c>
      <c r="D225" t="inlineStr">
        <is>
          <t>Heron View</t>
        </is>
      </c>
      <c r="E225" t="inlineStr">
        <is>
          <t>J</t>
        </is>
      </c>
      <c r="F225" t="n">
        <v>4</v>
      </c>
      <c r="G225" t="inlineStr">
        <is>
          <t>HVJ403</t>
        </is>
      </c>
      <c r="H225" s="5" t="n">
        <v>45539</v>
      </c>
      <c r="I225" s="5" t="n">
        <v>45539</v>
      </c>
      <c r="J225" s="6" t="n">
        <v>46270</v>
      </c>
      <c r="K225" s="4" t="n">
        <v>160664.88</v>
      </c>
      <c r="L225" s="7" t="n">
        <v>0.14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  <c r="S225" s="5">
        <f>SUMIFS(Sales!$H:$H,Sales!$C:$C,Investors!G225)</f>
        <v/>
      </c>
      <c r="T225">
        <f>IF(J225&lt;S225,"Exit","Sale")</f>
        <v/>
      </c>
    </row>
    <row r="226">
      <c r="A226" t="inlineStr">
        <is>
          <t>ZTPI01</t>
        </is>
      </c>
      <c r="B226" t="inlineStr">
        <is>
          <t>Raisibe Ellen</t>
        </is>
      </c>
      <c r="C226" t="inlineStr">
        <is>
          <t>Matlala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HFA205</t>
        </is>
      </c>
      <c r="H226" s="5" t="n">
        <v>44237</v>
      </c>
      <c r="I226" s="5" t="n">
        <v>44378</v>
      </c>
      <c r="J226" s="6" t="n">
        <v>44943</v>
      </c>
      <c r="K226" s="4" t="n">
        <v>100000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  <c r="S226" s="5">
        <f>SUMIFS(Sales!$H:$H,Sales!$C:$C,Investors!G226)</f>
        <v/>
      </c>
      <c r="T226">
        <f>IF(J226&lt;S226,"Exit","Sale")</f>
        <v/>
      </c>
    </row>
    <row r="227">
      <c r="A227" t="inlineStr">
        <is>
          <t>ZVAN01</t>
        </is>
      </c>
      <c r="B227" t="inlineStr">
        <is>
          <t>Gerhard Andre</t>
        </is>
      </c>
      <c r="C227" t="inlineStr">
        <is>
          <t>van Rensburg</t>
        </is>
      </c>
      <c r="D227" t="inlineStr">
        <is>
          <t>Heron Fields</t>
        </is>
      </c>
      <c r="E227" t="inlineStr">
        <is>
          <t>A</t>
        </is>
      </c>
      <c r="F227" t="n">
        <v>1</v>
      </c>
      <c r="G227" t="inlineStr">
        <is>
          <t>HFA204</t>
        </is>
      </c>
      <c r="H227" s="5" t="n">
        <v>44274</v>
      </c>
      <c r="I227" s="5" t="n">
        <v>44352</v>
      </c>
      <c r="J227" s="6" t="n">
        <v>44887</v>
      </c>
      <c r="K227" s="4" t="n">
        <v>200000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  <c r="S227" s="5">
        <f>SUMIFS(Sales!$H:$H,Sales!$C:$C,Investors!G227)</f>
        <v/>
      </c>
      <c r="T227">
        <f>IF(J227&lt;S227,"Exit","Sale")</f>
        <v/>
      </c>
    </row>
    <row r="228">
      <c r="A228" t="inlineStr">
        <is>
          <t>ZBUR01</t>
        </is>
      </c>
      <c r="B228" t="inlineStr">
        <is>
          <t>Barend Frederik</t>
        </is>
      </c>
      <c r="C228" t="inlineStr">
        <is>
          <t>Burger</t>
        </is>
      </c>
      <c r="D228" t="inlineStr">
        <is>
          <t>Heron Fields</t>
        </is>
      </c>
      <c r="E228" t="inlineStr">
        <is>
          <t>B</t>
        </is>
      </c>
      <c r="F228" t="n">
        <v>1</v>
      </c>
      <c r="G228" t="inlineStr">
        <is>
          <t>HFB105</t>
        </is>
      </c>
      <c r="H228" s="5" t="n">
        <v>44273</v>
      </c>
      <c r="I228" s="5" t="n">
        <v>44352</v>
      </c>
      <c r="J228" s="6" t="n">
        <v>44992</v>
      </c>
      <c r="K228" s="4" t="n">
        <v>150000</v>
      </c>
      <c r="L228" s="7" t="n">
        <v>0.15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  <c r="S228" s="5">
        <f>SUMIFS(Sales!$H:$H,Sales!$C:$C,Investors!G228)</f>
        <v/>
      </c>
      <c r="T228">
        <f>IF(J228&lt;S228,"Exit","Sale")</f>
        <v/>
      </c>
    </row>
    <row r="229">
      <c r="A229" t="inlineStr">
        <is>
          <t>ZBUR01</t>
        </is>
      </c>
      <c r="B229" t="inlineStr">
        <is>
          <t>Barend Frederik</t>
        </is>
      </c>
      <c r="C229" t="inlineStr">
        <is>
          <t>Burger</t>
        </is>
      </c>
      <c r="D229" t="inlineStr">
        <is>
          <t>Heron View</t>
        </is>
      </c>
      <c r="E229" t="inlineStr">
        <is>
          <t>P</t>
        </is>
      </c>
      <c r="F229" t="n">
        <v>2</v>
      </c>
      <c r="G229" t="inlineStr">
        <is>
          <t>HVP202</t>
        </is>
      </c>
      <c r="H229" s="5" t="n">
        <v>45000</v>
      </c>
      <c r="I229" s="5" t="n">
        <v>45107</v>
      </c>
      <c r="J229" s="6" t="n">
        <v>45191</v>
      </c>
      <c r="K229" s="4" t="n">
        <v>200000</v>
      </c>
      <c r="L229" s="7" t="n">
        <v>0.14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  <c r="S229" s="5">
        <f>SUMIFS(Sales!$H:$H,Sales!$C:$C,Investors!G229)</f>
        <v/>
      </c>
      <c r="T229">
        <f>IF(J229&lt;S229,"Exit","Sale")</f>
        <v/>
      </c>
    </row>
    <row r="230">
      <c r="A230" t="inlineStr">
        <is>
          <t>ZLMA01</t>
        </is>
      </c>
      <c r="B230" t="inlineStr">
        <is>
          <t>Luvo</t>
        </is>
      </c>
      <c r="C230" t="inlineStr">
        <is>
          <t>Magwaza</t>
        </is>
      </c>
      <c r="D230" t="inlineStr">
        <is>
          <t>Heron Fields</t>
        </is>
      </c>
      <c r="E230" t="inlineStr">
        <is>
          <t>A</t>
        </is>
      </c>
      <c r="F230" t="n">
        <v>1</v>
      </c>
      <c r="G230" t="inlineStr">
        <is>
          <t>HFA303</t>
        </is>
      </c>
      <c r="H230" s="5" t="n">
        <v>44230</v>
      </c>
      <c r="I230" s="5" t="n">
        <v>44352</v>
      </c>
      <c r="J230" s="6" t="n">
        <v>44896</v>
      </c>
      <c r="K230" s="4" t="n">
        <v>200000</v>
      </c>
      <c r="L230" s="7" t="n">
        <v>0.15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  <c r="S230" s="5">
        <f>SUMIFS(Sales!$H:$H,Sales!$C:$C,Investors!G230)</f>
        <v/>
      </c>
      <c r="T230">
        <f>IF(J230&lt;S230,"Exit","Sale")</f>
        <v/>
      </c>
    </row>
    <row r="231">
      <c r="A231" t="inlineStr">
        <is>
          <t>ZSMI01</t>
        </is>
      </c>
      <c r="B231" t="inlineStr">
        <is>
          <t>Eugene Patrick</t>
        </is>
      </c>
      <c r="C231" t="inlineStr">
        <is>
          <t>Smit</t>
        </is>
      </c>
      <c r="D231" t="inlineStr">
        <is>
          <t>Heron Fields</t>
        </is>
      </c>
      <c r="E231" t="inlineStr">
        <is>
          <t>A</t>
        </is>
      </c>
      <c r="F231" t="n">
        <v>1</v>
      </c>
      <c r="G231" t="inlineStr">
        <is>
          <t>HFA303</t>
        </is>
      </c>
      <c r="H231" s="5" t="n">
        <v>44218</v>
      </c>
      <c r="I231" s="5" t="n">
        <v>44352</v>
      </c>
      <c r="J231" s="6" t="n">
        <v>44896</v>
      </c>
      <c r="K231" s="4" t="n">
        <v>100000</v>
      </c>
      <c r="L231" s="7" t="n">
        <v>0.15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  <c r="S231" s="5">
        <f>SUMIFS(Sales!$H:$H,Sales!$C:$C,Investors!G231)</f>
        <v/>
      </c>
      <c r="T231">
        <f>IF(J231&lt;S231,"Exit","Sale")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Fields</t>
        </is>
      </c>
      <c r="E232" t="inlineStr">
        <is>
          <t>A</t>
        </is>
      </c>
      <c r="F232" t="n">
        <v>18</v>
      </c>
      <c r="G232" t="inlineStr">
        <is>
          <t>HFA203</t>
        </is>
      </c>
      <c r="H232" s="5" t="n">
        <v>44287</v>
      </c>
      <c r="I232" s="5" t="n">
        <v>44378</v>
      </c>
      <c r="J232" s="6" t="n">
        <v>44897</v>
      </c>
      <c r="K232" s="4" t="n">
        <v>140000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  <c r="S232" s="5">
        <f>SUMIFS(Sales!$H:$H,Sales!$C:$C,Investors!G232)</f>
        <v/>
      </c>
      <c r="T232">
        <f>IF(J232&lt;S232,"Exit","Sale")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Fields</t>
        </is>
      </c>
      <c r="E233" t="inlineStr">
        <is>
          <t>A</t>
        </is>
      </c>
      <c r="F233" t="n">
        <v>19</v>
      </c>
      <c r="G233" t="inlineStr">
        <is>
          <t>HFA105</t>
        </is>
      </c>
      <c r="H233" s="5" t="n">
        <v>44308</v>
      </c>
      <c r="I233" s="5" t="n">
        <v>44378</v>
      </c>
      <c r="J233" s="6" t="n">
        <v>44887</v>
      </c>
      <c r="K233" s="4" t="n">
        <v>100000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  <c r="S233" s="5">
        <f>SUMIFS(Sales!$H:$H,Sales!$C:$C,Investors!G233)</f>
        <v/>
      </c>
      <c r="T233">
        <f>IF(J233&lt;S233,"Exit","Sale")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Fields</t>
        </is>
      </c>
      <c r="E234" t="inlineStr">
        <is>
          <t>B</t>
        </is>
      </c>
      <c r="F234" t="n">
        <v>21</v>
      </c>
      <c r="G234" t="inlineStr">
        <is>
          <t>HFB104</t>
        </is>
      </c>
      <c r="H234" s="5" t="n">
        <v>44494</v>
      </c>
      <c r="I234" s="5" t="n">
        <v>44664</v>
      </c>
      <c r="J234" s="6" t="n">
        <v>44895</v>
      </c>
      <c r="K234" s="4" t="n">
        <v>100000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  <c r="S234" s="5">
        <f>SUMIFS(Sales!$H:$H,Sales!$C:$C,Investors!G234)</f>
        <v/>
      </c>
      <c r="T234">
        <f>IF(J234&lt;S234,"Exit","Sale")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D</t>
        </is>
      </c>
      <c r="F235" t="n">
        <v>22</v>
      </c>
      <c r="G235" t="inlineStr">
        <is>
          <t>HVD304</t>
        </is>
      </c>
      <c r="H235" s="5" t="n">
        <v>44706</v>
      </c>
      <c r="I235" s="5" t="n">
        <v>44735</v>
      </c>
      <c r="J235" s="6" t="n">
        <v>45504</v>
      </c>
      <c r="K235" s="4" t="n">
        <v>850000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  <c r="S235" s="5">
        <f>SUMIFS(Sales!$H:$H,Sales!$C:$C,Investors!G235)</f>
        <v/>
      </c>
      <c r="T235">
        <f>IF(J235&lt;S235,"Exit","Sale")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K</t>
        </is>
      </c>
      <c r="F236" t="n">
        <v>23</v>
      </c>
      <c r="G236" t="inlineStr">
        <is>
          <t>HVK202</t>
        </is>
      </c>
      <c r="H236" s="5" t="n">
        <v>44902</v>
      </c>
      <c r="I236" s="5" t="n">
        <v>44967</v>
      </c>
      <c r="J236" s="6" t="n">
        <v>45698</v>
      </c>
      <c r="K236" s="4" t="n">
        <v>126300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  <c r="S236" s="5">
        <f>SUMIFS(Sales!$H:$H,Sales!$C:$C,Investors!G236)</f>
        <v/>
      </c>
      <c r="T236">
        <f>IF(J236&lt;S236,"Exit","Sale")</f>
        <v/>
      </c>
    </row>
    <row r="237">
      <c r="A237" t="inlineStr">
        <is>
          <t>ZRAN01</t>
        </is>
      </c>
      <c r="B237" t="inlineStr">
        <is>
          <t>Ross Partick Gemill</t>
        </is>
      </c>
      <c r="C237" t="inlineStr">
        <is>
          <t>Rankin</t>
        </is>
      </c>
      <c r="D237" t="inlineStr">
        <is>
          <t>Heron View</t>
        </is>
      </c>
      <c r="E237" t="inlineStr">
        <is>
          <t>K</t>
        </is>
      </c>
      <c r="F237" t="n">
        <v>24</v>
      </c>
      <c r="G237" t="inlineStr">
        <is>
          <t>HVK401</t>
        </is>
      </c>
      <c r="H237" s="5" t="n">
        <v>44943</v>
      </c>
      <c r="I237" s="5" t="n">
        <v>45016</v>
      </c>
      <c r="J237" s="6" t="n">
        <v>45747</v>
      </c>
      <c r="K237" s="4" t="n">
        <v>114452.74</v>
      </c>
      <c r="L237" s="7" t="n">
        <v>0.18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  <c r="S237" s="5">
        <f>SUMIFS(Sales!$H:$H,Sales!$C:$C,Investors!G237)</f>
        <v/>
      </c>
      <c r="T237">
        <f>IF(J237&lt;S237,"Exit","Sale")</f>
        <v/>
      </c>
    </row>
    <row r="238">
      <c r="A238" t="inlineStr">
        <is>
          <t>ZRAN01</t>
        </is>
      </c>
      <c r="B238" t="inlineStr">
        <is>
          <t>Ross Partick Gemill</t>
        </is>
      </c>
      <c r="C238" t="inlineStr">
        <is>
          <t>Rankin</t>
        </is>
      </c>
      <c r="D238" t="inlineStr">
        <is>
          <t>Heron View</t>
        </is>
      </c>
      <c r="E238" t="inlineStr">
        <is>
          <t>K</t>
        </is>
      </c>
      <c r="F238" t="n">
        <v>25</v>
      </c>
      <c r="G238" t="inlineStr">
        <is>
          <t>HVK305</t>
        </is>
      </c>
      <c r="H238" s="5" t="n">
        <v>44950</v>
      </c>
      <c r="I238" s="5" t="n">
        <v>45044</v>
      </c>
      <c r="J238" s="6" t="n">
        <v>45775</v>
      </c>
      <c r="K238" s="4" t="n">
        <v>178013.84</v>
      </c>
      <c r="L238" s="7" t="n">
        <v>0.18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  <c r="S238" s="5">
        <f>SUMIFS(Sales!$H:$H,Sales!$C:$C,Investors!G238)</f>
        <v/>
      </c>
      <c r="T238">
        <f>IF(J238&lt;S238,"Exit","Sale")</f>
        <v/>
      </c>
    </row>
    <row r="239">
      <c r="A239" t="inlineStr">
        <is>
          <t>ZRAN01</t>
        </is>
      </c>
      <c r="B239" t="inlineStr">
        <is>
          <t>Ross Partick Gemill</t>
        </is>
      </c>
      <c r="C239" t="inlineStr">
        <is>
          <t>Rankin</t>
        </is>
      </c>
      <c r="D239" t="inlineStr">
        <is>
          <t>Heron View</t>
        </is>
      </c>
      <c r="E239" t="inlineStr">
        <is>
          <t>G</t>
        </is>
      </c>
      <c r="F239" t="n">
        <v>26</v>
      </c>
      <c r="G239" t="inlineStr">
        <is>
          <t>HVG203</t>
        </is>
      </c>
      <c r="H239" s="5" t="n">
        <v>45033</v>
      </c>
      <c r="I239" s="5" t="n">
        <v>45129</v>
      </c>
      <c r="J239" s="6" t="n">
        <v>45860</v>
      </c>
      <c r="K239" s="4" t="n">
        <v>252491.78</v>
      </c>
      <c r="L239" s="7" t="n">
        <v>0.18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  <c r="S239" s="5">
        <f>SUMIFS(Sales!$H:$H,Sales!$C:$C,Investors!G239)</f>
        <v/>
      </c>
      <c r="T239">
        <f>IF(J239&lt;S239,"Exit","Sale")</f>
        <v/>
      </c>
    </row>
    <row r="240">
      <c r="A240" t="inlineStr">
        <is>
          <t>ZRAN01</t>
        </is>
      </c>
      <c r="B240" t="inlineStr">
        <is>
          <t>Ross Partick Gemill</t>
        </is>
      </c>
      <c r="C240" t="inlineStr">
        <is>
          <t>Rankin</t>
        </is>
      </c>
      <c r="D240" t="inlineStr">
        <is>
          <t>Heron View</t>
        </is>
      </c>
      <c r="E240" t="inlineStr">
        <is>
          <t>G</t>
        </is>
      </c>
      <c r="F240" t="n">
        <v>27</v>
      </c>
      <c r="G240" t="inlineStr">
        <is>
          <t>HVG202</t>
        </is>
      </c>
      <c r="H240" s="5" t="n">
        <v>45065</v>
      </c>
      <c r="I240" s="5" t="n">
        <v>45252</v>
      </c>
      <c r="J240" s="6" t="n">
        <v>45983</v>
      </c>
      <c r="K240" s="4" t="n">
        <v>200000</v>
      </c>
      <c r="L240" s="7" t="n">
        <v>0.18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  <c r="S240" s="5">
        <f>SUMIFS(Sales!$H:$H,Sales!$C:$C,Investors!G240)</f>
        <v/>
      </c>
      <c r="T240">
        <f>IF(J240&lt;S240,"Exit","Sale")</f>
        <v/>
      </c>
    </row>
    <row r="241">
      <c r="A241" t="inlineStr">
        <is>
          <t>ZWAY01</t>
        </is>
      </c>
      <c r="B241" t="inlineStr">
        <is>
          <t>Shirley Kathleen</t>
        </is>
      </c>
      <c r="C241" t="inlineStr">
        <is>
          <t>Way</t>
        </is>
      </c>
      <c r="D241" t="inlineStr">
        <is>
          <t>Heron Fields</t>
        </is>
      </c>
      <c r="E241" t="inlineStr">
        <is>
          <t>B</t>
        </is>
      </c>
      <c r="F241" t="n">
        <v>1</v>
      </c>
      <c r="G241" t="inlineStr">
        <is>
          <t>HFB106</t>
        </is>
      </c>
      <c r="H241" s="5" t="n">
        <v>44279</v>
      </c>
      <c r="I241" s="5" t="n">
        <v>44352</v>
      </c>
      <c r="J241" s="6" t="n">
        <v>44956</v>
      </c>
      <c r="K241" s="4" t="n">
        <v>100000</v>
      </c>
      <c r="L241" s="7" t="n">
        <v>0.15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  <c r="S241" s="5">
        <f>SUMIFS(Sales!$H:$H,Sales!$C:$C,Investors!G241)</f>
        <v/>
      </c>
      <c r="T241">
        <f>IF(J241&lt;S241,"Exit","Sale")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Fields</t>
        </is>
      </c>
      <c r="E242" t="inlineStr">
        <is>
          <t>B</t>
        </is>
      </c>
      <c r="F242" t="n">
        <v>1</v>
      </c>
      <c r="G242" t="inlineStr">
        <is>
          <t>HFB103</t>
        </is>
      </c>
      <c r="H242" s="5" t="n">
        <v>44257</v>
      </c>
      <c r="I242" s="5" t="n">
        <v>44352</v>
      </c>
      <c r="J242" s="6" t="n">
        <v>44887</v>
      </c>
      <c r="K242" s="4" t="n">
        <v>100000</v>
      </c>
      <c r="L242" s="7" t="n">
        <v>0.15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  <c r="S242" s="5">
        <f>SUMIFS(Sales!$H:$H,Sales!$C:$C,Investors!G242)</f>
        <v/>
      </c>
      <c r="T242">
        <f>IF(J242&lt;S242,"Exit","Sale")</f>
        <v/>
      </c>
    </row>
    <row r="243">
      <c r="A243" t="inlineStr">
        <is>
          <t>ZZYL02</t>
        </is>
      </c>
      <c r="B243" t="inlineStr">
        <is>
          <t>Petronella Johanna</t>
        </is>
      </c>
      <c r="C243" t="inlineStr">
        <is>
          <t>Zylstra</t>
        </is>
      </c>
      <c r="D243" t="inlineStr">
        <is>
          <t>Heron View</t>
        </is>
      </c>
      <c r="E243" t="inlineStr">
        <is>
          <t>J</t>
        </is>
      </c>
      <c r="F243" t="n">
        <v>2</v>
      </c>
      <c r="G243" t="inlineStr">
        <is>
          <t>HVJ201</t>
        </is>
      </c>
      <c r="H243" s="5" t="n">
        <v>44732</v>
      </c>
      <c r="I243" s="5" t="n">
        <v>44916</v>
      </c>
      <c r="J243" s="6" t="n">
        <v>45511</v>
      </c>
      <c r="K243" s="4" t="n">
        <v>200000</v>
      </c>
      <c r="L243" s="7" t="n">
        <v>0.14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  <c r="S243" s="5">
        <f>SUMIFS(Sales!$H:$H,Sales!$C:$C,Investors!G243)</f>
        <v/>
      </c>
      <c r="T243">
        <f>IF(J243&lt;S243,"Exit","Sale")</f>
        <v/>
      </c>
    </row>
    <row r="244">
      <c r="A244" t="inlineStr">
        <is>
          <t>ZZYL02</t>
        </is>
      </c>
      <c r="B244" t="inlineStr">
        <is>
          <t>Petronella Johanna</t>
        </is>
      </c>
      <c r="C244" t="inlineStr">
        <is>
          <t>Zylstra</t>
        </is>
      </c>
      <c r="D244" t="inlineStr">
        <is>
          <t>Heron View</t>
        </is>
      </c>
      <c r="E244" t="inlineStr">
        <is>
          <t>K</t>
        </is>
      </c>
      <c r="F244" t="n">
        <v>3</v>
      </c>
      <c r="G244" t="inlineStr">
        <is>
          <t>HVK205</t>
        </is>
      </c>
      <c r="H244" s="5" t="n">
        <v>44895</v>
      </c>
      <c r="I244" s="5" t="n">
        <v>44916</v>
      </c>
      <c r="J244" s="6" t="n">
        <v>45464</v>
      </c>
      <c r="K244" s="4" t="n">
        <v>123613.01</v>
      </c>
      <c r="L244" s="7" t="n">
        <v>0.14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  <c r="S244" s="5">
        <f>SUMIFS(Sales!$H:$H,Sales!$C:$C,Investors!G244)</f>
        <v/>
      </c>
      <c r="T244">
        <f>IF(J244&lt;S244,"Exit","Sale")</f>
        <v/>
      </c>
    </row>
    <row r="245">
      <c r="A245" t="inlineStr">
        <is>
          <t>ZZYL02</t>
        </is>
      </c>
      <c r="B245" t="inlineStr">
        <is>
          <t>Petronella Johanna</t>
        </is>
      </c>
      <c r="C245" t="inlineStr">
        <is>
          <t>Zylstra</t>
        </is>
      </c>
      <c r="D245" t="inlineStr">
        <is>
          <t>Heron View</t>
        </is>
      </c>
      <c r="E245" t="inlineStr">
        <is>
          <t>J</t>
        </is>
      </c>
      <c r="F245" t="n">
        <v>4</v>
      </c>
      <c r="G245" t="inlineStr">
        <is>
          <t>HVJ103</t>
        </is>
      </c>
      <c r="H245" s="5" t="n">
        <v>45469</v>
      </c>
      <c r="I245" s="5" t="n">
        <v>45471</v>
      </c>
      <c r="J245" s="6" t="n">
        <v>46202</v>
      </c>
      <c r="K245" s="4" t="n">
        <v>150288.87</v>
      </c>
      <c r="L245" s="7" t="n">
        <v>0.14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  <c r="S245" s="5">
        <f>SUMIFS(Sales!$H:$H,Sales!$C:$C,Investors!G245)</f>
        <v/>
      </c>
      <c r="T245">
        <f>IF(J245&lt;S245,"Exit","Sale")</f>
        <v/>
      </c>
    </row>
    <row r="246">
      <c r="A246" t="inlineStr">
        <is>
          <t>ZZYL02</t>
        </is>
      </c>
      <c r="B246" t="inlineStr">
        <is>
          <t>Petronella Johanna</t>
        </is>
      </c>
      <c r="C246" t="inlineStr">
        <is>
          <t>Zylstra</t>
        </is>
      </c>
      <c r="D246" t="inlineStr">
        <is>
          <t>Heron View</t>
        </is>
      </c>
      <c r="E246" t="inlineStr">
        <is>
          <t>J</t>
        </is>
      </c>
      <c r="F246" t="n">
        <v>5</v>
      </c>
      <c r="G246" t="inlineStr">
        <is>
          <t>HVJ302</t>
        </is>
      </c>
      <c r="H246" s="5" t="n">
        <v>45527</v>
      </c>
      <c r="I246" s="5" t="n">
        <v>45527</v>
      </c>
      <c r="J246" s="6" t="n">
        <v>46258</v>
      </c>
      <c r="K246" s="4" t="n">
        <v>254216.44</v>
      </c>
      <c r="L246" s="7" t="n">
        <v>0.14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  <c r="S246" s="5">
        <f>SUMIFS(Sales!$H:$H,Sales!$C:$C,Investors!G246)</f>
        <v/>
      </c>
      <c r="T246">
        <f>IF(J246&lt;S246,"Exit","Sale")</f>
        <v/>
      </c>
    </row>
    <row r="247">
      <c r="A247" t="inlineStr">
        <is>
          <t>ZBET02</t>
        </is>
      </c>
      <c r="B247" t="inlineStr">
        <is>
          <t>Dawie Izak</t>
        </is>
      </c>
      <c r="C247" t="inlineStr">
        <is>
          <t>Bester</t>
        </is>
      </c>
      <c r="D247" t="inlineStr">
        <is>
          <t>Heron Fields</t>
        </is>
      </c>
      <c r="E247" t="inlineStr">
        <is>
          <t>B</t>
        </is>
      </c>
      <c r="F247" t="n">
        <v>1</v>
      </c>
      <c r="G247" t="inlineStr">
        <is>
          <t>HFB103</t>
        </is>
      </c>
      <c r="H247" s="5" t="n">
        <v>44267</v>
      </c>
      <c r="I247" s="5" t="n">
        <v>44352</v>
      </c>
      <c r="J247" s="6" t="n">
        <v>44887</v>
      </c>
      <c r="K247" s="4" t="n">
        <v>100000</v>
      </c>
      <c r="L247" s="7" t="n">
        <v>0.15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  <c r="S247" s="5">
        <f>SUMIFS(Sales!$H:$H,Sales!$C:$C,Investors!G247)</f>
        <v/>
      </c>
      <c r="T247">
        <f>IF(J247&lt;S247,"Exit","Sale")</f>
        <v/>
      </c>
    </row>
    <row r="248">
      <c r="A248" t="inlineStr">
        <is>
          <t>ZHAA01</t>
        </is>
      </c>
      <c r="B248" t="inlineStr">
        <is>
          <t>Maresia</t>
        </is>
      </c>
      <c r="C248" t="inlineStr">
        <is>
          <t>Haasbroek</t>
        </is>
      </c>
      <c r="D248" t="inlineStr">
        <is>
          <t>Heron Fields</t>
        </is>
      </c>
      <c r="E248" t="inlineStr">
        <is>
          <t>B</t>
        </is>
      </c>
      <c r="F248" t="n">
        <v>1</v>
      </c>
      <c r="G248" t="inlineStr">
        <is>
          <t>HFB208</t>
        </is>
      </c>
      <c r="H248" s="5" t="n">
        <v>44286</v>
      </c>
      <c r="I248" s="5" t="n">
        <v>44352</v>
      </c>
      <c r="J248" s="6" t="n">
        <v>45002</v>
      </c>
      <c r="K248" s="4" t="n">
        <v>500000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  <c r="S248" s="5">
        <f>SUMIFS(Sales!$H:$H,Sales!$C:$C,Investors!G248)</f>
        <v/>
      </c>
      <c r="T248">
        <f>IF(J248&lt;S248,"Exit","Sale")</f>
        <v/>
      </c>
    </row>
    <row r="249">
      <c r="A249" t="inlineStr">
        <is>
          <t>ZMIN01</t>
        </is>
      </c>
      <c r="B249" t="inlineStr">
        <is>
          <t>Irene Petronella</t>
        </is>
      </c>
      <c r="C249" t="inlineStr">
        <is>
          <t>Minnaar</t>
        </is>
      </c>
      <c r="D249" t="inlineStr">
        <is>
          <t>Heron Fields</t>
        </is>
      </c>
      <c r="E249" t="inlineStr">
        <is>
          <t>B</t>
        </is>
      </c>
      <c r="F249" t="n">
        <v>1</v>
      </c>
      <c r="G249" t="inlineStr">
        <is>
          <t>HFB202</t>
        </is>
      </c>
      <c r="H249" s="5" t="n">
        <v>44280</v>
      </c>
      <c r="I249" s="5" t="n">
        <v>44378</v>
      </c>
      <c r="J249" s="6" t="n">
        <v>44895</v>
      </c>
      <c r="K249" s="4" t="n">
        <v>500000</v>
      </c>
      <c r="L249" s="7" t="n">
        <v>0.18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  <c r="S249" s="5">
        <f>SUMIFS(Sales!$H:$H,Sales!$C:$C,Investors!G249)</f>
        <v/>
      </c>
      <c r="T249">
        <f>IF(J249&lt;S249,"Exit","Sale")</f>
        <v/>
      </c>
    </row>
    <row r="250">
      <c r="A250" t="inlineStr">
        <is>
          <t>ZMIN01</t>
        </is>
      </c>
      <c r="B250" t="inlineStr">
        <is>
          <t>Irene Petronella</t>
        </is>
      </c>
      <c r="C250" t="inlineStr">
        <is>
          <t>Minnaar</t>
        </is>
      </c>
      <c r="D250" t="inlineStr">
        <is>
          <t>Heron View</t>
        </is>
      </c>
      <c r="E250" t="inlineStr">
        <is>
          <t>K</t>
        </is>
      </c>
      <c r="F250" t="n">
        <v>2</v>
      </c>
      <c r="G250" t="inlineStr">
        <is>
          <t>HVK101</t>
        </is>
      </c>
      <c r="H250" s="5" t="n">
        <v>44938</v>
      </c>
      <c r="I250" s="5" t="n">
        <v>45016</v>
      </c>
      <c r="J250" s="6" t="n">
        <v>45747</v>
      </c>
      <c r="K250" s="4" t="n">
        <v>500000</v>
      </c>
      <c r="L250" s="7" t="n">
        <v>0.16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  <c r="S250" s="5">
        <f>SUMIFS(Sales!$H:$H,Sales!$C:$C,Investors!G250)</f>
        <v/>
      </c>
      <c r="T250">
        <f>IF(J250&lt;S250,"Exit","Sale")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A</t>
        </is>
      </c>
      <c r="F251" t="n">
        <v>1</v>
      </c>
      <c r="G251" t="inlineStr">
        <is>
          <t>HFA105</t>
        </is>
      </c>
      <c r="H251" s="5" t="n">
        <v>44266</v>
      </c>
      <c r="I251" s="5" t="n">
        <v>44352</v>
      </c>
      <c r="J251" s="6" t="n">
        <v>44887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  <c r="S251" s="5">
        <f>SUMIFS(Sales!$H:$H,Sales!$C:$C,Investors!G251)</f>
        <v/>
      </c>
      <c r="T251">
        <f>IF(J251&lt;S251,"Exit","Sale")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Fields</t>
        </is>
      </c>
      <c r="E252" t="inlineStr">
        <is>
          <t>B</t>
        </is>
      </c>
      <c r="F252" t="n">
        <v>2</v>
      </c>
      <c r="G252" t="inlineStr">
        <is>
          <t>HFB102</t>
        </is>
      </c>
      <c r="H252" s="5" t="n">
        <v>44266</v>
      </c>
      <c r="I252" s="5" t="n">
        <v>44352</v>
      </c>
      <c r="J252" s="6" t="n">
        <v>44896</v>
      </c>
      <c r="K252" s="4" t="n">
        <v>110000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  <c r="S252" s="5">
        <f>SUMIFS(Sales!$H:$H,Sales!$C:$C,Investors!G252)</f>
        <v/>
      </c>
      <c r="T252">
        <f>IF(J252&lt;S252,"Exit","Sale")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Fields</t>
        </is>
      </c>
      <c r="E253" t="inlineStr">
        <is>
          <t>B</t>
        </is>
      </c>
      <c r="F253" t="n">
        <v>3</v>
      </c>
      <c r="G253" t="inlineStr">
        <is>
          <t>HFB108</t>
        </is>
      </c>
      <c r="H253" s="5" t="n">
        <v>44266</v>
      </c>
      <c r="I253" s="5" t="n">
        <v>44352</v>
      </c>
      <c r="J253" s="6" t="n">
        <v>44953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  <c r="S253" s="5">
        <f>SUMIFS(Sales!$H:$H,Sales!$C:$C,Investors!G253)</f>
        <v/>
      </c>
      <c r="T253">
        <f>IF(J253&lt;S253,"Exit","Sale")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Fields</t>
        </is>
      </c>
      <c r="E254" t="inlineStr">
        <is>
          <t>B</t>
        </is>
      </c>
      <c r="F254" t="n">
        <v>4</v>
      </c>
      <c r="G254" t="inlineStr">
        <is>
          <t>HFB109</t>
        </is>
      </c>
      <c r="H254" s="5" t="n">
        <v>44266</v>
      </c>
      <c r="I254" s="5" t="n">
        <v>44352</v>
      </c>
      <c r="J254" s="6" t="n">
        <v>44999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  <c r="S254" s="5">
        <f>SUMIFS(Sales!$H:$H,Sales!$C:$C,Investors!G254)</f>
        <v/>
      </c>
      <c r="T254">
        <f>IF(J254&lt;S254,"Exit","Sale")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Fields</t>
        </is>
      </c>
      <c r="E255" t="inlineStr">
        <is>
          <t>B</t>
        </is>
      </c>
      <c r="F255" t="n">
        <v>5</v>
      </c>
      <c r="G255" t="inlineStr">
        <is>
          <t>HFB111</t>
        </is>
      </c>
      <c r="H255" s="5" t="n">
        <v>44266</v>
      </c>
      <c r="I255" s="5" t="n">
        <v>44352</v>
      </c>
      <c r="J255" s="6" t="n">
        <v>45027</v>
      </c>
      <c r="K255" s="4" t="n">
        <v>110000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  <c r="S255" s="5">
        <f>SUMIFS(Sales!$H:$H,Sales!$C:$C,Investors!G255)</f>
        <v/>
      </c>
      <c r="T255">
        <f>IF(J255&lt;S255,"Exit","Sale")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K</t>
        </is>
      </c>
      <c r="F256" t="n">
        <v>6</v>
      </c>
      <c r="G256" t="inlineStr">
        <is>
          <t>HVK105</t>
        </is>
      </c>
      <c r="H256" s="5" t="n">
        <v>44900</v>
      </c>
      <c r="I256" s="5" t="n">
        <v>44916</v>
      </c>
      <c r="J256" s="6" t="n">
        <v>45647</v>
      </c>
      <c r="K256" s="4" t="n">
        <v>120000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  <c r="S256" s="5">
        <f>SUMIFS(Sales!$H:$H,Sales!$C:$C,Investors!G256)</f>
        <v/>
      </c>
      <c r="T256">
        <f>IF(J256&lt;S256,"Exit","Sale")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K</t>
        </is>
      </c>
      <c r="F257" t="n">
        <v>7</v>
      </c>
      <c r="G257" t="inlineStr">
        <is>
          <t>HVK103</t>
        </is>
      </c>
      <c r="H257" s="5" t="n">
        <v>44902</v>
      </c>
      <c r="I257" s="5" t="n">
        <v>44967</v>
      </c>
      <c r="J257" s="6" t="n">
        <v>45530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  <c r="S257" s="5">
        <f>SUMIFS(Sales!$H:$H,Sales!$C:$C,Investors!G257)</f>
        <v/>
      </c>
      <c r="T257">
        <f>IF(J257&lt;S257,"Exit","Sale")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K</t>
        </is>
      </c>
      <c r="F258" t="n">
        <v>8</v>
      </c>
      <c r="G258" t="inlineStr">
        <is>
          <t>HVK302</t>
        </is>
      </c>
      <c r="H258" s="5" t="n">
        <v>44909</v>
      </c>
      <c r="I258" s="5" t="n">
        <v>44995</v>
      </c>
      <c r="J258" s="6" t="n">
        <v>45726</v>
      </c>
      <c r="K258" s="4" t="n">
        <v>110000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  <c r="S258" s="5">
        <f>SUMIFS(Sales!$H:$H,Sales!$C:$C,Investors!G258)</f>
        <v/>
      </c>
      <c r="T258">
        <f>IF(J258&lt;S258,"Exit","Sale")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K</t>
        </is>
      </c>
      <c r="F259" t="n">
        <v>9</v>
      </c>
      <c r="G259" t="inlineStr">
        <is>
          <t>HVK303</t>
        </is>
      </c>
      <c r="H259" s="5" t="n">
        <v>44909</v>
      </c>
      <c r="I259" s="5" t="n">
        <v>44995</v>
      </c>
      <c r="J259" s="6" t="n">
        <v>45726</v>
      </c>
      <c r="K259" s="4" t="n">
        <v>120000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  <c r="S259" s="5">
        <f>SUMIFS(Sales!$H:$H,Sales!$C:$C,Investors!G259)</f>
        <v/>
      </c>
      <c r="T259">
        <f>IF(J259&lt;S259,"Exit","Sale")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O</t>
        </is>
      </c>
      <c r="F260" t="n">
        <v>10</v>
      </c>
      <c r="G260" t="inlineStr">
        <is>
          <t>HVO201</t>
        </is>
      </c>
      <c r="H260" s="5" t="n">
        <v>44938</v>
      </c>
      <c r="I260" s="5" t="n">
        <v>45044</v>
      </c>
      <c r="J260" s="6" t="n">
        <v>45506</v>
      </c>
      <c r="K260" s="4" t="n">
        <v>100000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  <c r="S260" s="5">
        <f>SUMIFS(Sales!$H:$H,Sales!$C:$C,Investors!G260)</f>
        <v/>
      </c>
      <c r="T260">
        <f>IF(J260&lt;S260,"Exit","Sale")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O</t>
        </is>
      </c>
      <c r="F261" t="n">
        <v>11</v>
      </c>
      <c r="G261" t="inlineStr">
        <is>
          <t>HVO203</t>
        </is>
      </c>
      <c r="H261" s="5" t="n">
        <v>44965</v>
      </c>
      <c r="I261" s="5" t="n">
        <v>45072</v>
      </c>
      <c r="J261" s="6" t="n">
        <v>45506</v>
      </c>
      <c r="K261" s="4" t="n">
        <v>110000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  <c r="S261" s="5">
        <f>SUMIFS(Sales!$H:$H,Sales!$C:$C,Investors!G261)</f>
        <v/>
      </c>
      <c r="T261">
        <f>IF(J261&lt;S261,"Exit","Sale")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O</t>
        </is>
      </c>
      <c r="F262" t="n">
        <v>12</v>
      </c>
      <c r="G262" t="inlineStr">
        <is>
          <t>HVO101</t>
        </is>
      </c>
      <c r="H262" s="5" t="n">
        <v>44978</v>
      </c>
      <c r="I262" s="5" t="n">
        <v>45072</v>
      </c>
      <c r="J262" s="6" t="n">
        <v>45520</v>
      </c>
      <c r="K262" s="4" t="n">
        <v>120000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  <c r="S262" s="5">
        <f>SUMIFS(Sales!$H:$H,Sales!$C:$C,Investors!G262)</f>
        <v/>
      </c>
      <c r="T262">
        <f>IF(J262&lt;S262,"Exit","Sale")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C</t>
        </is>
      </c>
      <c r="F263" t="n">
        <v>13</v>
      </c>
      <c r="G263" t="inlineStr">
        <is>
          <t>HVC204</t>
        </is>
      </c>
      <c r="H263" s="5" t="n">
        <v>44992</v>
      </c>
      <c r="I263" s="5" t="n">
        <v>45107</v>
      </c>
      <c r="J263" s="6" t="n">
        <v>45838</v>
      </c>
      <c r="K263" s="4" t="n">
        <v>150000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  <c r="S263" s="5">
        <f>SUMIFS(Sales!$H:$H,Sales!$C:$C,Investors!G263)</f>
        <v/>
      </c>
      <c r="T263">
        <f>IF(J263&lt;S263,"Exit","Sale")</f>
        <v/>
      </c>
    </row>
    <row r="264">
      <c r="A264" t="inlineStr">
        <is>
          <t>ZCRO01</t>
        </is>
      </c>
      <c r="B264" t="inlineStr">
        <is>
          <t>Marc</t>
        </is>
      </c>
      <c r="C264" t="inlineStr">
        <is>
          <t>Lunau</t>
        </is>
      </c>
      <c r="D264" t="inlineStr">
        <is>
          <t>Heron View</t>
        </is>
      </c>
      <c r="E264" t="inlineStr">
        <is>
          <t>K</t>
        </is>
      </c>
      <c r="F264" t="n">
        <v>14</v>
      </c>
      <c r="G264" t="inlineStr">
        <is>
          <t>HVK101</t>
        </is>
      </c>
      <c r="H264" s="5" t="n">
        <v>44992</v>
      </c>
      <c r="I264" s="5" t="n">
        <v>45107</v>
      </c>
      <c r="J264" s="6" t="n">
        <v>45838</v>
      </c>
      <c r="K264" s="4" t="n">
        <v>150000</v>
      </c>
      <c r="L264" s="7" t="n">
        <v>0.18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  <c r="S264" s="5">
        <f>SUMIFS(Sales!$H:$H,Sales!$C:$C,Investors!G264)</f>
        <v/>
      </c>
      <c r="T264">
        <f>IF(J264&lt;S264,"Exit","Sale")</f>
        <v/>
      </c>
    </row>
    <row r="265">
      <c r="A265" t="inlineStr">
        <is>
          <t>ZCRO01</t>
        </is>
      </c>
      <c r="B265" t="inlineStr">
        <is>
          <t>Marc</t>
        </is>
      </c>
      <c r="C265" t="inlineStr">
        <is>
          <t>Lunau</t>
        </is>
      </c>
      <c r="D265" t="inlineStr">
        <is>
          <t>Heron View</t>
        </is>
      </c>
      <c r="E265" t="inlineStr">
        <is>
          <t>P</t>
        </is>
      </c>
      <c r="F265" t="n">
        <v>15</v>
      </c>
      <c r="G265" t="inlineStr">
        <is>
          <t>HVP202</t>
        </is>
      </c>
      <c r="H265" s="5" t="n">
        <v>45002</v>
      </c>
      <c r="I265" s="5" t="n">
        <v>45107</v>
      </c>
      <c r="J265" s="6" t="n">
        <v>45191</v>
      </c>
      <c r="K265" s="4" t="n">
        <v>110000</v>
      </c>
      <c r="L265" s="7" t="n">
        <v>0.18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  <c r="S265" s="5">
        <f>SUMIFS(Sales!$H:$H,Sales!$C:$C,Investors!G265)</f>
        <v/>
      </c>
      <c r="T265">
        <f>IF(J265&lt;S265,"Exit","Sale")</f>
        <v/>
      </c>
    </row>
    <row r="266">
      <c r="A266" t="inlineStr">
        <is>
          <t>ZCRO01</t>
        </is>
      </c>
      <c r="B266" t="inlineStr">
        <is>
          <t>Marc</t>
        </is>
      </c>
      <c r="C266" t="inlineStr">
        <is>
          <t>Lunau</t>
        </is>
      </c>
      <c r="D266" t="inlineStr">
        <is>
          <t>Heron View</t>
        </is>
      </c>
      <c r="E266" t="inlineStr">
        <is>
          <t>G</t>
        </is>
      </c>
      <c r="F266" t="n">
        <v>16</v>
      </c>
      <c r="G266" t="inlineStr">
        <is>
          <t>HVG101</t>
        </is>
      </c>
      <c r="H266" s="5" t="n">
        <v>45033</v>
      </c>
      <c r="I266" s="5" t="n">
        <v>45129</v>
      </c>
      <c r="J266" s="6" t="n">
        <v>45860</v>
      </c>
      <c r="K266" s="4" t="n">
        <v>110000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  <c r="S266" s="5">
        <f>SUMIFS(Sales!$H:$H,Sales!$C:$C,Investors!G266)</f>
        <v/>
      </c>
      <c r="T266">
        <f>IF(J266&lt;S266,"Exit","Sale")</f>
        <v/>
      </c>
    </row>
    <row r="267">
      <c r="A267" t="inlineStr">
        <is>
          <t>ZCRO01</t>
        </is>
      </c>
      <c r="B267" t="inlineStr">
        <is>
          <t>Marc</t>
        </is>
      </c>
      <c r="C267" t="inlineStr">
        <is>
          <t>Lunau</t>
        </is>
      </c>
      <c r="D267" t="inlineStr">
        <is>
          <t>Heron View</t>
        </is>
      </c>
      <c r="E267" t="inlineStr">
        <is>
          <t>E</t>
        </is>
      </c>
      <c r="F267" t="n">
        <v>17</v>
      </c>
      <c r="G267" t="inlineStr">
        <is>
          <t>HVE303</t>
        </is>
      </c>
      <c r="H267" s="5" t="n">
        <v>45198</v>
      </c>
      <c r="I267" s="5" t="n">
        <v>45224</v>
      </c>
      <c r="J267" s="6" t="n">
        <v>45955</v>
      </c>
      <c r="K267" s="4" t="n">
        <v>110000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  <c r="S267" s="5">
        <f>SUMIFS(Sales!$H:$H,Sales!$C:$C,Investors!G267)</f>
        <v/>
      </c>
      <c r="T267">
        <f>IF(J267&lt;S267,"Exit","Sale")</f>
        <v/>
      </c>
    </row>
    <row r="268">
      <c r="A268" t="inlineStr">
        <is>
          <t>ZCRO01</t>
        </is>
      </c>
      <c r="B268" t="inlineStr">
        <is>
          <t>Marc</t>
        </is>
      </c>
      <c r="C268" t="inlineStr">
        <is>
          <t>Lunau</t>
        </is>
      </c>
      <c r="D268" t="inlineStr">
        <is>
          <t>Heron View</t>
        </is>
      </c>
      <c r="E268" t="inlineStr">
        <is>
          <t>J</t>
        </is>
      </c>
      <c r="F268" t="n">
        <v>18</v>
      </c>
      <c r="G268" t="inlineStr">
        <is>
          <t>HVJ301</t>
        </is>
      </c>
      <c r="H268" s="5" t="n">
        <v>45539</v>
      </c>
      <c r="I268" s="5" t="n">
        <v>45539</v>
      </c>
      <c r="J268" s="6" t="n">
        <v>46270</v>
      </c>
      <c r="K268" s="4" t="n">
        <v>110000</v>
      </c>
      <c r="L268" s="7" t="n">
        <v>0.18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  <c r="S268" s="5">
        <f>SUMIFS(Sales!$H:$H,Sales!$C:$C,Investors!G268)</f>
        <v/>
      </c>
      <c r="T268">
        <f>IF(J268&lt;S268,"Exit","Sale")</f>
        <v/>
      </c>
    </row>
    <row r="269">
      <c r="A269" t="inlineStr">
        <is>
          <t>ZDEK01</t>
        </is>
      </c>
      <c r="B269" t="inlineStr">
        <is>
          <t>Dawn Margaret</t>
        </is>
      </c>
      <c r="C269" t="inlineStr">
        <is>
          <t>De Klerk (Way)</t>
        </is>
      </c>
      <c r="D269" t="inlineStr">
        <is>
          <t>Heron Fields</t>
        </is>
      </c>
      <c r="E269" t="inlineStr">
        <is>
          <t>B</t>
        </is>
      </c>
      <c r="F269" t="n">
        <v>1</v>
      </c>
      <c r="G269" t="inlineStr">
        <is>
          <t>HFB108</t>
        </is>
      </c>
      <c r="H269" s="5" t="n">
        <v>44274</v>
      </c>
      <c r="I269" s="5" t="n">
        <v>44352</v>
      </c>
      <c r="J269" s="6" t="n">
        <v>44984</v>
      </c>
      <c r="K269" s="4" t="n">
        <v>200000</v>
      </c>
      <c r="L269" s="7" t="n">
        <v>0.15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  <c r="S269" s="5">
        <f>SUMIFS(Sales!$H:$H,Sales!$C:$C,Investors!G269)</f>
        <v/>
      </c>
      <c r="T269">
        <f>IF(J269&lt;S269,"Exit","Sale")</f>
        <v/>
      </c>
    </row>
    <row r="270">
      <c r="A270" t="inlineStr">
        <is>
          <t>ZDEK01</t>
        </is>
      </c>
      <c r="B270" t="inlineStr">
        <is>
          <t>Dawn Margaret</t>
        </is>
      </c>
      <c r="C270" t="inlineStr">
        <is>
          <t>De Klerk (Way)</t>
        </is>
      </c>
      <c r="D270" t="inlineStr">
        <is>
          <t>Heron View</t>
        </is>
      </c>
      <c r="E270" t="inlineStr">
        <is>
          <t>C</t>
        </is>
      </c>
      <c r="F270" t="n">
        <v>3</v>
      </c>
      <c r="G270" t="inlineStr">
        <is>
          <t>HVC305</t>
        </is>
      </c>
      <c r="H270" s="5" t="n">
        <v>44988</v>
      </c>
      <c r="I270" s="5" t="n">
        <v>45107</v>
      </c>
      <c r="J270" s="6" t="n">
        <v>45838</v>
      </c>
      <c r="K270" s="4" t="n">
        <v>254616.44</v>
      </c>
      <c r="L270" s="7" t="n">
        <v>0.16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  <c r="S270" s="5">
        <f>SUMIFS(Sales!$H:$H,Sales!$C:$C,Investors!G270)</f>
        <v/>
      </c>
      <c r="T270">
        <f>IF(J270&lt;S270,"Exit","Sale")</f>
        <v/>
      </c>
    </row>
    <row r="271">
      <c r="A271" t="inlineStr">
        <is>
          <t>ZAFR01</t>
        </is>
      </c>
      <c r="B271" t="inlineStr">
        <is>
          <t>John Robert</t>
        </is>
      </c>
      <c r="C271" t="inlineStr">
        <is>
          <t>Zylstra</t>
        </is>
      </c>
      <c r="D271" t="inlineStr">
        <is>
          <t>Heron Fields</t>
        </is>
      </c>
      <c r="E271" t="inlineStr">
        <is>
          <t>B</t>
        </is>
      </c>
      <c r="F271" t="n">
        <v>1</v>
      </c>
      <c r="G271" t="inlineStr">
        <is>
          <t>HFB211</t>
        </is>
      </c>
      <c r="H271" s="5" t="n">
        <v>44287</v>
      </c>
      <c r="I271" s="5" t="n">
        <v>44352</v>
      </c>
      <c r="J271" s="6" t="n">
        <v>45035</v>
      </c>
      <c r="K271" s="4" t="n">
        <v>700000</v>
      </c>
      <c r="L271" s="7" t="n">
        <v>0.18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  <c r="S271" s="5">
        <f>SUMIFS(Sales!$H:$H,Sales!$C:$C,Investors!G271)</f>
        <v/>
      </c>
      <c r="T271">
        <f>IF(J271&lt;S271,"Exit","Sale")</f>
        <v/>
      </c>
    </row>
    <row r="272">
      <c r="A272" t="inlineStr">
        <is>
          <t>ZAFR01</t>
        </is>
      </c>
      <c r="B272" t="inlineStr">
        <is>
          <t>John Robert</t>
        </is>
      </c>
      <c r="C272" t="inlineStr">
        <is>
          <t>Zylstra</t>
        </is>
      </c>
      <c r="D272" t="inlineStr">
        <is>
          <t>Heron View</t>
        </is>
      </c>
      <c r="E272" t="inlineStr">
        <is>
          <t>P</t>
        </is>
      </c>
      <c r="F272" t="n">
        <v>3</v>
      </c>
      <c r="G272" t="inlineStr">
        <is>
          <t>HVP302</t>
        </is>
      </c>
      <c r="H272" s="5" t="n">
        <v>44851</v>
      </c>
      <c r="I272" s="5" t="n">
        <v>44889</v>
      </c>
      <c r="J272" s="6" t="n">
        <v>45271</v>
      </c>
      <c r="K272" s="4" t="n">
        <v>264742.12</v>
      </c>
      <c r="L272" s="7" t="n">
        <v>0.18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  <c r="S272" s="5">
        <f>SUMIFS(Sales!$H:$H,Sales!$C:$C,Investors!G272)</f>
        <v/>
      </c>
      <c r="T272">
        <f>IF(J272&lt;S272,"Exit","Sale")</f>
        <v/>
      </c>
    </row>
    <row r="273">
      <c r="A273" t="inlineStr">
        <is>
          <t>ZAFR01</t>
        </is>
      </c>
      <c r="B273" t="inlineStr">
        <is>
          <t>John Robert</t>
        </is>
      </c>
      <c r="C273" t="inlineStr">
        <is>
          <t>Zylstra</t>
        </is>
      </c>
      <c r="D273" t="inlineStr">
        <is>
          <t>Heron View</t>
        </is>
      </c>
      <c r="E273" t="inlineStr">
        <is>
          <t>M</t>
        </is>
      </c>
      <c r="F273" t="n">
        <v>4</v>
      </c>
      <c r="G273" t="inlineStr">
        <is>
          <t>HVM101</t>
        </is>
      </c>
      <c r="H273" s="5" t="n">
        <v>45020</v>
      </c>
      <c r="I273" s="5" t="n">
        <v>45129</v>
      </c>
      <c r="J273" s="6" t="n">
        <v>45860</v>
      </c>
      <c r="K273" s="4" t="n">
        <v>300931.51</v>
      </c>
      <c r="L273" s="7" t="n">
        <v>0.18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  <c r="S273" s="5">
        <f>SUMIFS(Sales!$H:$H,Sales!$C:$C,Investors!G273)</f>
        <v/>
      </c>
      <c r="T273">
        <f>IF(J273&lt;S273,"Exit","Sale")</f>
        <v/>
      </c>
    </row>
    <row r="274">
      <c r="A274" t="inlineStr">
        <is>
          <t>ZAFR01</t>
        </is>
      </c>
      <c r="B274" t="inlineStr">
        <is>
          <t>John Robert</t>
        </is>
      </c>
      <c r="C274" t="inlineStr">
        <is>
          <t>Zylstra</t>
        </is>
      </c>
      <c r="D274" t="inlineStr">
        <is>
          <t>Heron View</t>
        </is>
      </c>
      <c r="E274" t="inlineStr">
        <is>
          <t>M</t>
        </is>
      </c>
      <c r="F274" t="n">
        <v>5</v>
      </c>
      <c r="G274" t="inlineStr">
        <is>
          <t>HVM202</t>
        </is>
      </c>
      <c r="H274" s="5" t="n">
        <v>45020</v>
      </c>
      <c r="I274" s="5" t="n">
        <v>45129</v>
      </c>
      <c r="J274" s="6" t="n">
        <v>45860</v>
      </c>
      <c r="K274" s="4" t="n">
        <v>1100000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  <c r="S274" s="5">
        <f>SUMIFS(Sales!$H:$H,Sales!$C:$C,Investors!G274)</f>
        <v/>
      </c>
      <c r="T274">
        <f>IF(J274&lt;S274,"Exit","Sale")</f>
        <v/>
      </c>
    </row>
    <row r="275">
      <c r="A275" t="inlineStr">
        <is>
          <t>ZAFR01</t>
        </is>
      </c>
      <c r="B275" t="inlineStr">
        <is>
          <t>John Robert</t>
        </is>
      </c>
      <c r="C275" t="inlineStr">
        <is>
          <t>Zylstra</t>
        </is>
      </c>
      <c r="D275" t="inlineStr">
        <is>
          <t>Heron View</t>
        </is>
      </c>
      <c r="E275" t="inlineStr">
        <is>
          <t>G</t>
        </is>
      </c>
      <c r="F275" t="n">
        <v>6</v>
      </c>
      <c r="G275" t="inlineStr">
        <is>
          <t>HVG303</t>
        </is>
      </c>
      <c r="H275" s="5" t="n">
        <v>45042</v>
      </c>
      <c r="I275" s="5" t="n">
        <v>45224</v>
      </c>
      <c r="J275" s="6" t="n">
        <v>45955</v>
      </c>
      <c r="K275" s="4" t="n">
        <v>943566.4399999999</v>
      </c>
      <c r="L275" s="7" t="n">
        <v>0.18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  <c r="S275" s="5">
        <f>SUMIFS(Sales!$H:$H,Sales!$C:$C,Investors!G275)</f>
        <v/>
      </c>
      <c r="T275">
        <f>IF(J275&lt;S275,"Exit","Sale")</f>
        <v/>
      </c>
    </row>
    <row r="276">
      <c r="A276" t="inlineStr">
        <is>
          <t>ZBAR02</t>
        </is>
      </c>
      <c r="B276" t="inlineStr">
        <is>
          <t>Nicolaas Jacobus (Jaco)</t>
        </is>
      </c>
      <c r="C276" t="inlineStr">
        <is>
          <t>Barkhuysen</t>
        </is>
      </c>
      <c r="D276" t="inlineStr">
        <is>
          <t>Heron Fields</t>
        </is>
      </c>
      <c r="E276" t="inlineStr">
        <is>
          <t>B</t>
        </is>
      </c>
      <c r="F276" t="n">
        <v>1</v>
      </c>
      <c r="G276" t="inlineStr">
        <is>
          <t>HFB106</t>
        </is>
      </c>
      <c r="H276" s="5" t="n">
        <v>44286</v>
      </c>
      <c r="I276" s="5" t="n">
        <v>44352</v>
      </c>
      <c r="J276" s="6" t="n">
        <v>44956</v>
      </c>
      <c r="K276" s="4" t="n">
        <v>300000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  <c r="S276" s="5">
        <f>SUMIFS(Sales!$H:$H,Sales!$C:$C,Investors!G276)</f>
        <v/>
      </c>
      <c r="T276">
        <f>IF(J276&lt;S276,"Exit","Sale")</f>
        <v/>
      </c>
    </row>
    <row r="277">
      <c r="A277" t="inlineStr">
        <is>
          <t>ZFOU01</t>
        </is>
      </c>
      <c r="B277" t="inlineStr">
        <is>
          <t>Hester Magrietha</t>
        </is>
      </c>
      <c r="C277" t="inlineStr">
        <is>
          <t>Fourie</t>
        </is>
      </c>
      <c r="D277" t="inlineStr">
        <is>
          <t>Heron Fields</t>
        </is>
      </c>
      <c r="E277" t="inlineStr">
        <is>
          <t>A</t>
        </is>
      </c>
      <c r="F277" t="n">
        <v>1</v>
      </c>
      <c r="G277" t="inlineStr">
        <is>
          <t>HFA306</t>
        </is>
      </c>
      <c r="H277" s="5" t="n">
        <v>44285</v>
      </c>
      <c r="I277" s="5" t="n">
        <v>44352</v>
      </c>
      <c r="J277" s="6" t="n">
        <v>44901</v>
      </c>
      <c r="K277" s="4" t="n">
        <v>100000</v>
      </c>
      <c r="L277" s="7" t="n">
        <v>0.15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  <c r="S277" s="5">
        <f>SUMIFS(Sales!$H:$H,Sales!$C:$C,Investors!G277)</f>
        <v/>
      </c>
      <c r="T277">
        <f>IF(J277&lt;S277,"Exit","Sale")</f>
        <v/>
      </c>
    </row>
    <row r="278">
      <c r="A278" t="inlineStr">
        <is>
          <t>ZFOU01</t>
        </is>
      </c>
      <c r="B278" t="inlineStr">
        <is>
          <t>Hester Magrietha</t>
        </is>
      </c>
      <c r="C278" t="inlineStr">
        <is>
          <t>Fourie</t>
        </is>
      </c>
      <c r="D278" t="inlineStr">
        <is>
          <t>Heron View</t>
        </is>
      </c>
      <c r="E278" t="inlineStr">
        <is>
          <t>K</t>
        </is>
      </c>
      <c r="F278" t="n">
        <v>2</v>
      </c>
      <c r="G278" t="inlineStr">
        <is>
          <t>HVK206</t>
        </is>
      </c>
      <c r="H278" s="5" t="n">
        <v>44944</v>
      </c>
      <c r="I278" s="5" t="n">
        <v>45016</v>
      </c>
      <c r="J278" s="6" t="n">
        <v>45747</v>
      </c>
      <c r="K278" s="4" t="n">
        <v>100000</v>
      </c>
      <c r="L278" s="7" t="n">
        <v>0.14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  <c r="S278" s="5">
        <f>SUMIFS(Sales!$H:$H,Sales!$C:$C,Investors!G278)</f>
        <v/>
      </c>
      <c r="T278">
        <f>IF(J278&lt;S278,"Exit","Sale")</f>
        <v/>
      </c>
    </row>
    <row r="279">
      <c r="A279" t="inlineStr">
        <is>
          <t>ZGIL01</t>
        </is>
      </c>
      <c r="B279" t="inlineStr">
        <is>
          <t>Estelle Maria</t>
        </is>
      </c>
      <c r="C279" t="inlineStr">
        <is>
          <t>Gildenhuys</t>
        </is>
      </c>
      <c r="D279" t="inlineStr">
        <is>
          <t>Heron Fields</t>
        </is>
      </c>
      <c r="E279" t="inlineStr">
        <is>
          <t>B</t>
        </is>
      </c>
      <c r="F279" t="n">
        <v>1</v>
      </c>
      <c r="G279" t="inlineStr">
        <is>
          <t>HFB109</t>
        </is>
      </c>
      <c r="H279" s="5" t="n">
        <v>44298</v>
      </c>
      <c r="I279" s="5" t="n">
        <v>44352</v>
      </c>
      <c r="J279" s="6" t="n">
        <v>44999</v>
      </c>
      <c r="K279" s="4" t="n">
        <v>600000</v>
      </c>
      <c r="L279" s="7" t="n">
        <v>0.18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  <c r="S279" s="5">
        <f>SUMIFS(Sales!$H:$H,Sales!$C:$C,Investors!G279)</f>
        <v/>
      </c>
      <c r="T279">
        <f>IF(J279&lt;S279,"Exit","Sale")</f>
        <v/>
      </c>
    </row>
    <row r="280">
      <c r="A280" t="inlineStr">
        <is>
          <t>ZGIL01</t>
        </is>
      </c>
      <c r="B280" t="inlineStr">
        <is>
          <t>Estelle Maria</t>
        </is>
      </c>
      <c r="C280" t="inlineStr">
        <is>
          <t>Gildenhuys</t>
        </is>
      </c>
      <c r="D280" t="inlineStr">
        <is>
          <t>Heron Fields</t>
        </is>
      </c>
      <c r="E280" t="inlineStr">
        <is>
          <t>B</t>
        </is>
      </c>
      <c r="F280" t="n">
        <v>2</v>
      </c>
      <c r="G280" t="inlineStr">
        <is>
          <t>HFB207</t>
        </is>
      </c>
      <c r="H280" s="5" t="n">
        <v>44298</v>
      </c>
      <c r="I280" s="5" t="n">
        <v>44352</v>
      </c>
      <c r="J280" s="6" t="n">
        <v>45106</v>
      </c>
      <c r="K280" s="4" t="n">
        <v>400000</v>
      </c>
      <c r="L280" s="7" t="n">
        <v>0.18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  <c r="S280" s="5">
        <f>SUMIFS(Sales!$H:$H,Sales!$C:$C,Investors!G280)</f>
        <v/>
      </c>
      <c r="T280">
        <f>IF(J280&lt;S280,"Exit","Sale")</f>
        <v/>
      </c>
    </row>
    <row r="281">
      <c r="A281" t="inlineStr">
        <is>
          <t>ZWAL01</t>
        </is>
      </c>
      <c r="B281" t="inlineStr">
        <is>
          <t>Benedict Joseph</t>
        </is>
      </c>
      <c r="C281" t="inlineStr">
        <is>
          <t>Walters</t>
        </is>
      </c>
      <c r="D281" t="inlineStr">
        <is>
          <t>Heron Fields</t>
        </is>
      </c>
      <c r="E281" t="inlineStr">
        <is>
          <t>B</t>
        </is>
      </c>
      <c r="F281" t="n">
        <v>1</v>
      </c>
      <c r="G281" t="inlineStr">
        <is>
          <t>HFB203</t>
        </is>
      </c>
      <c r="H281" s="5" t="n">
        <v>44293</v>
      </c>
      <c r="I281" s="5" t="n">
        <v>44352</v>
      </c>
      <c r="J281" s="6" t="n">
        <v>44936</v>
      </c>
      <c r="K281" s="4" t="n">
        <v>150000</v>
      </c>
      <c r="L281" s="7" t="n">
        <v>0.15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  <c r="S281" s="5">
        <f>SUMIFS(Sales!$H:$H,Sales!$C:$C,Investors!G281)</f>
        <v/>
      </c>
      <c r="T281">
        <f>IF(J281&lt;S281,"Exit","Sale")</f>
        <v/>
      </c>
    </row>
    <row r="282">
      <c r="A282" t="inlineStr">
        <is>
          <t>ZWAL01</t>
        </is>
      </c>
      <c r="B282" t="inlineStr">
        <is>
          <t>Benedict Joseph</t>
        </is>
      </c>
      <c r="C282" t="inlineStr">
        <is>
          <t>Walters</t>
        </is>
      </c>
      <c r="D282" t="inlineStr">
        <is>
          <t>Heron View</t>
        </is>
      </c>
      <c r="E282" t="inlineStr">
        <is>
          <t>O</t>
        </is>
      </c>
      <c r="F282" t="n">
        <v>2</v>
      </c>
      <c r="G282" t="inlineStr">
        <is>
          <t>HVO202</t>
        </is>
      </c>
      <c r="H282" s="5" t="n">
        <v>44946</v>
      </c>
      <c r="I282" s="5" t="n">
        <v>45016</v>
      </c>
      <c r="J282" s="6" t="n">
        <v>45541</v>
      </c>
      <c r="K282" s="4" t="n">
        <v>187515.41</v>
      </c>
      <c r="L282" s="7" t="n">
        <v>0.14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  <c r="S282" s="5">
        <f>SUMIFS(Sales!$H:$H,Sales!$C:$C,Investors!G282)</f>
        <v/>
      </c>
      <c r="T282">
        <f>IF(J282&lt;S282,"Exit","Sale")</f>
        <v/>
      </c>
    </row>
    <row r="283">
      <c r="A283" t="inlineStr">
        <is>
          <t>ZEDE01</t>
        </is>
      </c>
      <c r="B283" t="inlineStr">
        <is>
          <t>JP</t>
        </is>
      </c>
      <c r="C283" t="inlineStr">
        <is>
          <t>van Eden</t>
        </is>
      </c>
      <c r="D283" t="inlineStr">
        <is>
          <t>Heron Fields</t>
        </is>
      </c>
      <c r="E283" t="inlineStr">
        <is>
          <t>B</t>
        </is>
      </c>
      <c r="F283" t="n">
        <v>1</v>
      </c>
      <c r="G283" t="inlineStr">
        <is>
          <t>HFB210</t>
        </is>
      </c>
      <c r="H283" s="5" t="n">
        <v>44294</v>
      </c>
      <c r="I283" s="5" t="n">
        <v>44352</v>
      </c>
      <c r="J283" s="6" t="n">
        <v>45035</v>
      </c>
      <c r="K283" s="4" t="n">
        <v>500000</v>
      </c>
      <c r="L283" s="7" t="n">
        <v>0.18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  <c r="S283" s="5">
        <f>SUMIFS(Sales!$H:$H,Sales!$C:$C,Investors!G283)</f>
        <v/>
      </c>
      <c r="T283">
        <f>IF(J283&lt;S283,"Exit","Sale")</f>
        <v/>
      </c>
    </row>
    <row r="284">
      <c r="A284" t="inlineStr">
        <is>
          <t>ZEDE01</t>
        </is>
      </c>
      <c r="B284" t="inlineStr">
        <is>
          <t>JP</t>
        </is>
      </c>
      <c r="C284" t="inlineStr">
        <is>
          <t>van Eden</t>
        </is>
      </c>
      <c r="D284" t="inlineStr">
        <is>
          <t>Heron View</t>
        </is>
      </c>
      <c r="E284" t="inlineStr">
        <is>
          <t>G</t>
        </is>
      </c>
      <c r="F284" t="n">
        <v>2</v>
      </c>
      <c r="G284" t="inlineStr">
        <is>
          <t>HVG302</t>
        </is>
      </c>
      <c r="H284" s="5" t="n">
        <v>45042</v>
      </c>
      <c r="I284" s="5" t="n">
        <v>45224</v>
      </c>
      <c r="J284" s="6" t="n">
        <v>45955</v>
      </c>
      <c r="K284" s="4" t="n">
        <v>600000</v>
      </c>
      <c r="L284" s="7" t="n">
        <v>0.16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  <c r="S284" s="5">
        <f>SUMIFS(Sales!$H:$H,Sales!$C:$C,Investors!G284)</f>
        <v/>
      </c>
      <c r="T284">
        <f>IF(J284&lt;S284,"Exit","Sale")</f>
        <v/>
      </c>
    </row>
    <row r="285">
      <c r="A285" t="inlineStr">
        <is>
          <t>ZTSO01</t>
        </is>
      </c>
      <c r="B285" t="inlineStr">
        <is>
          <t>Abram Matlotleng</t>
        </is>
      </c>
      <c r="C285" t="inlineStr">
        <is>
          <t>Tsoku</t>
        </is>
      </c>
      <c r="D285" t="inlineStr">
        <is>
          <t>Heron Fields</t>
        </is>
      </c>
      <c r="E285" t="inlineStr">
        <is>
          <t>B</t>
        </is>
      </c>
      <c r="F285" t="n">
        <v>1</v>
      </c>
      <c r="G285" t="inlineStr">
        <is>
          <t>HFB106</t>
        </is>
      </c>
      <c r="H285" s="5" t="n">
        <v>44281</v>
      </c>
      <c r="I285" s="5" t="n">
        <v>44352</v>
      </c>
      <c r="J285" s="6" t="n">
        <v>44956</v>
      </c>
      <c r="K285" s="4" t="n">
        <v>400000</v>
      </c>
      <c r="L285" s="7" t="n">
        <v>0.15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  <c r="S285" s="5">
        <f>SUMIFS(Sales!$H:$H,Sales!$C:$C,Investors!G285)</f>
        <v/>
      </c>
      <c r="T285">
        <f>IF(J285&lt;S285,"Exit","Sale")</f>
        <v/>
      </c>
    </row>
    <row r="286">
      <c r="A286" t="inlineStr">
        <is>
          <t>ZTSO01</t>
        </is>
      </c>
      <c r="B286" t="inlineStr">
        <is>
          <t>Abram Matlotleng</t>
        </is>
      </c>
      <c r="C286" t="inlineStr">
        <is>
          <t>Tsoku</t>
        </is>
      </c>
      <c r="D286" t="inlineStr">
        <is>
          <t>Heron View</t>
        </is>
      </c>
      <c r="E286" t="inlineStr">
        <is>
          <t>O</t>
        </is>
      </c>
      <c r="F286" t="n">
        <v>2</v>
      </c>
      <c r="G286" t="inlineStr">
        <is>
          <t>HVO204</t>
        </is>
      </c>
      <c r="H286" s="5" t="n">
        <v>44964</v>
      </c>
      <c r="I286" s="5" t="n">
        <v>45072</v>
      </c>
      <c r="J286" s="6" t="n">
        <v>45523</v>
      </c>
      <c r="K286" s="4" t="n">
        <v>504150.68</v>
      </c>
      <c r="L286" s="7" t="n">
        <v>0.16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  <c r="S286" s="5">
        <f>SUMIFS(Sales!$H:$H,Sales!$C:$C,Investors!G286)</f>
        <v/>
      </c>
      <c r="T286">
        <f>IF(J286&lt;S286,"Exit","Sale")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A</t>
        </is>
      </c>
      <c r="F287" t="n">
        <v>1</v>
      </c>
      <c r="G287" t="inlineStr">
        <is>
          <t>HFA306</t>
        </is>
      </c>
      <c r="H287" s="5" t="n">
        <v>44270</v>
      </c>
      <c r="I287" s="5" t="n">
        <v>44352</v>
      </c>
      <c r="J287" s="6" t="n">
        <v>44901</v>
      </c>
      <c r="K287" s="4" t="n">
        <v>500100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  <c r="S287" s="5">
        <f>SUMIFS(Sales!$H:$H,Sales!$C:$C,Investors!G287)</f>
        <v/>
      </c>
      <c r="T287">
        <f>IF(J287&lt;S287,"Exit","Sale")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Fields</t>
        </is>
      </c>
      <c r="E288" t="inlineStr">
        <is>
          <t>B</t>
        </is>
      </c>
      <c r="F288" t="n">
        <v>2</v>
      </c>
      <c r="G288" t="inlineStr">
        <is>
          <t>HFB204</t>
        </is>
      </c>
      <c r="H288" s="5" t="n">
        <v>44278</v>
      </c>
      <c r="I288" s="5" t="n">
        <v>44352</v>
      </c>
      <c r="J288" s="6" t="n">
        <v>44998</v>
      </c>
      <c r="K288" s="4" t="n">
        <v>900000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  <c r="S288" s="5">
        <f>SUMIFS(Sales!$H:$H,Sales!$C:$C,Investors!G288)</f>
        <v/>
      </c>
      <c r="T288">
        <f>IF(J288&lt;S288,"Exit","Sale")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Fields</t>
        </is>
      </c>
      <c r="E289" t="inlineStr">
        <is>
          <t>B</t>
        </is>
      </c>
      <c r="F289" t="n">
        <v>3</v>
      </c>
      <c r="G289" t="inlineStr">
        <is>
          <t>HFB205</t>
        </is>
      </c>
      <c r="H289" s="5" t="n">
        <v>44278</v>
      </c>
      <c r="I289" s="5" t="n">
        <v>44352</v>
      </c>
      <c r="J289" s="6" t="n">
        <v>44974</v>
      </c>
      <c r="K289" s="4" t="n">
        <v>900000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  <c r="S289" s="5">
        <f>SUMIFS(Sales!$H:$H,Sales!$C:$C,Investors!G289)</f>
        <v/>
      </c>
      <c r="T289">
        <f>IF(J289&lt;S289,"Exit","Sale")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Fields</t>
        </is>
      </c>
      <c r="E290" t="inlineStr">
        <is>
          <t>B</t>
        </is>
      </c>
      <c r="F290" t="n">
        <v>4</v>
      </c>
      <c r="G290" t="inlineStr">
        <is>
          <t>HFB209</t>
        </is>
      </c>
      <c r="H290" s="5" t="n">
        <v>44286</v>
      </c>
      <c r="I290" s="5" t="n">
        <v>44352</v>
      </c>
      <c r="J290" s="6" t="n">
        <v>45036</v>
      </c>
      <c r="K290" s="4" t="n">
        <v>900000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  <c r="S290" s="5">
        <f>SUMIFS(Sales!$H:$H,Sales!$C:$C,Investors!G290)</f>
        <v/>
      </c>
      <c r="T290">
        <f>IF(J290&lt;S290,"Exit","Sale")</f>
        <v/>
      </c>
    </row>
    <row r="291">
      <c r="A291" t="inlineStr">
        <is>
          <t>ZDEB01</t>
        </is>
      </c>
      <c r="B291" t="inlineStr">
        <is>
          <t>William Henry</t>
        </is>
      </c>
      <c r="C291" t="inlineStr">
        <is>
          <t>De Beer</t>
        </is>
      </c>
      <c r="D291" t="inlineStr">
        <is>
          <t>Heron Fields</t>
        </is>
      </c>
      <c r="E291" t="inlineStr">
        <is>
          <t>A</t>
        </is>
      </c>
      <c r="F291" t="n">
        <v>5</v>
      </c>
      <c r="G291" t="inlineStr">
        <is>
          <t>HFA104</t>
        </is>
      </c>
      <c r="H291" s="5" t="n">
        <v>44287</v>
      </c>
      <c r="I291" s="5" t="n">
        <v>44352</v>
      </c>
      <c r="J291" s="6" t="n">
        <v>44887</v>
      </c>
      <c r="K291" s="4" t="n">
        <v>900000</v>
      </c>
      <c r="L291" s="7" t="n">
        <v>0.18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  <c r="S291" s="5">
        <f>SUMIFS(Sales!$H:$H,Sales!$C:$C,Investors!G291)</f>
        <v/>
      </c>
      <c r="T291">
        <f>IF(J291&lt;S291,"Exit","Sale")</f>
        <v/>
      </c>
    </row>
    <row r="292">
      <c r="A292" t="inlineStr">
        <is>
          <t>ZDEB01</t>
        </is>
      </c>
      <c r="B292" t="inlineStr">
        <is>
          <t>William Henry</t>
        </is>
      </c>
      <c r="C292" t="inlineStr">
        <is>
          <t>De Beer</t>
        </is>
      </c>
      <c r="D292" t="inlineStr">
        <is>
          <t>Heron Fields</t>
        </is>
      </c>
      <c r="E292" t="inlineStr">
        <is>
          <t>A</t>
        </is>
      </c>
      <c r="F292" t="n">
        <v>6</v>
      </c>
      <c r="G292" t="inlineStr">
        <is>
          <t>HFA105</t>
        </is>
      </c>
      <c r="H292" s="5" t="n">
        <v>44287</v>
      </c>
      <c r="I292" s="5" t="n">
        <v>44352</v>
      </c>
      <c r="J292" s="6" t="n">
        <v>44887</v>
      </c>
      <c r="K292" s="4" t="n">
        <v>150000</v>
      </c>
      <c r="L292" s="7" t="n">
        <v>0.18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  <c r="S292" s="5">
        <f>SUMIFS(Sales!$H:$H,Sales!$C:$C,Investors!G292)</f>
        <v/>
      </c>
      <c r="T292">
        <f>IF(J292&lt;S292,"Exit","Sale")</f>
        <v/>
      </c>
    </row>
    <row r="293">
      <c r="A293" t="inlineStr">
        <is>
          <t>ZDEB01</t>
        </is>
      </c>
      <c r="B293" t="inlineStr">
        <is>
          <t>William Henry</t>
        </is>
      </c>
      <c r="C293" t="inlineStr">
        <is>
          <t>De Beer</t>
        </is>
      </c>
      <c r="D293" t="inlineStr">
        <is>
          <t>Heron View</t>
        </is>
      </c>
      <c r="E293" t="inlineStr">
        <is>
          <t>O</t>
        </is>
      </c>
      <c r="F293" t="n">
        <v>7</v>
      </c>
      <c r="G293" t="inlineStr">
        <is>
          <t>HVO303</t>
        </is>
      </c>
      <c r="H293" s="5" t="n">
        <v>44979</v>
      </c>
      <c r="I293" s="5" t="n">
        <v>45107</v>
      </c>
      <c r="J293" s="6" t="n">
        <v>45541</v>
      </c>
      <c r="K293" s="4" t="n">
        <v>1100000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  <c r="S293" s="5">
        <f>SUMIFS(Sales!$H:$H,Sales!$C:$C,Investors!G293)</f>
        <v/>
      </c>
      <c r="T293">
        <f>IF(J293&lt;S293,"Exit","Sale")</f>
        <v/>
      </c>
    </row>
    <row r="294">
      <c r="A294" t="inlineStr">
        <is>
          <t>ZDEB01</t>
        </is>
      </c>
      <c r="B294" t="inlineStr">
        <is>
          <t>William Henry</t>
        </is>
      </c>
      <c r="C294" t="inlineStr">
        <is>
          <t>De Beer</t>
        </is>
      </c>
      <c r="D294" t="inlineStr">
        <is>
          <t>Heron View</t>
        </is>
      </c>
      <c r="E294" t="inlineStr">
        <is>
          <t>M</t>
        </is>
      </c>
      <c r="F294" t="n">
        <v>8</v>
      </c>
      <c r="G294" t="inlineStr">
        <is>
          <t>HVM104</t>
        </is>
      </c>
      <c r="H294" s="5" t="n">
        <v>45001</v>
      </c>
      <c r="I294" s="5" t="n">
        <v>45107</v>
      </c>
      <c r="J294" s="6" t="n">
        <v>45838</v>
      </c>
      <c r="K294" s="4" t="n">
        <v>1100000</v>
      </c>
      <c r="L294" s="7" t="n">
        <v>0.18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  <c r="S294" s="5">
        <f>SUMIFS(Sales!$H:$H,Sales!$C:$C,Investors!G294)</f>
        <v/>
      </c>
      <c r="T294">
        <f>IF(J294&lt;S294,"Exit","Sale")</f>
        <v/>
      </c>
    </row>
    <row r="295">
      <c r="A295" t="inlineStr">
        <is>
          <t>ZDEB01</t>
        </is>
      </c>
      <c r="B295" t="inlineStr">
        <is>
          <t>William Henry</t>
        </is>
      </c>
      <c r="C295" t="inlineStr">
        <is>
          <t>De Beer</t>
        </is>
      </c>
      <c r="D295" t="inlineStr">
        <is>
          <t>Heron View</t>
        </is>
      </c>
      <c r="E295" t="inlineStr">
        <is>
          <t>I</t>
        </is>
      </c>
      <c r="F295" t="n">
        <v>9</v>
      </c>
      <c r="G295" t="inlineStr">
        <is>
          <t>HVI101</t>
        </is>
      </c>
      <c r="H295" s="5" t="n">
        <v>45044</v>
      </c>
      <c r="I295" s="5" t="n">
        <v>45224</v>
      </c>
      <c r="J295" s="6" t="n">
        <v>45955</v>
      </c>
      <c r="K295" s="4" t="n">
        <v>1100000</v>
      </c>
      <c r="L295" s="7" t="n">
        <v>0.18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  <c r="S295" s="5">
        <f>SUMIFS(Sales!$H:$H,Sales!$C:$C,Investors!G295)</f>
        <v/>
      </c>
      <c r="T295">
        <f>IF(J295&lt;S295,"Exit","Sale")</f>
        <v/>
      </c>
    </row>
    <row r="296">
      <c r="A296" t="inlineStr">
        <is>
          <t>ZBEN01</t>
        </is>
      </c>
      <c r="B296" t="inlineStr">
        <is>
          <t>Heino</t>
        </is>
      </c>
      <c r="C296" t="inlineStr">
        <is>
          <t>Beneke</t>
        </is>
      </c>
      <c r="D296" t="inlineStr">
        <is>
          <t>Heron Fields</t>
        </is>
      </c>
      <c r="E296" t="inlineStr">
        <is>
          <t>B</t>
        </is>
      </c>
      <c r="F296" t="n">
        <v>1</v>
      </c>
      <c r="G296" t="inlineStr">
        <is>
          <t>HFB201</t>
        </is>
      </c>
      <c r="H296" s="5" t="n">
        <v>44352</v>
      </c>
      <c r="I296" s="5" t="n">
        <v>44352</v>
      </c>
      <c r="J296" s="6" t="n">
        <v>44936</v>
      </c>
      <c r="K296" s="4" t="n">
        <v>100000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  <c r="S296" s="5">
        <f>SUMIFS(Sales!$H:$H,Sales!$C:$C,Investors!G296)</f>
        <v/>
      </c>
      <c r="T296">
        <f>IF(J296&lt;S296,"Exit","Sale")</f>
        <v/>
      </c>
    </row>
    <row r="297">
      <c r="A297" t="inlineStr">
        <is>
          <t>ZRUS01</t>
        </is>
      </c>
      <c r="B297" t="inlineStr">
        <is>
          <t>Izak Cornelius</t>
        </is>
      </c>
      <c r="C297" t="inlineStr">
        <is>
          <t>Rust</t>
        </is>
      </c>
      <c r="D297" t="inlineStr">
        <is>
          <t>Heron Fields</t>
        </is>
      </c>
      <c r="E297" t="inlineStr">
        <is>
          <t>B</t>
        </is>
      </c>
      <c r="F297" t="n">
        <v>1</v>
      </c>
      <c r="G297" t="inlineStr">
        <is>
          <t>HFB202</t>
        </is>
      </c>
      <c r="H297" s="5" t="n">
        <v>44287</v>
      </c>
      <c r="I297" s="5" t="n">
        <v>44352</v>
      </c>
      <c r="J297" s="6" t="n">
        <v>45007</v>
      </c>
      <c r="K297" s="4" t="n">
        <v>250000</v>
      </c>
      <c r="L297" s="7" t="n">
        <v>0.15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  <c r="S297" s="5">
        <f>SUMIFS(Sales!$H:$H,Sales!$C:$C,Investors!G297)</f>
        <v/>
      </c>
      <c r="T297">
        <f>IF(J297&lt;S297,"Exit","Sale")</f>
        <v/>
      </c>
    </row>
    <row r="298">
      <c r="A298" t="inlineStr">
        <is>
          <t>ZRUS01</t>
        </is>
      </c>
      <c r="B298" t="inlineStr">
        <is>
          <t>Izak Cornelius</t>
        </is>
      </c>
      <c r="C298" t="inlineStr">
        <is>
          <t>Rust</t>
        </is>
      </c>
      <c r="D298" t="inlineStr">
        <is>
          <t>Heron View</t>
        </is>
      </c>
      <c r="E298" t="inlineStr">
        <is>
          <t>I</t>
        </is>
      </c>
      <c r="F298" t="n">
        <v>2</v>
      </c>
      <c r="G298" t="inlineStr">
        <is>
          <t>HVI104</t>
        </is>
      </c>
      <c r="H298" s="5" t="n">
        <v>45086</v>
      </c>
      <c r="I298" s="5" t="n">
        <v>45259</v>
      </c>
      <c r="J298" s="6" t="n">
        <v>45990</v>
      </c>
      <c r="K298" s="4" t="n">
        <v>1000000</v>
      </c>
      <c r="L298" s="7" t="n">
        <v>0.18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  <c r="S298" s="5">
        <f>SUMIFS(Sales!$H:$H,Sales!$C:$C,Investors!G298)</f>
        <v/>
      </c>
      <c r="T298">
        <f>IF(J298&lt;S298,"Exit","Sale")</f>
        <v/>
      </c>
    </row>
    <row r="299">
      <c r="A299" t="inlineStr">
        <is>
          <t>ZVAL01</t>
        </is>
      </c>
      <c r="B299" t="inlineStr">
        <is>
          <t>Manoj</t>
        </is>
      </c>
      <c r="C299" t="inlineStr">
        <is>
          <t>Vallabh</t>
        </is>
      </c>
      <c r="D299" t="inlineStr">
        <is>
          <t>Heron Fields</t>
        </is>
      </c>
      <c r="E299" t="inlineStr">
        <is>
          <t>B</t>
        </is>
      </c>
      <c r="F299" t="n">
        <v>1</v>
      </c>
      <c r="G299" t="inlineStr">
        <is>
          <t>HFB202</t>
        </is>
      </c>
      <c r="H299" s="5" t="n">
        <v>44286</v>
      </c>
      <c r="I299" s="5" t="n">
        <v>44352</v>
      </c>
      <c r="J299" s="6" t="n">
        <v>45007</v>
      </c>
      <c r="K299" s="4" t="n">
        <v>150000</v>
      </c>
      <c r="L299" s="7" t="n">
        <v>0.15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  <c r="S299" s="5">
        <f>SUMIFS(Sales!$H:$H,Sales!$C:$C,Investors!G299)</f>
        <v/>
      </c>
      <c r="T299">
        <f>IF(J299&lt;S299,"Exit","Sale")</f>
        <v/>
      </c>
    </row>
    <row r="300">
      <c r="A300" t="inlineStr">
        <is>
          <t>ZVAL01</t>
        </is>
      </c>
      <c r="B300" t="inlineStr">
        <is>
          <t>Manoj</t>
        </is>
      </c>
      <c r="C300" t="inlineStr">
        <is>
          <t>Vallabh</t>
        </is>
      </c>
      <c r="D300" t="inlineStr">
        <is>
          <t>Heron View</t>
        </is>
      </c>
      <c r="E300" t="inlineStr">
        <is>
          <t>O</t>
        </is>
      </c>
      <c r="F300" t="n">
        <v>2</v>
      </c>
      <c r="G300" t="inlineStr">
        <is>
          <t>HVO203</t>
        </is>
      </c>
      <c r="H300" s="5" t="n">
        <v>45012</v>
      </c>
      <c r="I300" s="5" t="n">
        <v>45129</v>
      </c>
      <c r="J300" s="6" t="n">
        <v>45503</v>
      </c>
      <c r="K300" s="4" t="n">
        <v>192071.92</v>
      </c>
      <c r="L300" s="7" t="n">
        <v>0.14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  <c r="S300" s="5">
        <f>SUMIFS(Sales!$H:$H,Sales!$C:$C,Investors!G300)</f>
        <v/>
      </c>
      <c r="T300">
        <f>IF(J300&lt;S300,"Exit","Sale")</f>
        <v/>
      </c>
    </row>
    <row r="301">
      <c r="A301" t="inlineStr">
        <is>
          <t>ZVAN02</t>
        </is>
      </c>
      <c r="B301" t="inlineStr">
        <is>
          <t>Agatha Dorothea</t>
        </is>
      </c>
      <c r="C301" t="inlineStr">
        <is>
          <t>van Schalkwyk</t>
        </is>
      </c>
      <c r="D301" t="inlineStr">
        <is>
          <t>Heron Fields</t>
        </is>
      </c>
      <c r="E301" t="inlineStr">
        <is>
          <t>A</t>
        </is>
      </c>
      <c r="F301" t="n">
        <v>1</v>
      </c>
      <c r="G301" t="inlineStr">
        <is>
          <t>HFA103</t>
        </is>
      </c>
      <c r="H301" s="5" t="n">
        <v>44287</v>
      </c>
      <c r="I301" s="5" t="n">
        <v>44352</v>
      </c>
      <c r="J301" s="6" t="n">
        <v>44887</v>
      </c>
      <c r="K301" s="4" t="n">
        <v>100000</v>
      </c>
      <c r="L301" s="7" t="n">
        <v>0.15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  <c r="S301" s="5">
        <f>SUMIFS(Sales!$H:$H,Sales!$C:$C,Investors!G301)</f>
        <v/>
      </c>
      <c r="T301">
        <f>IF(J301&lt;S301,"Exit","Sale")</f>
        <v/>
      </c>
    </row>
    <row r="302">
      <c r="A302" t="inlineStr">
        <is>
          <t>ZVAN02</t>
        </is>
      </c>
      <c r="B302" t="inlineStr">
        <is>
          <t>Agatha Dorothea</t>
        </is>
      </c>
      <c r="C302" t="inlineStr">
        <is>
          <t>van Schalkwyk</t>
        </is>
      </c>
      <c r="D302" t="inlineStr">
        <is>
          <t>Heron View</t>
        </is>
      </c>
      <c r="E302" t="inlineStr">
        <is>
          <t>K</t>
        </is>
      </c>
      <c r="F302" t="n">
        <v>2</v>
      </c>
      <c r="G302" t="inlineStr">
        <is>
          <t>HVK402</t>
        </is>
      </c>
      <c r="H302" s="5" t="n">
        <v>44903</v>
      </c>
      <c r="I302" s="5" t="n">
        <v>44995</v>
      </c>
      <c r="J302" s="6" t="n">
        <v>45726</v>
      </c>
      <c r="K302" s="4" t="n">
        <v>123099.32</v>
      </c>
      <c r="L302" s="7" t="n">
        <v>0.14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  <c r="S302" s="5">
        <f>SUMIFS(Sales!$H:$H,Sales!$C:$C,Investors!G302)</f>
        <v/>
      </c>
      <c r="T302">
        <f>IF(J302&lt;S302,"Exit","Sale")</f>
        <v/>
      </c>
    </row>
    <row r="303">
      <c r="A303" t="inlineStr">
        <is>
          <t>ZRIB01</t>
        </is>
      </c>
      <c r="B303" t="inlineStr">
        <is>
          <t>Paulo Sergio Da Silva</t>
        </is>
      </c>
      <c r="C303" t="inlineStr">
        <is>
          <t>Ribeiro</t>
        </is>
      </c>
      <c r="D303" t="inlineStr">
        <is>
          <t>Heron Fields</t>
        </is>
      </c>
      <c r="E303" t="inlineStr">
        <is>
          <t>B</t>
        </is>
      </c>
      <c r="F303" t="n">
        <v>1</v>
      </c>
      <c r="G303" t="inlineStr">
        <is>
          <t>HFB104</t>
        </is>
      </c>
      <c r="H303" s="5" t="n">
        <v>44253</v>
      </c>
      <c r="I303" s="5" t="n">
        <v>44352</v>
      </c>
      <c r="J303" s="6" t="n">
        <v>44908</v>
      </c>
      <c r="K303" s="4" t="n">
        <v>150000</v>
      </c>
      <c r="L303" s="7" t="n">
        <v>0.15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  <c r="S303" s="5">
        <f>SUMIFS(Sales!$H:$H,Sales!$C:$C,Investors!G303)</f>
        <v/>
      </c>
      <c r="T303">
        <f>IF(J303&lt;S303,"Exit","Sale")</f>
        <v/>
      </c>
    </row>
    <row r="304">
      <c r="A304" t="inlineStr">
        <is>
          <t>ZRIB01</t>
        </is>
      </c>
      <c r="B304" t="inlineStr">
        <is>
          <t>Paulo Sergio Da Silva</t>
        </is>
      </c>
      <c r="C304" t="inlineStr">
        <is>
          <t>Ribeiro</t>
        </is>
      </c>
      <c r="D304" t="inlineStr">
        <is>
          <t>Heron View</t>
        </is>
      </c>
      <c r="E304" t="inlineStr">
        <is>
          <t>O</t>
        </is>
      </c>
      <c r="F304" t="n">
        <v>2</v>
      </c>
      <c r="G304" t="inlineStr">
        <is>
          <t>HVO102</t>
        </is>
      </c>
      <c r="H304" s="5" t="n">
        <v>44916</v>
      </c>
      <c r="I304" s="5" t="n">
        <v>45008</v>
      </c>
      <c r="J304" s="6" t="n">
        <v>45532</v>
      </c>
      <c r="K304" s="4" t="n">
        <v>186816.78</v>
      </c>
      <c r="L304" s="7" t="n">
        <v>0.14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  <c r="S304" s="5">
        <f>SUMIFS(Sales!$H:$H,Sales!$C:$C,Investors!G304)</f>
        <v/>
      </c>
      <c r="T304">
        <f>IF(J304&lt;S304,"Exit","Sale")</f>
        <v/>
      </c>
    </row>
    <row r="305">
      <c r="A305" t="inlineStr">
        <is>
          <t>ZGOV01</t>
        </is>
      </c>
      <c r="B305" t="inlineStr">
        <is>
          <t>Preshnee</t>
        </is>
      </c>
      <c r="C305" t="inlineStr">
        <is>
          <t>Govender</t>
        </is>
      </c>
      <c r="D305" t="inlineStr">
        <is>
          <t>Heron Fields</t>
        </is>
      </c>
      <c r="E305" t="inlineStr">
        <is>
          <t>B</t>
        </is>
      </c>
      <c r="F305" t="n">
        <v>1</v>
      </c>
      <c r="G305" t="inlineStr">
        <is>
          <t>HFB102</t>
        </is>
      </c>
      <c r="H305" s="5" t="n">
        <v>44319</v>
      </c>
      <c r="I305" s="5" t="n">
        <v>44352</v>
      </c>
      <c r="J305" s="6" t="n">
        <v>44896</v>
      </c>
      <c r="K305" s="4" t="n">
        <v>100000</v>
      </c>
      <c r="L305" s="7" t="n">
        <v>0.15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  <c r="S305" s="5">
        <f>SUMIFS(Sales!$H:$H,Sales!$C:$C,Investors!G305)</f>
        <v/>
      </c>
      <c r="T305">
        <f>IF(J305&lt;S305,"Exit","Sale")</f>
        <v/>
      </c>
    </row>
    <row r="306">
      <c r="A306" t="inlineStr">
        <is>
          <t>ZGOV01</t>
        </is>
      </c>
      <c r="B306" t="inlineStr">
        <is>
          <t>Preshnee</t>
        </is>
      </c>
      <c r="C306" t="inlineStr">
        <is>
          <t>Govender</t>
        </is>
      </c>
      <c r="D306" t="inlineStr">
        <is>
          <t>Heron View</t>
        </is>
      </c>
      <c r="E306" t="inlineStr">
        <is>
          <t>K</t>
        </is>
      </c>
      <c r="F306" t="n">
        <v>2</v>
      </c>
      <c r="G306" t="inlineStr">
        <is>
          <t>HVK206</t>
        </is>
      </c>
      <c r="H306" s="5" t="n">
        <v>44903</v>
      </c>
      <c r="I306" s="5" t="n">
        <v>44967</v>
      </c>
      <c r="J306" s="6" t="n">
        <v>45698</v>
      </c>
      <c r="K306" s="4" t="n">
        <v>122921.23</v>
      </c>
      <c r="L306" s="7" t="n">
        <v>0.14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  <c r="S306" s="5">
        <f>SUMIFS(Sales!$H:$H,Sales!$C:$C,Investors!G306)</f>
        <v/>
      </c>
      <c r="T306">
        <f>IF(J306&lt;S306,"Exit","Sale")</f>
        <v/>
      </c>
    </row>
    <row r="307">
      <c r="A307" t="inlineStr">
        <is>
          <t>ZJOR01</t>
        </is>
      </c>
      <c r="B307" t="inlineStr">
        <is>
          <t>Glen Rutherford</t>
        </is>
      </c>
      <c r="C307" t="inlineStr">
        <is>
          <t>Jordaan</t>
        </is>
      </c>
      <c r="D307" t="inlineStr">
        <is>
          <t>Heron Fields</t>
        </is>
      </c>
      <c r="E307" t="inlineStr">
        <is>
          <t>B</t>
        </is>
      </c>
      <c r="F307" t="n">
        <v>1</v>
      </c>
      <c r="G307" t="inlineStr">
        <is>
          <t>HFB107</t>
        </is>
      </c>
      <c r="H307" s="5" t="n">
        <v>44305</v>
      </c>
      <c r="I307" s="5" t="n">
        <v>44352</v>
      </c>
      <c r="J307" s="6" t="n">
        <v>44981</v>
      </c>
      <c r="K307" s="4" t="n">
        <v>500000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  <c r="S307" s="5">
        <f>SUMIFS(Sales!$H:$H,Sales!$C:$C,Investors!G307)</f>
        <v/>
      </c>
      <c r="T307">
        <f>IF(J307&lt;S307,"Exit","Sale")</f>
        <v/>
      </c>
    </row>
    <row r="308">
      <c r="A308" t="inlineStr">
        <is>
          <t>ZJOR01</t>
        </is>
      </c>
      <c r="B308" t="inlineStr">
        <is>
          <t>Glen Rutherford</t>
        </is>
      </c>
      <c r="C308" t="inlineStr">
        <is>
          <t>Jordaan</t>
        </is>
      </c>
      <c r="D308" t="inlineStr">
        <is>
          <t>Heron View</t>
        </is>
      </c>
      <c r="E308" t="inlineStr">
        <is>
          <t>P</t>
        </is>
      </c>
      <c r="F308" t="n">
        <v>3</v>
      </c>
      <c r="G308" t="inlineStr">
        <is>
          <t>HVP101</t>
        </is>
      </c>
      <c r="H308" s="5" t="n">
        <v>44803</v>
      </c>
      <c r="I308" s="5" t="n">
        <v>44833</v>
      </c>
      <c r="J308" s="6" t="n">
        <v>45177</v>
      </c>
      <c r="K308" s="4" t="n">
        <v>300000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  <c r="S308" s="5">
        <f>SUMIFS(Sales!$H:$H,Sales!$C:$C,Investors!G308)</f>
        <v/>
      </c>
      <c r="T308">
        <f>IF(J308&lt;S308,"Exit","Sale")</f>
        <v/>
      </c>
    </row>
    <row r="309">
      <c r="A309" t="inlineStr">
        <is>
          <t>ZDAD01</t>
        </is>
      </c>
      <c r="B309" t="inlineStr">
        <is>
          <t>Feroz</t>
        </is>
      </c>
      <c r="C309" t="inlineStr">
        <is>
          <t>Dadoo</t>
        </is>
      </c>
      <c r="D309" t="inlineStr">
        <is>
          <t>Heron Fields</t>
        </is>
      </c>
      <c r="E309" t="inlineStr">
        <is>
          <t>A</t>
        </is>
      </c>
      <c r="F309" t="n">
        <v>1</v>
      </c>
      <c r="G309" t="inlineStr">
        <is>
          <t>HFA201</t>
        </is>
      </c>
      <c r="H309" s="5" t="n">
        <v>44287</v>
      </c>
      <c r="I309" s="5" t="n">
        <v>44352</v>
      </c>
      <c r="J309" s="6" t="n">
        <v>44887</v>
      </c>
      <c r="K309" s="4" t="n">
        <v>500000</v>
      </c>
      <c r="L309" s="7" t="n">
        <v>0.18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  <c r="S309" s="5">
        <f>SUMIFS(Sales!$H:$H,Sales!$C:$C,Investors!G309)</f>
        <v/>
      </c>
      <c r="T309">
        <f>IF(J309&lt;S309,"Exit","Sale")</f>
        <v/>
      </c>
    </row>
    <row r="310">
      <c r="A310" t="inlineStr">
        <is>
          <t>ZDAD01</t>
        </is>
      </c>
      <c r="B310" t="inlineStr">
        <is>
          <t>Feroz</t>
        </is>
      </c>
      <c r="C310" t="inlineStr">
        <is>
          <t>Dadoo</t>
        </is>
      </c>
      <c r="D310" t="inlineStr">
        <is>
          <t>Heron Fields</t>
        </is>
      </c>
      <c r="E310" t="inlineStr">
        <is>
          <t>B</t>
        </is>
      </c>
      <c r="F310" t="n">
        <v>2</v>
      </c>
      <c r="G310" t="inlineStr">
        <is>
          <t>HFB207</t>
        </is>
      </c>
      <c r="H310" s="5" t="n">
        <v>44287</v>
      </c>
      <c r="I310" s="5" t="n">
        <v>44352</v>
      </c>
      <c r="J310" s="6" t="n">
        <v>45035</v>
      </c>
      <c r="K310" s="4" t="n">
        <v>500000</v>
      </c>
      <c r="L310" s="7" t="n">
        <v>0.18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  <c r="S310" s="5">
        <f>SUMIFS(Sales!$H:$H,Sales!$C:$C,Investors!G310)</f>
        <v/>
      </c>
      <c r="T310">
        <f>IF(J310&lt;S310,"Exit","Sale")</f>
        <v/>
      </c>
    </row>
    <row r="311">
      <c r="A311" t="inlineStr">
        <is>
          <t>ZDAD01</t>
        </is>
      </c>
      <c r="B311" t="inlineStr">
        <is>
          <t>Feroz</t>
        </is>
      </c>
      <c r="C311" t="inlineStr">
        <is>
          <t>Dadoo</t>
        </is>
      </c>
      <c r="D311" t="inlineStr">
        <is>
          <t>Heron View</t>
        </is>
      </c>
      <c r="E311" t="inlineStr">
        <is>
          <t>K</t>
        </is>
      </c>
      <c r="F311" t="n">
        <v>3</v>
      </c>
      <c r="G311" t="inlineStr">
        <is>
          <t>HVK303</t>
        </is>
      </c>
      <c r="H311" s="5" t="n">
        <v>44944</v>
      </c>
      <c r="I311" s="5" t="n">
        <v>45016</v>
      </c>
      <c r="J311" s="6" t="n">
        <v>45747</v>
      </c>
      <c r="K311" s="4" t="n">
        <v>637482.88</v>
      </c>
      <c r="L311" s="7" t="n">
        <v>0.18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  <c r="S311" s="5">
        <f>SUMIFS(Sales!$H:$H,Sales!$C:$C,Investors!G311)</f>
        <v/>
      </c>
      <c r="T311">
        <f>IF(J311&lt;S311,"Exit","Sale")</f>
        <v/>
      </c>
    </row>
    <row r="312">
      <c r="A312" t="inlineStr">
        <is>
          <t>ZDAD01</t>
        </is>
      </c>
      <c r="B312" t="inlineStr">
        <is>
          <t>Feroz</t>
        </is>
      </c>
      <c r="C312" t="inlineStr">
        <is>
          <t>Dadoo</t>
        </is>
      </c>
      <c r="D312" t="inlineStr">
        <is>
          <t>Heron View</t>
        </is>
      </c>
      <c r="E312" t="inlineStr">
        <is>
          <t>G</t>
        </is>
      </c>
      <c r="F312" t="n">
        <v>4</v>
      </c>
      <c r="G312" t="inlineStr">
        <is>
          <t>HVG302</t>
        </is>
      </c>
      <c r="H312" s="5" t="n">
        <v>45042</v>
      </c>
      <c r="I312" s="5" t="n">
        <v>45198</v>
      </c>
      <c r="J312" s="6" t="n">
        <v>45929</v>
      </c>
      <c r="K312" s="4" t="n">
        <v>473976.03</v>
      </c>
      <c r="L312" s="7" t="n">
        <v>0.18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  <c r="S312" s="5">
        <f>SUMIFS(Sales!$H:$H,Sales!$C:$C,Investors!G312)</f>
        <v/>
      </c>
      <c r="T312">
        <f>IF(J312&lt;S312,"Exit","Sale")</f>
        <v/>
      </c>
    </row>
    <row r="313">
      <c r="A313" t="inlineStr">
        <is>
          <t>ZDAD01</t>
        </is>
      </c>
      <c r="B313" t="inlineStr">
        <is>
          <t>Feroz</t>
        </is>
      </c>
      <c r="C313" t="inlineStr">
        <is>
          <t>Dadoo</t>
        </is>
      </c>
      <c r="D313" t="inlineStr">
        <is>
          <t>Heron View</t>
        </is>
      </c>
      <c r="E313" t="inlineStr">
        <is>
          <t>M</t>
        </is>
      </c>
      <c r="F313" t="n">
        <v>5</v>
      </c>
      <c r="G313" t="inlineStr">
        <is>
          <t>HVM204</t>
        </is>
      </c>
      <c r="H313" s="5" t="n">
        <v>45042</v>
      </c>
      <c r="I313" s="5" t="n">
        <v>45129</v>
      </c>
      <c r="J313" s="6" t="n">
        <v>45860</v>
      </c>
      <c r="K313" s="4" t="n">
        <v>200000</v>
      </c>
      <c r="L313" s="7" t="n">
        <v>0.18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  <c r="S313" s="5">
        <f>SUMIFS(Sales!$H:$H,Sales!$C:$C,Investors!G313)</f>
        <v/>
      </c>
      <c r="T313">
        <f>IF(J313&lt;S313,"Exit","Sale")</f>
        <v/>
      </c>
    </row>
    <row r="314">
      <c r="A314" t="inlineStr">
        <is>
          <t>ZBEN02</t>
        </is>
      </c>
      <c r="B314" t="inlineStr">
        <is>
          <t>Veronica</t>
        </is>
      </c>
      <c r="C314" t="inlineStr">
        <is>
          <t>Beneke</t>
        </is>
      </c>
      <c r="D314" t="inlineStr">
        <is>
          <t>Heron Fields</t>
        </is>
      </c>
      <c r="E314" t="inlineStr">
        <is>
          <t>B</t>
        </is>
      </c>
      <c r="F314" t="n">
        <v>1</v>
      </c>
      <c r="G314" t="inlineStr">
        <is>
          <t>HFB211</t>
        </is>
      </c>
      <c r="H314" s="5" t="n">
        <v>44315</v>
      </c>
      <c r="I314" s="5" t="n">
        <v>44352</v>
      </c>
      <c r="J314" s="6" t="n">
        <v>45106</v>
      </c>
      <c r="K314" s="4" t="n">
        <v>200000</v>
      </c>
      <c r="L314" s="7" t="n">
        <v>0.15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  <c r="S314" s="5">
        <f>SUMIFS(Sales!$H:$H,Sales!$C:$C,Investors!G314)</f>
        <v/>
      </c>
      <c r="T314">
        <f>IF(J314&lt;S314,"Exit","Sale")</f>
        <v/>
      </c>
    </row>
    <row r="315">
      <c r="A315" t="inlineStr">
        <is>
          <t>ZERA02</t>
        </is>
      </c>
      <c r="B315" t="inlineStr">
        <is>
          <t>Chantal Celeste Jafthaleen</t>
        </is>
      </c>
      <c r="C315" t="inlineStr">
        <is>
          <t>Erasmus</t>
        </is>
      </c>
      <c r="D315" t="inlineStr">
        <is>
          <t>Heron View</t>
        </is>
      </c>
      <c r="E315" t="inlineStr">
        <is>
          <t>C</t>
        </is>
      </c>
      <c r="F315" t="n">
        <v>2</v>
      </c>
      <c r="G315" t="inlineStr">
        <is>
          <t>HVC101</t>
        </is>
      </c>
      <c r="H315" s="5" t="n">
        <v>44854</v>
      </c>
      <c r="I315" s="5" t="n">
        <v>44889</v>
      </c>
      <c r="J315" s="6" t="n">
        <v>45154</v>
      </c>
      <c r="K315" s="4" t="n">
        <v>380000</v>
      </c>
      <c r="L315" s="7" t="n">
        <v>0.14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  <c r="S315" s="5">
        <f>SUMIFS(Sales!$H:$H,Sales!$C:$C,Investors!G315)</f>
        <v/>
      </c>
      <c r="T315">
        <f>IF(J315&lt;S315,"Exit","Sale")</f>
        <v/>
      </c>
    </row>
    <row r="316">
      <c r="A316" t="inlineStr">
        <is>
          <t>ZERA02</t>
        </is>
      </c>
      <c r="B316" t="inlineStr">
        <is>
          <t>Chantal Celeste Jafthaleen</t>
        </is>
      </c>
      <c r="C316" t="inlineStr">
        <is>
          <t>Erasmus</t>
        </is>
      </c>
      <c r="D316" t="inlineStr">
        <is>
          <t>Heron View</t>
        </is>
      </c>
      <c r="E316" t="inlineStr">
        <is>
          <t>L</t>
        </is>
      </c>
      <c r="F316" t="n">
        <v>3</v>
      </c>
      <c r="G316" t="inlineStr">
        <is>
          <t>HVL203</t>
        </is>
      </c>
      <c r="H316" s="5" t="n">
        <v>45160</v>
      </c>
      <c r="I316" s="5" t="n">
        <v>45273</v>
      </c>
      <c r="J316" s="6" t="n">
        <v>46004</v>
      </c>
      <c r="K316" s="4" t="n">
        <v>300000</v>
      </c>
      <c r="L316" s="7" t="n">
        <v>0.14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  <c r="S316" s="5">
        <f>SUMIFS(Sales!$H:$H,Sales!$C:$C,Investors!G316)</f>
        <v/>
      </c>
      <c r="T316">
        <f>IF(J316&lt;S316,"Exit","Sale")</f>
        <v/>
      </c>
    </row>
    <row r="317">
      <c r="A317" t="inlineStr">
        <is>
          <t>ZBLO01</t>
        </is>
      </c>
      <c r="B317" t="inlineStr">
        <is>
          <t>Robert Errol</t>
        </is>
      </c>
      <c r="C317" t="inlineStr">
        <is>
          <t>Blows</t>
        </is>
      </c>
      <c r="D317" t="inlineStr">
        <is>
          <t>Heron Fields</t>
        </is>
      </c>
      <c r="E317" t="inlineStr">
        <is>
          <t>A</t>
        </is>
      </c>
      <c r="F317" t="n">
        <v>1</v>
      </c>
      <c r="G317" t="inlineStr">
        <is>
          <t>HFA105</t>
        </is>
      </c>
      <c r="H317" s="5" t="n">
        <v>44342</v>
      </c>
      <c r="I317" s="5" t="n">
        <v>44352</v>
      </c>
      <c r="J317" s="6" t="n">
        <v>44887</v>
      </c>
      <c r="K317" s="4" t="n">
        <v>100000</v>
      </c>
      <c r="L317" s="7" t="n">
        <v>0.15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  <c r="S317" s="5">
        <f>SUMIFS(Sales!$H:$H,Sales!$C:$C,Investors!G317)</f>
        <v/>
      </c>
      <c r="T317">
        <f>IF(J317&lt;S317,"Exit","Sale")</f>
        <v/>
      </c>
    </row>
    <row r="318">
      <c r="A318" t="inlineStr">
        <is>
          <t>ZBLO01</t>
        </is>
      </c>
      <c r="B318" t="inlineStr">
        <is>
          <t>Robert Errol</t>
        </is>
      </c>
      <c r="C318" t="inlineStr">
        <is>
          <t>Blows</t>
        </is>
      </c>
      <c r="D318" t="inlineStr">
        <is>
          <t>Heron View</t>
        </is>
      </c>
      <c r="E318" t="inlineStr">
        <is>
          <t>K</t>
        </is>
      </c>
      <c r="F318" t="n">
        <v>3</v>
      </c>
      <c r="G318" t="inlineStr">
        <is>
          <t>HVK202</t>
        </is>
      </c>
      <c r="H318" s="5" t="n">
        <v>44895</v>
      </c>
      <c r="I318" s="5" t="n">
        <v>44916</v>
      </c>
      <c r="J318" s="6" t="n">
        <v>45647</v>
      </c>
      <c r="K318" s="4" t="n">
        <v>100000</v>
      </c>
      <c r="L318" s="7" t="n">
        <v>0.14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  <c r="S318" s="5">
        <f>SUMIFS(Sales!$H:$H,Sales!$C:$C,Investors!G318)</f>
        <v/>
      </c>
      <c r="T318">
        <f>IF(J318&lt;S318,"Exit","Sale")</f>
        <v/>
      </c>
    </row>
    <row r="319">
      <c r="A319" t="inlineStr">
        <is>
          <t>ZBLO01</t>
        </is>
      </c>
      <c r="B319" t="inlineStr">
        <is>
          <t>Robert Errol</t>
        </is>
      </c>
      <c r="C319" t="inlineStr">
        <is>
          <t>Blows</t>
        </is>
      </c>
      <c r="D319" t="inlineStr">
        <is>
          <t>Heron View</t>
        </is>
      </c>
      <c r="E319" t="inlineStr">
        <is>
          <t>N</t>
        </is>
      </c>
      <c r="F319" t="n">
        <v>4</v>
      </c>
      <c r="G319" t="inlineStr">
        <is>
          <t>HVN304</t>
        </is>
      </c>
      <c r="H319" s="5" t="n">
        <v>44946</v>
      </c>
      <c r="I319" s="5" t="n">
        <v>45016</v>
      </c>
      <c r="J319" s="6" t="n">
        <v>45540</v>
      </c>
      <c r="K319" s="4" t="n">
        <v>100000</v>
      </c>
      <c r="L319" s="7" t="n">
        <v>0.14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  <c r="S319" s="5">
        <f>SUMIFS(Sales!$H:$H,Sales!$C:$C,Investors!G319)</f>
        <v/>
      </c>
      <c r="T319">
        <f>IF(J319&lt;S319,"Exit","Sale")</f>
        <v/>
      </c>
    </row>
    <row r="320">
      <c r="A320" t="inlineStr">
        <is>
          <t>ZBLO01</t>
        </is>
      </c>
      <c r="B320" t="inlineStr">
        <is>
          <t>Robert Errol</t>
        </is>
      </c>
      <c r="C320" t="inlineStr">
        <is>
          <t>Blows</t>
        </is>
      </c>
      <c r="D320" t="inlineStr">
        <is>
          <t>Heron View</t>
        </is>
      </c>
      <c r="E320" t="inlineStr">
        <is>
          <t>K</t>
        </is>
      </c>
      <c r="F320" t="n">
        <v>5</v>
      </c>
      <c r="G320" t="inlineStr">
        <is>
          <t>HVK103</t>
        </is>
      </c>
      <c r="H320" s="5" t="n">
        <v>45545</v>
      </c>
      <c r="I320" s="5" t="inlineStr"/>
      <c r="J320" s="6" t="inlineStr"/>
      <c r="K320" s="4" t="n">
        <v>100000</v>
      </c>
      <c r="L320" s="7" t="n">
        <v>0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  <c r="S320" s="5">
        <f>SUMIFS(Sales!$H:$H,Sales!$C:$C,Investors!G320)</f>
        <v/>
      </c>
      <c r="T320">
        <f>IF(J320&lt;S320,"Exit","Sale")</f>
        <v/>
      </c>
    </row>
    <row r="321">
      <c r="A321" t="inlineStr">
        <is>
          <t>ZKRO03</t>
        </is>
      </c>
      <c r="B321" t="inlineStr">
        <is>
          <t>Jacqueline</t>
        </is>
      </c>
      <c r="C321" t="inlineStr">
        <is>
          <t>Krohn</t>
        </is>
      </c>
      <c r="D321" t="inlineStr">
        <is>
          <t>Heron Fields</t>
        </is>
      </c>
      <c r="E321" t="inlineStr">
        <is>
          <t>A</t>
        </is>
      </c>
      <c r="F321" t="n">
        <v>1</v>
      </c>
      <c r="G321" t="inlineStr">
        <is>
          <t>HFA305</t>
        </is>
      </c>
      <c r="H321" s="5" t="n">
        <v>44321</v>
      </c>
      <c r="I321" s="5" t="n">
        <v>44352</v>
      </c>
      <c r="J321" s="6" t="n">
        <v>44895</v>
      </c>
      <c r="K321" s="4" t="n">
        <v>500100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  <c r="S321" s="5">
        <f>SUMIFS(Sales!$H:$H,Sales!$C:$C,Investors!G321)</f>
        <v/>
      </c>
      <c r="T321">
        <f>IF(J321&lt;S321,"Exit","Sale")</f>
        <v/>
      </c>
    </row>
    <row r="322">
      <c r="A322" t="inlineStr">
        <is>
          <t>ZKRO03</t>
        </is>
      </c>
      <c r="B322" t="inlineStr">
        <is>
          <t>Jacqueline</t>
        </is>
      </c>
      <c r="C322" t="inlineStr">
        <is>
          <t>Krohn</t>
        </is>
      </c>
      <c r="D322" t="inlineStr">
        <is>
          <t>Heron View</t>
        </is>
      </c>
      <c r="E322" t="inlineStr">
        <is>
          <t>K</t>
        </is>
      </c>
      <c r="F322" t="n">
        <v>2</v>
      </c>
      <c r="G322" t="inlineStr">
        <is>
          <t>HVK204</t>
        </is>
      </c>
      <c r="H322" s="5" t="n">
        <v>44903</v>
      </c>
      <c r="I322" s="5" t="n">
        <v>44980</v>
      </c>
      <c r="J322" s="6" t="n">
        <v>45711</v>
      </c>
      <c r="K322" s="4" t="n">
        <v>600000</v>
      </c>
      <c r="L322" s="7" t="n">
        <v>0.16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  <c r="S322" s="5">
        <f>SUMIFS(Sales!$H:$H,Sales!$C:$C,Investors!G322)</f>
        <v/>
      </c>
      <c r="T322">
        <f>IF(J322&lt;S322,"Exit","Sale")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Fields</t>
        </is>
      </c>
      <c r="E323" t="inlineStr">
        <is>
          <t>B</t>
        </is>
      </c>
      <c r="F323" t="n">
        <v>4</v>
      </c>
      <c r="G323" t="inlineStr">
        <is>
          <t>HFB203</t>
        </is>
      </c>
      <c r="H323" s="5" t="n">
        <v>44286</v>
      </c>
      <c r="I323" s="5" t="n">
        <v>44352</v>
      </c>
      <c r="J323" s="6" t="n">
        <v>44895</v>
      </c>
      <c r="K323" s="4" t="n">
        <v>600000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  <c r="S323" s="5">
        <f>SUMIFS(Sales!$H:$H,Sales!$C:$C,Investors!G323)</f>
        <v/>
      </c>
      <c r="T323">
        <f>IF(J323&lt;S323,"Exit","Sale")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Fields</t>
        </is>
      </c>
      <c r="E324" t="inlineStr">
        <is>
          <t>B</t>
        </is>
      </c>
      <c r="F324" t="n">
        <v>5</v>
      </c>
      <c r="G324" t="inlineStr">
        <is>
          <t>HFB212</t>
        </is>
      </c>
      <c r="H324" s="5" t="n">
        <v>44286</v>
      </c>
      <c r="I324" s="5" t="n">
        <v>44352</v>
      </c>
      <c r="J324" s="6" t="n">
        <v>45056</v>
      </c>
      <c r="K324" s="4" t="n">
        <v>900000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  <c r="S324" s="5">
        <f>SUMIFS(Sales!$H:$H,Sales!$C:$C,Investors!G324)</f>
        <v/>
      </c>
      <c r="T324">
        <f>IF(J324&lt;S324,"Exit","Sale")</f>
        <v/>
      </c>
    </row>
    <row r="325">
      <c r="A325" t="inlineStr">
        <is>
          <t>ZDIC01</t>
        </is>
      </c>
      <c r="B325" t="inlineStr">
        <is>
          <t>Grant Allan</t>
        </is>
      </c>
      <c r="C325" t="inlineStr">
        <is>
          <t>Dickinson</t>
        </is>
      </c>
      <c r="D325" t="inlineStr">
        <is>
          <t>Heron Fields</t>
        </is>
      </c>
      <c r="E325" t="inlineStr">
        <is>
          <t>B</t>
        </is>
      </c>
      <c r="F325" t="n">
        <v>6</v>
      </c>
      <c r="G325" t="inlineStr">
        <is>
          <t>HFB107</t>
        </is>
      </c>
      <c r="H325" s="5" t="n">
        <v>44333</v>
      </c>
      <c r="I325" s="5" t="n">
        <v>44352</v>
      </c>
      <c r="J325" s="6" t="n">
        <v>45027</v>
      </c>
      <c r="K325" s="4" t="n">
        <v>300000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  <c r="S325" s="5">
        <f>SUMIFS(Sales!$H:$H,Sales!$C:$C,Investors!G325)</f>
        <v/>
      </c>
      <c r="T325">
        <f>IF(J325&lt;S325,"Exit","Sale")</f>
        <v/>
      </c>
    </row>
    <row r="326">
      <c r="A326" t="inlineStr">
        <is>
          <t>ZDIC01</t>
        </is>
      </c>
      <c r="B326" t="inlineStr">
        <is>
          <t>Grant Allan</t>
        </is>
      </c>
      <c r="C326" t="inlineStr">
        <is>
          <t>Dickinson</t>
        </is>
      </c>
      <c r="D326" t="inlineStr">
        <is>
          <t>Heron View</t>
        </is>
      </c>
      <c r="E326" t="inlineStr">
        <is>
          <t>D</t>
        </is>
      </c>
      <c r="F326" t="n">
        <v>8</v>
      </c>
      <c r="G326" t="inlineStr">
        <is>
          <t>HVD203</t>
        </is>
      </c>
      <c r="H326" s="5" t="n">
        <v>44706</v>
      </c>
      <c r="I326" s="5" t="n">
        <v>44721</v>
      </c>
      <c r="J326" s="6" t="n">
        <v>45377</v>
      </c>
      <c r="K326" s="4" t="n">
        <v>1000000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  <c r="S326" s="5">
        <f>SUMIFS(Sales!$H:$H,Sales!$C:$C,Investors!G326)</f>
        <v/>
      </c>
      <c r="T326">
        <f>IF(J326&lt;S326,"Exit","Sale")</f>
        <v/>
      </c>
    </row>
    <row r="327">
      <c r="A327" t="inlineStr">
        <is>
          <t>ZDIC01</t>
        </is>
      </c>
      <c r="B327" t="inlineStr">
        <is>
          <t>Grant Allan</t>
        </is>
      </c>
      <c r="C327" t="inlineStr">
        <is>
          <t>Dickinson</t>
        </is>
      </c>
      <c r="D327" t="inlineStr">
        <is>
          <t>Heron View</t>
        </is>
      </c>
      <c r="E327" t="inlineStr">
        <is>
          <t>D</t>
        </is>
      </c>
      <c r="F327" t="n">
        <v>9</v>
      </c>
      <c r="G327" t="inlineStr">
        <is>
          <t>HVD303</t>
        </is>
      </c>
      <c r="H327" s="5" t="n">
        <v>44706</v>
      </c>
      <c r="I327" s="5" t="n">
        <v>44735</v>
      </c>
      <c r="J327" s="6" t="n">
        <v>45504</v>
      </c>
      <c r="K327" s="4" t="n">
        <v>418733.56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  <c r="S327" s="5">
        <f>SUMIFS(Sales!$H:$H,Sales!$C:$C,Investors!G327)</f>
        <v/>
      </c>
      <c r="T327">
        <f>IF(J327&lt;S327,"Exit","Sale")</f>
        <v/>
      </c>
    </row>
    <row r="328">
      <c r="A328" t="inlineStr">
        <is>
          <t>ZDIC01</t>
        </is>
      </c>
      <c r="B328" t="inlineStr">
        <is>
          <t>Grant Allan</t>
        </is>
      </c>
      <c r="C328" t="inlineStr">
        <is>
          <t>Dickinson</t>
        </is>
      </c>
      <c r="D328" t="inlineStr">
        <is>
          <t>Heron View</t>
        </is>
      </c>
      <c r="E328" t="inlineStr">
        <is>
          <t>J</t>
        </is>
      </c>
      <c r="F328" t="n">
        <v>10</v>
      </c>
      <c r="G328" t="inlineStr">
        <is>
          <t>HVJ103</t>
        </is>
      </c>
      <c r="H328" s="5" t="n">
        <v>44732</v>
      </c>
      <c r="I328" s="5" t="n">
        <v>44783</v>
      </c>
      <c r="J328" s="6" t="n">
        <v>45457</v>
      </c>
      <c r="K328" s="4" t="n">
        <v>500000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  <c r="S328" s="5">
        <f>SUMIFS(Sales!$H:$H,Sales!$C:$C,Investors!G328)</f>
        <v/>
      </c>
      <c r="T328">
        <f>IF(J328&lt;S328,"Exit","Sale")</f>
        <v/>
      </c>
    </row>
    <row r="329">
      <c r="A329" t="inlineStr">
        <is>
          <t>ZDIC01</t>
        </is>
      </c>
      <c r="B329" t="inlineStr">
        <is>
          <t>Grant Allan</t>
        </is>
      </c>
      <c r="C329" t="inlineStr">
        <is>
          <t>Dickinson</t>
        </is>
      </c>
      <c r="D329" t="inlineStr">
        <is>
          <t>Heron View</t>
        </is>
      </c>
      <c r="E329" t="inlineStr">
        <is>
          <t>K</t>
        </is>
      </c>
      <c r="F329" t="n">
        <v>11</v>
      </c>
      <c r="G329" t="inlineStr">
        <is>
          <t>HVK206</t>
        </is>
      </c>
      <c r="H329" s="5" t="n">
        <v>44952</v>
      </c>
      <c r="I329" s="5" t="n">
        <v>45044</v>
      </c>
      <c r="J329" s="6" t="n">
        <v>45775</v>
      </c>
      <c r="K329" s="4" t="n">
        <v>767449.3199999999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  <c r="S329" s="5">
        <f>SUMIFS(Sales!$H:$H,Sales!$C:$C,Investors!G329)</f>
        <v/>
      </c>
      <c r="T329">
        <f>IF(J329&lt;S329,"Exit","Sale")</f>
        <v/>
      </c>
    </row>
    <row r="330">
      <c r="A330" t="inlineStr">
        <is>
          <t>ZDIC01</t>
        </is>
      </c>
      <c r="B330" t="inlineStr">
        <is>
          <t>Grant Allan</t>
        </is>
      </c>
      <c r="C330" t="inlineStr">
        <is>
          <t>Dickinson</t>
        </is>
      </c>
      <c r="D330" t="inlineStr">
        <is>
          <t>Heron View</t>
        </is>
      </c>
      <c r="E330" t="inlineStr">
        <is>
          <t>O</t>
        </is>
      </c>
      <c r="F330" t="n">
        <v>12</v>
      </c>
      <c r="G330" t="inlineStr">
        <is>
          <t>HVO105</t>
        </is>
      </c>
      <c r="H330" s="5" t="n">
        <v>44952</v>
      </c>
      <c r="I330" s="5" t="n">
        <v>45044</v>
      </c>
      <c r="J330" s="6" t="n">
        <v>45520</v>
      </c>
      <c r="K330" s="4" t="n">
        <v>566390.41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  <c r="S330" s="5">
        <f>SUMIFS(Sales!$H:$H,Sales!$C:$C,Investors!G330)</f>
        <v/>
      </c>
      <c r="T330">
        <f>IF(J330&lt;S330,"Exit","Sale")</f>
        <v/>
      </c>
    </row>
    <row r="331">
      <c r="A331" t="inlineStr">
        <is>
          <t>ZOLI01</t>
        </is>
      </c>
      <c r="B331" t="inlineStr">
        <is>
          <t>Jan Lukas Cornelus</t>
        </is>
      </c>
      <c r="C331" t="inlineStr">
        <is>
          <t>Olivier</t>
        </is>
      </c>
      <c r="D331" t="inlineStr">
        <is>
          <t>Heron View</t>
        </is>
      </c>
      <c r="E331" t="inlineStr">
        <is>
          <t>J</t>
        </is>
      </c>
      <c r="F331" t="n">
        <v>2</v>
      </c>
      <c r="G331" t="inlineStr">
        <is>
          <t>HVJ101</t>
        </is>
      </c>
      <c r="H331" s="5" t="n">
        <v>44732</v>
      </c>
      <c r="I331" s="5" t="n">
        <v>44779</v>
      </c>
      <c r="J331" s="6" t="n">
        <v>45511</v>
      </c>
      <c r="K331" s="4" t="n">
        <v>500000</v>
      </c>
      <c r="L331" s="7" t="n">
        <v>0.18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  <c r="S331" s="5">
        <f>SUMIFS(Sales!$H:$H,Sales!$C:$C,Investors!G331)</f>
        <v/>
      </c>
      <c r="T331">
        <f>IF(J331&lt;S331,"Exit","Sale")</f>
        <v/>
      </c>
    </row>
    <row r="332">
      <c r="A332" t="inlineStr">
        <is>
          <t>ZOLI01</t>
        </is>
      </c>
      <c r="B332" t="inlineStr">
        <is>
          <t>Jan Lukas Cornelus</t>
        </is>
      </c>
      <c r="C332" t="inlineStr">
        <is>
          <t>Olivier</t>
        </is>
      </c>
      <c r="D332" t="inlineStr">
        <is>
          <t>Heron View</t>
        </is>
      </c>
      <c r="E332" t="inlineStr">
        <is>
          <t>C</t>
        </is>
      </c>
      <c r="F332" t="n">
        <v>3</v>
      </c>
      <c r="G332" t="inlineStr">
        <is>
          <t>HVC106</t>
        </is>
      </c>
      <c r="H332" s="5" t="n">
        <v>44858</v>
      </c>
      <c r="I332" s="5" t="n">
        <v>44889</v>
      </c>
      <c r="J332" s="6" t="n">
        <v>45170</v>
      </c>
      <c r="K332" s="4" t="n">
        <v>560000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  <c r="S332" s="5">
        <f>SUMIFS(Sales!$H:$H,Sales!$C:$C,Investors!G332)</f>
        <v/>
      </c>
      <c r="T332">
        <f>IF(J332&lt;S332,"Exit","Sale")</f>
        <v/>
      </c>
    </row>
    <row r="333">
      <c r="A333" t="inlineStr">
        <is>
          <t>ZOLI01</t>
        </is>
      </c>
      <c r="B333" t="inlineStr">
        <is>
          <t>Jan Lukas Cornelus</t>
        </is>
      </c>
      <c r="C333" t="inlineStr">
        <is>
          <t>Olivier</t>
        </is>
      </c>
      <c r="D333" t="inlineStr">
        <is>
          <t>Heron View</t>
        </is>
      </c>
      <c r="E333" t="inlineStr">
        <is>
          <t>F</t>
        </is>
      </c>
      <c r="F333" t="n">
        <v>4</v>
      </c>
      <c r="G333" t="inlineStr">
        <is>
          <t>HVF104</t>
        </is>
      </c>
      <c r="H333" s="5" t="n">
        <v>45177</v>
      </c>
      <c r="I333" s="5" t="n">
        <v>45280</v>
      </c>
      <c r="J333" s="6" t="n">
        <v>46011</v>
      </c>
      <c r="K333" s="4" t="n">
        <v>560000</v>
      </c>
      <c r="L333" s="7" t="n">
        <v>0.18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  <c r="S333" s="5">
        <f>SUMIFS(Sales!$H:$H,Sales!$C:$C,Investors!G333)</f>
        <v/>
      </c>
      <c r="T333">
        <f>IF(J333&lt;S333,"Exit","Sale")</f>
        <v/>
      </c>
    </row>
    <row r="334">
      <c r="A334" t="inlineStr">
        <is>
          <t>ZOLI01</t>
        </is>
      </c>
      <c r="B334" t="inlineStr">
        <is>
          <t>Jan Lukas Cornelus</t>
        </is>
      </c>
      <c r="C334" t="inlineStr">
        <is>
          <t>Olivier</t>
        </is>
      </c>
      <c r="D334" t="inlineStr">
        <is>
          <t>Heron View</t>
        </is>
      </c>
      <c r="E334" t="inlineStr">
        <is>
          <t>J</t>
        </is>
      </c>
      <c r="F334" t="n">
        <v>5</v>
      </c>
      <c r="G334" t="inlineStr">
        <is>
          <t>HVJ201</t>
        </is>
      </c>
      <c r="H334" s="5" t="n">
        <v>45518</v>
      </c>
      <c r="I334" s="5" t="n">
        <v>45520</v>
      </c>
      <c r="J334" s="6" t="n">
        <v>46251</v>
      </c>
      <c r="K334" s="4" t="n">
        <v>500000</v>
      </c>
      <c r="L334" s="7" t="n">
        <v>0.18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  <c r="S334" s="5">
        <f>SUMIFS(Sales!$H:$H,Sales!$C:$C,Investors!G334)</f>
        <v/>
      </c>
      <c r="T334">
        <f>IF(J334&lt;S334,"Exit","Sale")</f>
        <v/>
      </c>
    </row>
    <row r="335">
      <c r="A335" t="inlineStr">
        <is>
          <t>ZNIE01</t>
        </is>
      </c>
      <c r="B335" t="inlineStr">
        <is>
          <t>Grant Richard</t>
        </is>
      </c>
      <c r="C335" t="inlineStr">
        <is>
          <t>van Niekerk</t>
        </is>
      </c>
      <c r="D335" t="inlineStr">
        <is>
          <t>Heron View</t>
        </is>
      </c>
      <c r="E335" t="inlineStr">
        <is>
          <t>K</t>
        </is>
      </c>
      <c r="F335" t="n">
        <v>4</v>
      </c>
      <c r="G335" t="inlineStr">
        <is>
          <t>HVK104</t>
        </is>
      </c>
      <c r="H335" s="5" t="n">
        <v>44959</v>
      </c>
      <c r="I335" s="5" t="n">
        <v>45044</v>
      </c>
      <c r="J335" s="6" t="n">
        <v>45775</v>
      </c>
      <c r="K335" s="4" t="n">
        <v>1000000</v>
      </c>
      <c r="L335" s="7" t="n">
        <v>0.18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  <c r="S335" s="5">
        <f>SUMIFS(Sales!$H:$H,Sales!$C:$C,Investors!G335)</f>
        <v/>
      </c>
      <c r="T335">
        <f>IF(J335&lt;S335,"Exit","Sale")</f>
        <v/>
      </c>
    </row>
    <row r="336">
      <c r="A336" t="inlineStr">
        <is>
          <t>ZNIE01</t>
        </is>
      </c>
      <c r="B336" t="inlineStr">
        <is>
          <t>Grant Richard</t>
        </is>
      </c>
      <c r="C336" t="inlineStr">
        <is>
          <t>van Niekerk</t>
        </is>
      </c>
      <c r="D336" t="inlineStr">
        <is>
          <t>Heron View</t>
        </is>
      </c>
      <c r="E336" t="inlineStr">
        <is>
          <t>G</t>
        </is>
      </c>
      <c r="F336" t="n">
        <v>5</v>
      </c>
      <c r="G336" t="inlineStr">
        <is>
          <t>HVG301</t>
        </is>
      </c>
      <c r="H336" s="5" t="n">
        <v>45042</v>
      </c>
      <c r="I336" s="5" t="n">
        <v>45198</v>
      </c>
      <c r="J336" s="6" t="n">
        <v>45929</v>
      </c>
      <c r="K336" s="4" t="n">
        <v>500000</v>
      </c>
      <c r="L336" s="7" t="n">
        <v>0.18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  <c r="S336" s="5">
        <f>SUMIFS(Sales!$H:$H,Sales!$C:$C,Investors!G336)</f>
        <v/>
      </c>
      <c r="T336">
        <f>IF(J336&lt;S336,"Exit","Sale")</f>
        <v/>
      </c>
    </row>
    <row r="337">
      <c r="A337" t="inlineStr">
        <is>
          <t>ZWES01</t>
        </is>
      </c>
      <c r="B337" t="inlineStr">
        <is>
          <t>Gerhardus Jacobus</t>
        </is>
      </c>
      <c r="C337" t="inlineStr">
        <is>
          <t>Wessels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HVC303</t>
        </is>
      </c>
      <c r="H337" s="5" t="n">
        <v>44862</v>
      </c>
      <c r="I337" s="5" t="n">
        <v>44903</v>
      </c>
      <c r="J337" s="6" t="n">
        <v>45177</v>
      </c>
      <c r="K337" s="4" t="n">
        <v>500000</v>
      </c>
      <c r="L337" s="7" t="n">
        <v>0.16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  <c r="S337" s="5">
        <f>SUMIFS(Sales!$H:$H,Sales!$C:$C,Investors!G337)</f>
        <v/>
      </c>
      <c r="T337">
        <f>IF(J337&lt;S337,"Exit","Sale")</f>
        <v/>
      </c>
    </row>
    <row r="338">
      <c r="A338" t="inlineStr">
        <is>
          <t>ZCRO02</t>
        </is>
      </c>
      <c r="B338" t="inlineStr">
        <is>
          <t>Gregory Murray</t>
        </is>
      </c>
      <c r="C338" t="inlineStr">
        <is>
          <t>Crouse</t>
        </is>
      </c>
      <c r="D338" t="inlineStr">
        <is>
          <t>Heron View</t>
        </is>
      </c>
      <c r="E338" t="inlineStr">
        <is>
          <t>L</t>
        </is>
      </c>
      <c r="F338" t="n">
        <v>2</v>
      </c>
      <c r="G338" t="inlineStr">
        <is>
          <t>HVL103</t>
        </is>
      </c>
      <c r="H338" s="5" t="n">
        <v>45099</v>
      </c>
      <c r="I338" s="5" t="n">
        <v>45273</v>
      </c>
      <c r="J338" s="6" t="n">
        <v>46004</v>
      </c>
      <c r="K338" s="4" t="n">
        <v>1000004.32</v>
      </c>
      <c r="L338" s="7" t="n">
        <v>0.18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  <c r="S338" s="5">
        <f>SUMIFS(Sales!$H:$H,Sales!$C:$C,Investors!G338)</f>
        <v/>
      </c>
      <c r="T338">
        <f>IF(J338&lt;S338,"Exit","Sale")</f>
        <v/>
      </c>
    </row>
    <row r="339">
      <c r="A339" t="inlineStr">
        <is>
          <t>ZWIL01</t>
        </is>
      </c>
      <c r="B339" t="inlineStr">
        <is>
          <t>Gail</t>
        </is>
      </c>
      <c r="C339" t="inlineStr">
        <is>
          <t>Wilson</t>
        </is>
      </c>
      <c r="D339" t="inlineStr">
        <is>
          <t>Heron View</t>
        </is>
      </c>
      <c r="E339" t="inlineStr">
        <is>
          <t>C</t>
        </is>
      </c>
      <c r="F339" t="n">
        <v>2</v>
      </c>
      <c r="G339" t="inlineStr">
        <is>
          <t>HVC204</t>
        </is>
      </c>
      <c r="H339" s="5" t="n">
        <v>44872</v>
      </c>
      <c r="I339" s="5" t="n">
        <v>44903</v>
      </c>
      <c r="J339" s="6" t="n">
        <v>45634</v>
      </c>
      <c r="K339" s="4" t="n">
        <v>118664.38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  <c r="S339" s="5">
        <f>SUMIFS(Sales!$H:$H,Sales!$C:$C,Investors!G339)</f>
        <v/>
      </c>
      <c r="T339">
        <f>IF(J339&lt;S339,"Exit","Sale")</f>
        <v/>
      </c>
    </row>
    <row r="340">
      <c r="A340" t="inlineStr">
        <is>
          <t>ZSCH03</t>
        </is>
      </c>
      <c r="B340" t="inlineStr">
        <is>
          <t>Gary James</t>
        </is>
      </c>
      <c r="C340" t="inlineStr">
        <is>
          <t>Schmidt</t>
        </is>
      </c>
      <c r="D340" t="inlineStr">
        <is>
          <t>Heron Fields</t>
        </is>
      </c>
      <c r="E340" t="inlineStr">
        <is>
          <t>B</t>
        </is>
      </c>
      <c r="F340" t="n">
        <v>1</v>
      </c>
      <c r="G340" t="inlineStr">
        <is>
          <t>HFB111</t>
        </is>
      </c>
      <c r="H340" s="5" t="n">
        <v>44323</v>
      </c>
      <c r="I340" s="5" t="n">
        <v>44352</v>
      </c>
      <c r="J340" s="6" t="n">
        <v>45027</v>
      </c>
      <c r="K340" s="4" t="n">
        <v>200000</v>
      </c>
      <c r="L340" s="7" t="n">
        <v>0.15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  <c r="S340" s="5">
        <f>SUMIFS(Sales!$H:$H,Sales!$C:$C,Investors!G340)</f>
        <v/>
      </c>
      <c r="T340">
        <f>IF(J340&lt;S340,"Exit","Sale")</f>
        <v/>
      </c>
    </row>
    <row r="341">
      <c r="A341" t="inlineStr">
        <is>
          <t>ZMAT03</t>
        </is>
      </c>
      <c r="B341" t="inlineStr">
        <is>
          <t>Delia</t>
        </is>
      </c>
      <c r="C341" t="inlineStr">
        <is>
          <t>Matthee</t>
        </is>
      </c>
      <c r="D341" t="inlineStr">
        <is>
          <t>Heron Fields</t>
        </is>
      </c>
      <c r="E341" t="inlineStr">
        <is>
          <t>A</t>
        </is>
      </c>
      <c r="F341" t="n">
        <v>2</v>
      </c>
      <c r="G341" t="inlineStr">
        <is>
          <t>HFA306</t>
        </is>
      </c>
      <c r="H341" s="5" t="n">
        <v>44467</v>
      </c>
      <c r="I341" s="5" t="n">
        <v>44550</v>
      </c>
      <c r="J341" s="6" t="n">
        <v>44901</v>
      </c>
      <c r="K341" s="4" t="n">
        <v>200000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  <c r="S341" s="5">
        <f>SUMIFS(Sales!$H:$H,Sales!$C:$C,Investors!G341)</f>
        <v/>
      </c>
      <c r="T341">
        <f>IF(J341&lt;S341,"Exit","Sale")</f>
        <v/>
      </c>
    </row>
    <row r="342">
      <c r="A342" t="inlineStr">
        <is>
          <t>ZMAT03</t>
        </is>
      </c>
      <c r="B342" t="inlineStr">
        <is>
          <t>Delia</t>
        </is>
      </c>
      <c r="C342" t="inlineStr">
        <is>
          <t>Matthee</t>
        </is>
      </c>
      <c r="D342" t="inlineStr">
        <is>
          <t>Heron View</t>
        </is>
      </c>
      <c r="E342" t="inlineStr">
        <is>
          <t>D</t>
        </is>
      </c>
      <c r="F342" t="n">
        <v>3</v>
      </c>
      <c r="G342" t="inlineStr">
        <is>
          <t>HVD101</t>
        </is>
      </c>
      <c r="H342" s="5" t="n">
        <v>44697</v>
      </c>
      <c r="I342" s="5" t="n">
        <v>44706</v>
      </c>
      <c r="J342" s="6" t="n">
        <v>45308</v>
      </c>
      <c r="K342" s="4" t="n">
        <v>200000</v>
      </c>
      <c r="L342" s="7" t="n">
        <v>0.16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  <c r="S342" s="5">
        <f>SUMIFS(Sales!$H:$H,Sales!$C:$C,Investors!G342)</f>
        <v/>
      </c>
      <c r="T342">
        <f>IF(J342&lt;S342,"Exit","Sale")</f>
        <v/>
      </c>
    </row>
    <row r="343">
      <c r="A343" t="inlineStr">
        <is>
          <t>ZKEW01</t>
        </is>
      </c>
      <c r="B343" t="inlineStr">
        <is>
          <t>Lisa Maree</t>
        </is>
      </c>
      <c r="C343" t="inlineStr">
        <is>
          <t>Kewley</t>
        </is>
      </c>
      <c r="D343" t="inlineStr">
        <is>
          <t>Heron View</t>
        </is>
      </c>
      <c r="E343" t="inlineStr">
        <is>
          <t>C</t>
        </is>
      </c>
      <c r="F343" t="n">
        <v>2</v>
      </c>
      <c r="G343" t="inlineStr">
        <is>
          <t>HVC302</t>
        </is>
      </c>
      <c r="H343" s="5" t="n">
        <v>44862</v>
      </c>
      <c r="I343" s="5" t="n">
        <v>44903</v>
      </c>
      <c r="J343" s="6" t="n">
        <v>45540</v>
      </c>
      <c r="K343" s="4" t="n">
        <v>117205.48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  <c r="S343" s="5">
        <f>SUMIFS(Sales!$H:$H,Sales!$C:$C,Investors!G343)</f>
        <v/>
      </c>
      <c r="T343">
        <f>IF(J343&lt;S343,"Exit","Sale")</f>
        <v/>
      </c>
    </row>
    <row r="344">
      <c r="A344" t="inlineStr">
        <is>
          <t>ZJEN01</t>
        </is>
      </c>
      <c r="B344" t="inlineStr">
        <is>
          <t>Daryl Anne</t>
        </is>
      </c>
      <c r="C344" t="inlineStr">
        <is>
          <t>Jennings</t>
        </is>
      </c>
      <c r="D344" t="inlineStr">
        <is>
          <t>Heron View</t>
        </is>
      </c>
      <c r="E344" t="inlineStr">
        <is>
          <t>C</t>
        </is>
      </c>
      <c r="F344" t="n">
        <v>2</v>
      </c>
      <c r="G344" t="inlineStr">
        <is>
          <t>HVC303</t>
        </is>
      </c>
      <c r="H344" s="5" t="n">
        <v>44876</v>
      </c>
      <c r="I344" s="5" t="n">
        <v>44903</v>
      </c>
      <c r="J344" s="6" t="n">
        <v>45177</v>
      </c>
      <c r="K344" s="4" t="n">
        <v>118969.18</v>
      </c>
      <c r="L344" s="7" t="n">
        <v>0.14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  <c r="S344" s="5">
        <f>SUMIFS(Sales!$H:$H,Sales!$C:$C,Investors!G344)</f>
        <v/>
      </c>
      <c r="T344">
        <f>IF(J344&lt;S344,"Exit","Sale")</f>
        <v/>
      </c>
    </row>
    <row r="345">
      <c r="A345" t="inlineStr">
        <is>
          <t>ZJEN01</t>
        </is>
      </c>
      <c r="B345" t="inlineStr">
        <is>
          <t>Daryl Anne</t>
        </is>
      </c>
      <c r="C345" t="inlineStr">
        <is>
          <t>Jennings</t>
        </is>
      </c>
      <c r="D345" t="inlineStr">
        <is>
          <t>Heron View</t>
        </is>
      </c>
      <c r="E345" t="inlineStr">
        <is>
          <t>F</t>
        </is>
      </c>
      <c r="F345" t="n">
        <v>3</v>
      </c>
      <c r="G345" t="inlineStr">
        <is>
          <t>HVF202</t>
        </is>
      </c>
      <c r="H345" s="5" t="n">
        <v>45187</v>
      </c>
      <c r="I345" s="5" t="n">
        <v>45321</v>
      </c>
      <c r="J345" s="6" t="n">
        <v>46052</v>
      </c>
      <c r="K345" s="4" t="n">
        <v>132283.95</v>
      </c>
      <c r="L345" s="7" t="n">
        <v>0.14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  <c r="S345" s="5">
        <f>SUMIFS(Sales!$H:$H,Sales!$C:$C,Investors!G345)</f>
        <v/>
      </c>
      <c r="T345">
        <f>IF(J345&lt;S345,"Exit","Sale")</f>
        <v/>
      </c>
    </row>
    <row r="346">
      <c r="A346" t="inlineStr">
        <is>
          <t>ZDEM01</t>
        </is>
      </c>
      <c r="B346" t="inlineStr">
        <is>
          <t>Gillies Nikian Anton</t>
        </is>
      </c>
      <c r="C346" t="inlineStr">
        <is>
          <t>De Montille</t>
        </is>
      </c>
      <c r="D346" t="inlineStr">
        <is>
          <t>Heron View</t>
        </is>
      </c>
      <c r="E346" t="inlineStr">
        <is>
          <t>C</t>
        </is>
      </c>
      <c r="F346" t="n">
        <v>2</v>
      </c>
      <c r="G346" t="inlineStr">
        <is>
          <t>HVC105</t>
        </is>
      </c>
      <c r="H346" s="5" t="n">
        <v>44858</v>
      </c>
      <c r="I346" s="5" t="n">
        <v>44889</v>
      </c>
      <c r="J346" s="6" t="n">
        <v>45175</v>
      </c>
      <c r="K346" s="4" t="n">
        <v>118537.67</v>
      </c>
      <c r="L346" s="7" t="n">
        <v>0.14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  <c r="S346" s="5">
        <f>SUMIFS(Sales!$H:$H,Sales!$C:$C,Investors!G346)</f>
        <v/>
      </c>
      <c r="T346">
        <f>IF(J346&lt;S346,"Exit","Sale")</f>
        <v/>
      </c>
    </row>
    <row r="347">
      <c r="A347" t="inlineStr">
        <is>
          <t>ZVOL01</t>
        </is>
      </c>
      <c r="B347" t="inlineStr">
        <is>
          <t>Gideon Cornelius</t>
        </is>
      </c>
      <c r="C347" t="inlineStr">
        <is>
          <t>Volschenk</t>
        </is>
      </c>
      <c r="D347" t="inlineStr">
        <is>
          <t>Heron Fields</t>
        </is>
      </c>
      <c r="E347" t="inlineStr">
        <is>
          <t>A</t>
        </is>
      </c>
      <c r="F347" t="n">
        <v>2</v>
      </c>
      <c r="G347" t="inlineStr">
        <is>
          <t>HFA306</t>
        </is>
      </c>
      <c r="H347" s="5" t="n">
        <v>44468</v>
      </c>
      <c r="I347" s="5" t="n">
        <v>44590</v>
      </c>
      <c r="J347" s="6" t="n">
        <v>44901</v>
      </c>
      <c r="K347" s="4" t="n">
        <v>100000</v>
      </c>
      <c r="L347" s="7" t="n">
        <v>0.14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  <c r="S347" s="5">
        <f>SUMIFS(Sales!$H:$H,Sales!$C:$C,Investors!G347)</f>
        <v/>
      </c>
      <c r="T347">
        <f>IF(J347&lt;S347,"Exit","Sale")</f>
        <v/>
      </c>
    </row>
    <row r="348">
      <c r="A348" t="inlineStr">
        <is>
          <t>ZVOL01</t>
        </is>
      </c>
      <c r="B348" t="inlineStr">
        <is>
          <t>Gideon Cornelius</t>
        </is>
      </c>
      <c r="C348" t="inlineStr">
        <is>
          <t>Volschenk</t>
        </is>
      </c>
      <c r="D348" t="inlineStr">
        <is>
          <t>Heron View</t>
        </is>
      </c>
      <c r="E348" t="inlineStr">
        <is>
          <t>C</t>
        </is>
      </c>
      <c r="F348" t="n">
        <v>4</v>
      </c>
      <c r="G348" t="inlineStr">
        <is>
          <t>HVC305</t>
        </is>
      </c>
      <c r="H348" s="5" t="n">
        <v>44876</v>
      </c>
      <c r="I348" s="5" t="n">
        <v>44903</v>
      </c>
      <c r="J348" s="6" t="n">
        <v>45634</v>
      </c>
      <c r="K348" s="4" t="n">
        <v>313690.76</v>
      </c>
      <c r="L348" s="7" t="n">
        <v>0.14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  <c r="S348" s="5">
        <f>SUMIFS(Sales!$H:$H,Sales!$C:$C,Investors!G348)</f>
        <v/>
      </c>
      <c r="T348">
        <f>IF(J348&lt;S348,"Exit","Sale")</f>
        <v/>
      </c>
    </row>
    <row r="349">
      <c r="A349" t="inlineStr">
        <is>
          <t>ZVOL01</t>
        </is>
      </c>
      <c r="B349" t="inlineStr">
        <is>
          <t>Gideon Cornelius</t>
        </is>
      </c>
      <c r="C349" t="inlineStr">
        <is>
          <t>Volschenk</t>
        </is>
      </c>
      <c r="D349" t="inlineStr">
        <is>
          <t>Heron View</t>
        </is>
      </c>
      <c r="E349" t="inlineStr">
        <is>
          <t>K</t>
        </is>
      </c>
      <c r="F349" t="n">
        <v>5</v>
      </c>
      <c r="G349" t="inlineStr">
        <is>
          <t>HVK406</t>
        </is>
      </c>
      <c r="H349" s="5" t="n">
        <v>44942</v>
      </c>
      <c r="I349" s="5" t="n">
        <v>45016</v>
      </c>
      <c r="J349" s="6" t="n">
        <v>45747</v>
      </c>
      <c r="K349" s="4" t="n">
        <v>114058.91</v>
      </c>
      <c r="L349" s="7" t="n">
        <v>0.14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  <c r="S349" s="5">
        <f>SUMIFS(Sales!$H:$H,Sales!$C:$C,Investors!G349)</f>
        <v/>
      </c>
      <c r="T349">
        <f>IF(J349&lt;S349,"Exit","Sale")</f>
        <v/>
      </c>
    </row>
    <row r="350">
      <c r="A350" t="inlineStr">
        <is>
          <t>ZVOL01</t>
        </is>
      </c>
      <c r="B350" t="inlineStr">
        <is>
          <t>Gideon Cornelius</t>
        </is>
      </c>
      <c r="C350" t="inlineStr">
        <is>
          <t>Volschenk</t>
        </is>
      </c>
      <c r="D350" t="inlineStr">
        <is>
          <t>Heron View</t>
        </is>
      </c>
      <c r="E350" t="inlineStr">
        <is>
          <t>L</t>
        </is>
      </c>
      <c r="F350" t="n">
        <v>6</v>
      </c>
      <c r="G350" t="inlineStr">
        <is>
          <t>HVL102</t>
        </is>
      </c>
      <c r="H350" s="5" t="n">
        <v>45112</v>
      </c>
      <c r="I350" s="5" t="n">
        <v>45259</v>
      </c>
      <c r="J350" s="6" t="n">
        <v>45990</v>
      </c>
      <c r="K350" s="4" t="n">
        <v>250000</v>
      </c>
      <c r="L350" s="7" t="n">
        <v>0.16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  <c r="S350" s="5">
        <f>SUMIFS(Sales!$H:$H,Sales!$C:$C,Investors!G350)</f>
        <v/>
      </c>
      <c r="T350">
        <f>IF(J350&lt;S350,"Exit","Sale")</f>
        <v/>
      </c>
    </row>
    <row r="351">
      <c r="A351" t="inlineStr">
        <is>
          <t>ZKRI02</t>
        </is>
      </c>
      <c r="B351" t="inlineStr">
        <is>
          <t>Hermanus Johannes</t>
        </is>
      </c>
      <c r="C351" t="inlineStr">
        <is>
          <t>Kriel</t>
        </is>
      </c>
      <c r="D351" t="inlineStr">
        <is>
          <t>Heron View</t>
        </is>
      </c>
      <c r="E351" t="inlineStr">
        <is>
          <t>C</t>
        </is>
      </c>
      <c r="F351" t="n">
        <v>2</v>
      </c>
      <c r="G351" t="inlineStr">
        <is>
          <t>HVC102</t>
        </is>
      </c>
      <c r="H351" s="5" t="n">
        <v>44846</v>
      </c>
      <c r="I351" s="5" t="n">
        <v>44861</v>
      </c>
      <c r="J351" s="6" t="n">
        <v>45154</v>
      </c>
      <c r="K351" s="4" t="n">
        <v>1100000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  <c r="S351" s="5">
        <f>SUMIFS(Sales!$H:$H,Sales!$C:$C,Investors!G351)</f>
        <v/>
      </c>
      <c r="T351">
        <f>IF(J351&lt;S351,"Exit","Sale")</f>
        <v/>
      </c>
    </row>
    <row r="352">
      <c r="A352" t="inlineStr">
        <is>
          <t>ZKRI02</t>
        </is>
      </c>
      <c r="B352" t="inlineStr">
        <is>
          <t>Hermanus Johannes</t>
        </is>
      </c>
      <c r="C352" t="inlineStr">
        <is>
          <t>Kriel</t>
        </is>
      </c>
      <c r="D352" t="inlineStr">
        <is>
          <t>Heron View</t>
        </is>
      </c>
      <c r="E352" t="inlineStr">
        <is>
          <t>C</t>
        </is>
      </c>
      <c r="F352" t="n">
        <v>3</v>
      </c>
      <c r="G352" t="inlineStr">
        <is>
          <t>HVC206</t>
        </is>
      </c>
      <c r="H352" s="5" t="n">
        <v>44846</v>
      </c>
      <c r="I352" s="5" t="n">
        <v>44861</v>
      </c>
      <c r="J352" s="6" t="n">
        <v>45482</v>
      </c>
      <c r="K352" s="4" t="n">
        <v>1100000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  <c r="S352" s="5">
        <f>SUMIFS(Sales!$H:$H,Sales!$C:$C,Investors!G352)</f>
        <v/>
      </c>
      <c r="T352">
        <f>IF(J352&lt;S352,"Exit","Sale")</f>
        <v/>
      </c>
    </row>
    <row r="353">
      <c r="A353" t="inlineStr">
        <is>
          <t>ZKRI02</t>
        </is>
      </c>
      <c r="B353" t="inlineStr">
        <is>
          <t>Hermanus Johannes</t>
        </is>
      </c>
      <c r="C353" t="inlineStr">
        <is>
          <t>Kriel</t>
        </is>
      </c>
      <c r="D353" t="inlineStr">
        <is>
          <t>Heron View</t>
        </is>
      </c>
      <c r="E353" t="inlineStr">
        <is>
          <t>P</t>
        </is>
      </c>
      <c r="F353" t="n">
        <v>4</v>
      </c>
      <c r="G353" t="inlineStr">
        <is>
          <t>HVP303</t>
        </is>
      </c>
      <c r="H353" s="5" t="n">
        <v>44846</v>
      </c>
      <c r="I353" s="5" t="n">
        <v>44861</v>
      </c>
      <c r="J353" s="6" t="n">
        <v>45592</v>
      </c>
      <c r="K353" s="4" t="n">
        <v>1100000</v>
      </c>
      <c r="L353" s="7" t="n">
        <v>0.18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  <c r="S353" s="5">
        <f>SUMIFS(Sales!$H:$H,Sales!$C:$C,Investors!G353)</f>
        <v/>
      </c>
      <c r="T353">
        <f>IF(J353&lt;S353,"Exit","Sale")</f>
        <v/>
      </c>
    </row>
    <row r="354">
      <c r="A354" t="inlineStr">
        <is>
          <t>ZKRI02</t>
        </is>
      </c>
      <c r="B354" t="inlineStr">
        <is>
          <t>Hermanus Johannes</t>
        </is>
      </c>
      <c r="C354" t="inlineStr">
        <is>
          <t>Kriel</t>
        </is>
      </c>
      <c r="D354" t="inlineStr">
        <is>
          <t>Heron View</t>
        </is>
      </c>
      <c r="E354" t="inlineStr">
        <is>
          <t>I</t>
        </is>
      </c>
      <c r="F354" t="n">
        <v>5</v>
      </c>
      <c r="G354" t="inlineStr">
        <is>
          <t>HVI202</t>
        </is>
      </c>
      <c r="H354" s="5" t="n">
        <v>45097</v>
      </c>
      <c r="I354" s="5" t="n">
        <v>45259</v>
      </c>
      <c r="J354" s="6" t="n">
        <v>45990</v>
      </c>
      <c r="K354" s="4" t="n">
        <v>1100000</v>
      </c>
      <c r="L354" s="7" t="n">
        <v>0.18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  <c r="S354" s="5">
        <f>SUMIFS(Sales!$H:$H,Sales!$C:$C,Investors!G354)</f>
        <v/>
      </c>
      <c r="T354">
        <f>IF(J354&lt;S354,"Exit","Sale")</f>
        <v/>
      </c>
    </row>
    <row r="355">
      <c r="A355" t="inlineStr">
        <is>
          <t>ZKRI02</t>
        </is>
      </c>
      <c r="B355" t="inlineStr">
        <is>
          <t>Hermanus Johannes</t>
        </is>
      </c>
      <c r="C355" t="inlineStr">
        <is>
          <t>Kriel</t>
        </is>
      </c>
      <c r="D355" t="inlineStr">
        <is>
          <t>Heron View</t>
        </is>
      </c>
      <c r="E355" t="inlineStr">
        <is>
          <t>I</t>
        </is>
      </c>
      <c r="F355" t="n">
        <v>6</v>
      </c>
      <c r="G355" t="inlineStr">
        <is>
          <t>HVI203</t>
        </is>
      </c>
      <c r="H355" s="5" t="n">
        <v>45097</v>
      </c>
      <c r="I355" s="5" t="n">
        <v>45259</v>
      </c>
      <c r="J355" s="6" t="n">
        <v>45990</v>
      </c>
      <c r="K355" s="4" t="n">
        <v>1100000</v>
      </c>
      <c r="L355" s="7" t="n">
        <v>0.18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  <c r="S355" s="5">
        <f>SUMIFS(Sales!$H:$H,Sales!$C:$C,Investors!G355)</f>
        <v/>
      </c>
      <c r="T355">
        <f>IF(J355&lt;S355,"Exit","Sale")</f>
        <v/>
      </c>
    </row>
    <row r="356">
      <c r="A356" t="inlineStr">
        <is>
          <t>ZSCO01</t>
        </is>
      </c>
      <c r="B356" t="inlineStr">
        <is>
          <t>Caryn</t>
        </is>
      </c>
      <c r="C356" t="inlineStr">
        <is>
          <t>Scott</t>
        </is>
      </c>
      <c r="D356" t="inlineStr">
        <is>
          <t>Heron View</t>
        </is>
      </c>
      <c r="E356" t="inlineStr">
        <is>
          <t>E</t>
        </is>
      </c>
      <c r="F356" t="n">
        <v>2</v>
      </c>
      <c r="G356" t="inlineStr">
        <is>
          <t>HVE201</t>
        </is>
      </c>
      <c r="H356" s="5" t="n">
        <v>45195</v>
      </c>
      <c r="I356" s="5" t="n">
        <v>45350</v>
      </c>
      <c r="J356" s="6" t="n">
        <v>46081</v>
      </c>
      <c r="K356" s="4" t="n">
        <v>500000</v>
      </c>
      <c r="L356" s="7" t="n">
        <v>0.16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  <c r="S356" s="5">
        <f>SUMIFS(Sales!$H:$H,Sales!$C:$C,Investors!G356)</f>
        <v/>
      </c>
      <c r="T356">
        <f>IF(J356&lt;S356,"Exit","Sale")</f>
        <v/>
      </c>
    </row>
    <row r="357">
      <c r="A357" t="inlineStr">
        <is>
          <t>ZPRO01</t>
        </is>
      </c>
      <c r="B357" t="inlineStr">
        <is>
          <t>Adrian</t>
        </is>
      </c>
      <c r="C357" t="inlineStr">
        <is>
          <t>du Toit</t>
        </is>
      </c>
      <c r="D357" t="inlineStr">
        <is>
          <t>Heron Fields</t>
        </is>
      </c>
      <c r="E357" t="inlineStr">
        <is>
          <t>B</t>
        </is>
      </c>
      <c r="F357" t="n">
        <v>3</v>
      </c>
      <c r="G357" t="inlineStr">
        <is>
          <t>HFB302</t>
        </is>
      </c>
      <c r="H357" s="5" t="n">
        <v>44488</v>
      </c>
      <c r="I357" s="5" t="n">
        <v>44550</v>
      </c>
      <c r="J357" s="6" t="n">
        <v>44952</v>
      </c>
      <c r="K357" s="4" t="n">
        <v>1000000</v>
      </c>
      <c r="L357" s="7" t="n">
        <v>0.18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  <c r="S357" s="5">
        <f>SUMIFS(Sales!$H:$H,Sales!$C:$C,Investors!G357)</f>
        <v/>
      </c>
      <c r="T357">
        <f>IF(J357&lt;S357,"Exit","Sale")</f>
        <v/>
      </c>
    </row>
    <row r="358">
      <c r="A358" t="inlineStr">
        <is>
          <t>ZPRO01</t>
        </is>
      </c>
      <c r="B358" t="inlineStr">
        <is>
          <t>Adrian</t>
        </is>
      </c>
      <c r="C358" t="inlineStr">
        <is>
          <t>du Toit</t>
        </is>
      </c>
      <c r="D358" t="inlineStr">
        <is>
          <t>Heron Fields</t>
        </is>
      </c>
      <c r="E358" t="inlineStr">
        <is>
          <t>B</t>
        </is>
      </c>
      <c r="F358" t="n">
        <v>4</v>
      </c>
      <c r="G358" t="inlineStr">
        <is>
          <t>HFB310</t>
        </is>
      </c>
      <c r="H358" s="5" t="n">
        <v>44488</v>
      </c>
      <c r="I358" s="5" t="n">
        <v>44550</v>
      </c>
      <c r="J358" s="6" t="n">
        <v>45014</v>
      </c>
      <c r="K358" s="4" t="n">
        <v>1000000</v>
      </c>
      <c r="L358" s="7" t="n">
        <v>0.18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  <c r="S358" s="5">
        <f>SUMIFS(Sales!$H:$H,Sales!$C:$C,Investors!G358)</f>
        <v/>
      </c>
      <c r="T358">
        <f>IF(J358&lt;S358,"Exit","Sale")</f>
        <v/>
      </c>
    </row>
    <row r="359">
      <c r="A359" t="inlineStr">
        <is>
          <t>ZCUP01</t>
        </is>
      </c>
      <c r="B359" t="inlineStr">
        <is>
          <t>Tyrone</t>
        </is>
      </c>
      <c r="C359" t="inlineStr">
        <is>
          <t>Cupido</t>
        </is>
      </c>
      <c r="D359" t="inlineStr">
        <is>
          <t>Heron View</t>
        </is>
      </c>
      <c r="E359" t="inlineStr">
        <is>
          <t>D</t>
        </is>
      </c>
      <c r="F359" t="n">
        <v>2</v>
      </c>
      <c r="G359" t="inlineStr">
        <is>
          <t>HVD103</t>
        </is>
      </c>
      <c r="H359" s="5" t="n">
        <v>44914</v>
      </c>
      <c r="I359" s="5" t="n">
        <v>45008</v>
      </c>
      <c r="J359" s="6" t="n">
        <v>45323</v>
      </c>
      <c r="K359" s="4" t="n">
        <v>100000</v>
      </c>
      <c r="L359" s="7" t="n">
        <v>0.14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  <c r="S359" s="5">
        <f>SUMIFS(Sales!$H:$H,Sales!$C:$C,Investors!G359)</f>
        <v/>
      </c>
      <c r="T359">
        <f>IF(J359&lt;S359,"Exit","Sale")</f>
        <v/>
      </c>
    </row>
    <row r="360">
      <c r="A360" t="inlineStr">
        <is>
          <t>ZSTO01</t>
        </is>
      </c>
      <c r="B360" t="inlineStr">
        <is>
          <t>Nicolaas</t>
        </is>
      </c>
      <c r="C360" t="inlineStr">
        <is>
          <t>Stols</t>
        </is>
      </c>
      <c r="D360" t="inlineStr">
        <is>
          <t>Heron View</t>
        </is>
      </c>
      <c r="E360" t="inlineStr">
        <is>
          <t>C</t>
        </is>
      </c>
      <c r="F360" t="n">
        <v>3</v>
      </c>
      <c r="G360" t="inlineStr">
        <is>
          <t>HVC204</t>
        </is>
      </c>
      <c r="H360" s="5" t="n">
        <v>44858</v>
      </c>
      <c r="I360" s="5" t="n">
        <v>44889</v>
      </c>
      <c r="J360" s="6" t="n">
        <v>45620</v>
      </c>
      <c r="K360" s="4" t="n">
        <v>200000</v>
      </c>
      <c r="L360" s="7" t="n">
        <v>0.16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  <c r="S360" s="5">
        <f>SUMIFS(Sales!$H:$H,Sales!$C:$C,Investors!G360)</f>
        <v/>
      </c>
      <c r="T360">
        <f>IF(J360&lt;S360,"Exit","Sale")</f>
        <v/>
      </c>
    </row>
    <row r="361">
      <c r="A361" t="inlineStr">
        <is>
          <t>ZKRI03</t>
        </is>
      </c>
      <c r="B361" t="inlineStr">
        <is>
          <t>Helena Jacoba</t>
        </is>
      </c>
      <c r="C361" t="inlineStr">
        <is>
          <t>Kriel</t>
        </is>
      </c>
      <c r="D361" t="inlineStr">
        <is>
          <t>Heron View</t>
        </is>
      </c>
      <c r="E361" t="inlineStr">
        <is>
          <t>M</t>
        </is>
      </c>
      <c r="F361" t="n">
        <v>2</v>
      </c>
      <c r="G361" t="inlineStr">
        <is>
          <t>HVM204</t>
        </is>
      </c>
      <c r="H361" s="5" t="n">
        <v>45033</v>
      </c>
      <c r="I361" s="5" t="n">
        <v>45168</v>
      </c>
      <c r="J361" s="6" t="n">
        <v>45899</v>
      </c>
      <c r="K361" s="4" t="n">
        <v>900000</v>
      </c>
      <c r="L361" s="7" t="n">
        <v>0.16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  <c r="S361" s="5">
        <f>SUMIFS(Sales!$H:$H,Sales!$C:$C,Investors!G361)</f>
        <v/>
      </c>
      <c r="T361">
        <f>IF(J361&lt;S361,"Exit","Sale")</f>
        <v/>
      </c>
    </row>
    <row r="362">
      <c r="A362" t="inlineStr">
        <is>
          <t>ZDEC01</t>
        </is>
      </c>
      <c r="B362" t="inlineStr">
        <is>
          <t>Hendrik</t>
        </is>
      </c>
      <c r="C362" t="inlineStr">
        <is>
          <t>de Clerk</t>
        </is>
      </c>
      <c r="D362" t="inlineStr">
        <is>
          <t>Heron View</t>
        </is>
      </c>
      <c r="E362" t="inlineStr">
        <is>
          <t>C</t>
        </is>
      </c>
      <c r="F362" t="n">
        <v>2</v>
      </c>
      <c r="G362" t="inlineStr">
        <is>
          <t>HVC203</t>
        </is>
      </c>
      <c r="H362" s="5" t="n">
        <v>44861</v>
      </c>
      <c r="I362" s="5" t="n">
        <v>44889</v>
      </c>
      <c r="J362" s="6" t="n">
        <v>45154</v>
      </c>
      <c r="K362" s="4" t="n">
        <v>1000000</v>
      </c>
      <c r="L362" s="7" t="n">
        <v>0.18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  <c r="S362" s="5">
        <f>SUMIFS(Sales!$H:$H,Sales!$C:$C,Investors!G362)</f>
        <v/>
      </c>
      <c r="T362">
        <f>IF(J362&lt;S362,"Exit","Sale")</f>
        <v/>
      </c>
    </row>
    <row r="363">
      <c r="A363" t="inlineStr">
        <is>
          <t>ZSCA02</t>
        </is>
      </c>
      <c r="B363" t="inlineStr">
        <is>
          <t>Chad</t>
        </is>
      </c>
      <c r="C363" t="inlineStr">
        <is>
          <t>Scalzini</t>
        </is>
      </c>
      <c r="D363" t="inlineStr">
        <is>
          <t>Heron Fields</t>
        </is>
      </c>
      <c r="E363" t="inlineStr">
        <is>
          <t>B</t>
        </is>
      </c>
      <c r="F363" t="n">
        <v>1</v>
      </c>
      <c r="G363" t="inlineStr">
        <is>
          <t>HFB111</t>
        </is>
      </c>
      <c r="H363" s="5" t="n">
        <v>44435</v>
      </c>
      <c r="I363" s="5" t="n">
        <v>44508</v>
      </c>
      <c r="J363" s="6" t="n">
        <v>45027</v>
      </c>
      <c r="K363" s="4" t="n">
        <v>500000</v>
      </c>
      <c r="L363" s="7" t="n">
        <v>0.18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  <c r="S363" s="5">
        <f>SUMIFS(Sales!$H:$H,Sales!$C:$C,Investors!G363)</f>
        <v/>
      </c>
      <c r="T363">
        <f>IF(J363&lt;S363,"Exit","Sale")</f>
        <v/>
      </c>
    </row>
    <row r="364">
      <c r="A364" t="inlineStr">
        <is>
          <t>ZSCA02</t>
        </is>
      </c>
      <c r="B364" t="inlineStr">
        <is>
          <t>Chad</t>
        </is>
      </c>
      <c r="C364" t="inlineStr">
        <is>
          <t>Scalzini</t>
        </is>
      </c>
      <c r="D364" t="inlineStr">
        <is>
          <t>Heron View</t>
        </is>
      </c>
      <c r="E364" t="inlineStr">
        <is>
          <t>G</t>
        </is>
      </c>
      <c r="F364" t="n">
        <v>2</v>
      </c>
      <c r="G364" t="inlineStr">
        <is>
          <t>HVG202</t>
        </is>
      </c>
      <c r="H364" s="5" t="n">
        <v>45033</v>
      </c>
      <c r="I364" s="5" t="n">
        <v>45168</v>
      </c>
      <c r="J364" s="6" t="n">
        <v>45899</v>
      </c>
      <c r="K364" s="4" t="n">
        <v>600000</v>
      </c>
      <c r="L364" s="7" t="n">
        <v>0.18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  <c r="S364" s="5">
        <f>SUMIFS(Sales!$H:$H,Sales!$C:$C,Investors!G364)</f>
        <v/>
      </c>
      <c r="T364">
        <f>IF(J364&lt;S364,"Exit","Sale")</f>
        <v/>
      </c>
    </row>
    <row r="365">
      <c r="A365" t="inlineStr">
        <is>
          <t>ZSCA02</t>
        </is>
      </c>
      <c r="B365" t="inlineStr">
        <is>
          <t>Chad</t>
        </is>
      </c>
      <c r="C365" t="inlineStr">
        <is>
          <t>Scalzini</t>
        </is>
      </c>
      <c r="D365" t="inlineStr">
        <is>
          <t>Heron View</t>
        </is>
      </c>
      <c r="E365" t="inlineStr">
        <is>
          <t>G</t>
        </is>
      </c>
      <c r="F365" t="n">
        <v>3</v>
      </c>
      <c r="G365" t="inlineStr">
        <is>
          <t>HVG103</t>
        </is>
      </c>
      <c r="H365" s="5" t="n">
        <v>45042</v>
      </c>
      <c r="I365" s="5" t="n">
        <v>45198</v>
      </c>
      <c r="J365" s="6" t="n">
        <v>45929</v>
      </c>
      <c r="K365" s="4" t="n">
        <v>550000</v>
      </c>
      <c r="L365" s="7" t="n">
        <v>0.18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  <c r="S365" s="5">
        <f>SUMIFS(Sales!$H:$H,Sales!$C:$C,Investors!G365)</f>
        <v/>
      </c>
      <c r="T365">
        <f>IF(J365&lt;S365,"Exit","Sale")</f>
        <v/>
      </c>
    </row>
    <row r="366">
      <c r="A366" t="inlineStr">
        <is>
          <t>ZSCA02</t>
        </is>
      </c>
      <c r="B366" t="inlineStr">
        <is>
          <t>Chad</t>
        </is>
      </c>
      <c r="C366" t="inlineStr">
        <is>
          <t>Scalzini</t>
        </is>
      </c>
      <c r="D366" t="inlineStr">
        <is>
          <t>Heron View</t>
        </is>
      </c>
      <c r="E366" t="inlineStr">
        <is>
          <t>G</t>
        </is>
      </c>
      <c r="F366" t="n">
        <v>4</v>
      </c>
      <c r="G366" t="inlineStr">
        <is>
          <t>HVG304</t>
        </is>
      </c>
      <c r="H366" s="5" t="n">
        <v>45044</v>
      </c>
      <c r="I366" s="5" t="n">
        <v>45224</v>
      </c>
      <c r="J366" s="6" t="n">
        <v>45955</v>
      </c>
      <c r="K366" s="4" t="n">
        <v>500000</v>
      </c>
      <c r="L366" s="7" t="n">
        <v>0.18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  <c r="S366" s="5">
        <f>SUMIFS(Sales!$H:$H,Sales!$C:$C,Investors!G366)</f>
        <v/>
      </c>
      <c r="T366">
        <f>IF(J366&lt;S366,"Exit","Sale")</f>
        <v/>
      </c>
    </row>
    <row r="367">
      <c r="A367" t="inlineStr">
        <is>
          <t>ZNIE02</t>
        </is>
      </c>
      <c r="B367" t="inlineStr">
        <is>
          <t>Linda Kathleen</t>
        </is>
      </c>
      <c r="C367" t="inlineStr">
        <is>
          <t>van Niekerk</t>
        </is>
      </c>
      <c r="D367" t="inlineStr">
        <is>
          <t>Heron View</t>
        </is>
      </c>
      <c r="E367" t="inlineStr">
        <is>
          <t>C</t>
        </is>
      </c>
      <c r="F367" t="n">
        <v>2</v>
      </c>
      <c r="G367" t="inlineStr">
        <is>
          <t>HVC203</t>
        </is>
      </c>
      <c r="H367" s="5" t="n">
        <v>44858</v>
      </c>
      <c r="I367" s="5" t="n">
        <v>44889</v>
      </c>
      <c r="J367" s="6" t="n">
        <v>45154</v>
      </c>
      <c r="K367" s="4" t="n">
        <v>100000</v>
      </c>
      <c r="L367" s="7" t="n">
        <v>0.14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  <c r="S367" s="5">
        <f>SUMIFS(Sales!$H:$H,Sales!$C:$C,Investors!G367)</f>
        <v/>
      </c>
      <c r="T367">
        <f>IF(J367&lt;S367,"Exit","Sale")</f>
        <v/>
      </c>
    </row>
    <row r="368">
      <c r="A368" t="inlineStr">
        <is>
          <t>ZNIE02</t>
        </is>
      </c>
      <c r="B368" t="inlineStr">
        <is>
          <t>Linda Kathleen</t>
        </is>
      </c>
      <c r="C368" t="inlineStr">
        <is>
          <t>van Niekerk</t>
        </is>
      </c>
      <c r="D368" t="inlineStr">
        <is>
          <t>Heron View</t>
        </is>
      </c>
      <c r="E368" t="inlineStr">
        <is>
          <t>L</t>
        </is>
      </c>
      <c r="F368" t="n">
        <v>3</v>
      </c>
      <c r="G368" t="inlineStr">
        <is>
          <t>HVL204</t>
        </is>
      </c>
      <c r="H368" s="5" t="n">
        <v>45160</v>
      </c>
      <c r="I368" s="5" t="n">
        <v>45273</v>
      </c>
      <c r="J368" s="6" t="n">
        <v>46004</v>
      </c>
      <c r="K368" s="4" t="n">
        <v>100000</v>
      </c>
      <c r="L368" s="7" t="n">
        <v>0.14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  <c r="S368" s="5">
        <f>SUMIFS(Sales!$H:$H,Sales!$C:$C,Investors!G368)</f>
        <v/>
      </c>
      <c r="T368">
        <f>IF(J368&lt;S368,"Exit","Sale")</f>
        <v/>
      </c>
    </row>
    <row r="369">
      <c r="A369" t="inlineStr">
        <is>
          <t>ZRAB02</t>
        </is>
      </c>
      <c r="B369" t="inlineStr">
        <is>
          <t>Roisin Natalie</t>
        </is>
      </c>
      <c r="C369" t="inlineStr">
        <is>
          <t>Rabe</t>
        </is>
      </c>
      <c r="D369" t="inlineStr">
        <is>
          <t>Heron View</t>
        </is>
      </c>
      <c r="E369" t="inlineStr">
        <is>
          <t>C</t>
        </is>
      </c>
      <c r="F369" t="n">
        <v>2</v>
      </c>
      <c r="G369" t="inlineStr">
        <is>
          <t>HVC202</t>
        </is>
      </c>
      <c r="H369" s="5" t="n">
        <v>44872</v>
      </c>
      <c r="I369" s="5" t="n">
        <v>44903</v>
      </c>
      <c r="J369" s="6" t="n">
        <v>45634</v>
      </c>
      <c r="K369" s="4" t="n">
        <v>300000</v>
      </c>
      <c r="L369" s="7" t="n">
        <v>0.14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  <c r="S369" s="5">
        <f>SUMIFS(Sales!$H:$H,Sales!$C:$C,Investors!G369)</f>
        <v/>
      </c>
      <c r="T369">
        <f>IF(J369&lt;S369,"Exit","Sale")</f>
        <v/>
      </c>
    </row>
    <row r="370">
      <c r="A370" t="inlineStr">
        <is>
          <t>ZSOU02</t>
        </is>
      </c>
      <c r="B370" t="inlineStr">
        <is>
          <t>Frances Leathem</t>
        </is>
      </c>
      <c r="C370" t="inlineStr">
        <is>
          <t>Sourgen</t>
        </is>
      </c>
      <c r="D370" t="inlineStr">
        <is>
          <t>Heron Fields</t>
        </is>
      </c>
      <c r="E370" t="inlineStr">
        <is>
          <t>A</t>
        </is>
      </c>
      <c r="F370" t="n">
        <v>1</v>
      </c>
      <c r="G370" t="inlineStr">
        <is>
          <t>HFA304</t>
        </is>
      </c>
      <c r="H370" s="5" t="n">
        <v>44442</v>
      </c>
      <c r="I370" s="5" t="n">
        <v>44508</v>
      </c>
      <c r="J370" s="6" t="n">
        <v>45020</v>
      </c>
      <c r="K370" s="4" t="n">
        <v>100000</v>
      </c>
      <c r="L370" s="7" t="n">
        <v>0.14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  <c r="S370" s="5">
        <f>SUMIFS(Sales!$H:$H,Sales!$C:$C,Investors!G370)</f>
        <v/>
      </c>
      <c r="T370">
        <f>IF(J370&lt;S370,"Exit","Sale")</f>
        <v/>
      </c>
    </row>
    <row r="371">
      <c r="A371" t="inlineStr">
        <is>
          <t>ZSOU02</t>
        </is>
      </c>
      <c r="B371" t="inlineStr">
        <is>
          <t>Frances Leathem</t>
        </is>
      </c>
      <c r="C371" t="inlineStr">
        <is>
          <t>Sourgen</t>
        </is>
      </c>
      <c r="D371" t="inlineStr">
        <is>
          <t>Heron View</t>
        </is>
      </c>
      <c r="E371" t="inlineStr">
        <is>
          <t>O</t>
        </is>
      </c>
      <c r="F371" t="n">
        <v>2</v>
      </c>
      <c r="G371" t="inlineStr">
        <is>
          <t>HVO305</t>
        </is>
      </c>
      <c r="H371" s="5" t="n">
        <v>45033</v>
      </c>
      <c r="I371" s="5" t="n">
        <v>45161</v>
      </c>
      <c r="J371" s="6" t="n">
        <v>45531</v>
      </c>
      <c r="K371" s="4" t="n">
        <v>100000</v>
      </c>
      <c r="L371" s="7" t="n">
        <v>0.14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  <c r="S371" s="5">
        <f>SUMIFS(Sales!$H:$H,Sales!$C:$C,Investors!G371)</f>
        <v/>
      </c>
      <c r="T371">
        <f>IF(J371&lt;S371,"Exit","Sale")</f>
        <v/>
      </c>
    </row>
    <row r="372">
      <c r="A372" t="inlineStr">
        <is>
          <t>ZDEH01</t>
        </is>
      </c>
      <c r="B372" t="inlineStr">
        <is>
          <t>Charl</t>
        </is>
      </c>
      <c r="C372" t="inlineStr">
        <is>
          <t>Oberholzer</t>
        </is>
      </c>
      <c r="D372" t="inlineStr">
        <is>
          <t>Heron View</t>
        </is>
      </c>
      <c r="E372" t="inlineStr">
        <is>
          <t>C</t>
        </is>
      </c>
      <c r="F372" t="n">
        <v>2</v>
      </c>
      <c r="G372" t="inlineStr">
        <is>
          <t>HVC101</t>
        </is>
      </c>
      <c r="H372" s="5" t="n">
        <v>44854</v>
      </c>
      <c r="I372" s="5" t="n">
        <v>44889</v>
      </c>
      <c r="J372" s="6" t="n">
        <v>45154</v>
      </c>
      <c r="K372" s="4" t="n">
        <v>229383.56</v>
      </c>
      <c r="L372" s="7" t="n">
        <v>0.14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  <c r="S372" s="5">
        <f>SUMIFS(Sales!$H:$H,Sales!$C:$C,Investors!G372)</f>
        <v/>
      </c>
      <c r="T372">
        <f>IF(J372&lt;S372,"Exit","Sale")</f>
        <v/>
      </c>
    </row>
    <row r="373">
      <c r="A373" t="inlineStr">
        <is>
          <t>ZSCA01</t>
        </is>
      </c>
      <c r="B373" t="inlineStr">
        <is>
          <t>Kert</t>
        </is>
      </c>
      <c r="C373" t="inlineStr">
        <is>
          <t>Scalzini</t>
        </is>
      </c>
      <c r="D373" t="inlineStr">
        <is>
          <t>Heron Fields</t>
        </is>
      </c>
      <c r="E373" t="inlineStr">
        <is>
          <t>B</t>
        </is>
      </c>
      <c r="F373" t="n">
        <v>1</v>
      </c>
      <c r="G373" t="inlineStr">
        <is>
          <t>HFB108</t>
        </is>
      </c>
      <c r="H373" s="5" t="n">
        <v>44435</v>
      </c>
      <c r="I373" s="5" t="n">
        <v>44532</v>
      </c>
      <c r="J373" s="6" t="n">
        <v>44984</v>
      </c>
      <c r="K373" s="4" t="n">
        <v>500000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  <c r="S373" s="5">
        <f>SUMIFS(Sales!$H:$H,Sales!$C:$C,Investors!G373)</f>
        <v/>
      </c>
      <c r="T373">
        <f>IF(J373&lt;S373,"Exit","Sale")</f>
        <v/>
      </c>
    </row>
    <row r="374">
      <c r="A374" t="inlineStr">
        <is>
          <t>ZMOO02</t>
        </is>
      </c>
      <c r="B374" t="inlineStr">
        <is>
          <t>Chreeson Loganathan</t>
        </is>
      </c>
      <c r="C374" t="inlineStr">
        <is>
          <t>Moodley</t>
        </is>
      </c>
      <c r="D374" t="inlineStr">
        <is>
          <t>Heron View</t>
        </is>
      </c>
      <c r="E374" t="inlineStr">
        <is>
          <t>O</t>
        </is>
      </c>
      <c r="F374" t="n">
        <v>3</v>
      </c>
      <c r="G374" t="inlineStr">
        <is>
          <t>HVO103</t>
        </is>
      </c>
      <c r="H374" s="5" t="n">
        <v>44950</v>
      </c>
      <c r="I374" s="5" t="n">
        <v>45016</v>
      </c>
      <c r="J374" s="6" t="n">
        <v>45523</v>
      </c>
      <c r="K374" s="4" t="n">
        <v>602626.71</v>
      </c>
      <c r="L374" s="7" t="n">
        <v>0.18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  <c r="S374" s="5">
        <f>SUMIFS(Sales!$H:$H,Sales!$C:$C,Investors!G374)</f>
        <v/>
      </c>
      <c r="T374">
        <f>IF(J374&lt;S374,"Exit","Sale")</f>
        <v/>
      </c>
    </row>
    <row r="375">
      <c r="A375" t="inlineStr">
        <is>
          <t>ZREN01</t>
        </is>
      </c>
      <c r="B375" t="inlineStr">
        <is>
          <t>Marlene Ann</t>
        </is>
      </c>
      <c r="C375" t="inlineStr">
        <is>
          <t>van Rensburg</t>
        </is>
      </c>
      <c r="D375" t="inlineStr">
        <is>
          <t>Heron Fields</t>
        </is>
      </c>
      <c r="E375" t="inlineStr">
        <is>
          <t>B</t>
        </is>
      </c>
      <c r="F375" t="n">
        <v>1</v>
      </c>
      <c r="G375" t="inlineStr">
        <is>
          <t>HFB213</t>
        </is>
      </c>
      <c r="H375" s="5" t="n">
        <v>44460</v>
      </c>
      <c r="I375" s="5" t="n">
        <v>44550</v>
      </c>
      <c r="J375" s="6" t="n">
        <v>45267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  <c r="S375" s="5">
        <f>SUMIFS(Sales!$H:$H,Sales!$C:$C,Investors!G375)</f>
        <v/>
      </c>
      <c r="T375">
        <f>IF(J375&lt;S375,"Exit","Sale")</f>
        <v/>
      </c>
    </row>
    <row r="376">
      <c r="A376" t="inlineStr">
        <is>
          <t>ZREN01</t>
        </is>
      </c>
      <c r="B376" t="inlineStr">
        <is>
          <t>Marlene Ann</t>
        </is>
      </c>
      <c r="C376" t="inlineStr">
        <is>
          <t>van Rensburg</t>
        </is>
      </c>
      <c r="D376" t="inlineStr">
        <is>
          <t>Heron Fields</t>
        </is>
      </c>
      <c r="E376" t="inlineStr">
        <is>
          <t>B</t>
        </is>
      </c>
      <c r="F376" t="n">
        <v>2</v>
      </c>
      <c r="G376" t="inlineStr">
        <is>
          <t>HFB311</t>
        </is>
      </c>
      <c r="H376" s="5" t="n">
        <v>44460</v>
      </c>
      <c r="I376" s="5" t="n">
        <v>44590</v>
      </c>
      <c r="J376" s="6" t="n">
        <v>45035</v>
      </c>
      <c r="K376" s="4" t="n">
        <v>500000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  <c r="S376" s="5">
        <f>SUMIFS(Sales!$H:$H,Sales!$C:$C,Investors!G376)</f>
        <v/>
      </c>
      <c r="T376">
        <f>IF(J376&lt;S376,"Exit","Sale")</f>
        <v/>
      </c>
    </row>
    <row r="377">
      <c r="A377" t="inlineStr">
        <is>
          <t>ZREN01</t>
        </is>
      </c>
      <c r="B377" t="inlineStr">
        <is>
          <t>Marlene Ann</t>
        </is>
      </c>
      <c r="C377" t="inlineStr">
        <is>
          <t>van Rensburg</t>
        </is>
      </c>
      <c r="D377" t="inlineStr">
        <is>
          <t>Heron Fields</t>
        </is>
      </c>
      <c r="E377" t="inlineStr">
        <is>
          <t>B</t>
        </is>
      </c>
      <c r="F377" t="n">
        <v>3</v>
      </c>
      <c r="G377" t="inlineStr">
        <is>
          <t>HFB312</t>
        </is>
      </c>
      <c r="H377" s="5" t="n">
        <v>44460</v>
      </c>
      <c r="I377" s="5" t="n">
        <v>44581</v>
      </c>
      <c r="J377" s="6" t="n">
        <v>45027</v>
      </c>
      <c r="K377" s="4" t="n">
        <v>1000000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  <c r="S377" s="5">
        <f>SUMIFS(Sales!$H:$H,Sales!$C:$C,Investors!G377)</f>
        <v/>
      </c>
      <c r="T377">
        <f>IF(J377&lt;S377,"Exit","Sale")</f>
        <v/>
      </c>
    </row>
    <row r="378">
      <c r="A378" t="inlineStr">
        <is>
          <t>ZREN01</t>
        </is>
      </c>
      <c r="B378" t="inlineStr">
        <is>
          <t>Marlene Ann</t>
        </is>
      </c>
      <c r="C378" t="inlineStr">
        <is>
          <t>van Rensburg</t>
        </is>
      </c>
      <c r="D378" t="inlineStr">
        <is>
          <t>Heron View</t>
        </is>
      </c>
      <c r="E378" t="inlineStr">
        <is>
          <t>G</t>
        </is>
      </c>
      <c r="F378" t="n">
        <v>4</v>
      </c>
      <c r="G378" t="inlineStr">
        <is>
          <t>HVG201</t>
        </is>
      </c>
      <c r="H378" s="5" t="n">
        <v>45030</v>
      </c>
      <c r="I378" s="5" t="n">
        <v>45168</v>
      </c>
      <c r="J378" s="6" t="n">
        <v>45899</v>
      </c>
      <c r="K378" s="4" t="n">
        <v>1000000</v>
      </c>
      <c r="L378" s="7" t="n">
        <v>0.18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  <c r="S378" s="5">
        <f>SUMIFS(Sales!$H:$H,Sales!$C:$C,Investors!G378)</f>
        <v/>
      </c>
      <c r="T378">
        <f>IF(J378&lt;S378,"Exit","Sale")</f>
        <v/>
      </c>
    </row>
    <row r="379">
      <c r="A379" t="inlineStr">
        <is>
          <t>ZREN01</t>
        </is>
      </c>
      <c r="B379" t="inlineStr">
        <is>
          <t>Marlene Ann</t>
        </is>
      </c>
      <c r="C379" t="inlineStr">
        <is>
          <t>van Rensburg</t>
        </is>
      </c>
      <c r="D379" t="inlineStr">
        <is>
          <t>Heron View</t>
        </is>
      </c>
      <c r="E379" t="inlineStr">
        <is>
          <t>G</t>
        </is>
      </c>
      <c r="F379" t="n">
        <v>5</v>
      </c>
      <c r="G379" t="inlineStr">
        <is>
          <t>HVG304</t>
        </is>
      </c>
      <c r="H379" s="5" t="n">
        <v>45042</v>
      </c>
      <c r="I379" s="5" t="n">
        <v>45198</v>
      </c>
      <c r="J379" s="6" t="n">
        <v>45929</v>
      </c>
      <c r="K379" s="4" t="n">
        <v>500000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  <c r="S379" s="5">
        <f>SUMIFS(Sales!$H:$H,Sales!$C:$C,Investors!G379)</f>
        <v/>
      </c>
      <c r="T379">
        <f>IF(J379&lt;S379,"Exit","Sale")</f>
        <v/>
      </c>
    </row>
    <row r="380">
      <c r="A380" t="inlineStr">
        <is>
          <t>ZLAB01</t>
        </is>
      </c>
      <c r="B380" t="inlineStr">
        <is>
          <t>Andre Jan</t>
        </is>
      </c>
      <c r="C380" t="inlineStr">
        <is>
          <t>Labuschagne</t>
        </is>
      </c>
      <c r="D380" t="inlineStr">
        <is>
          <t>Heron Fields</t>
        </is>
      </c>
      <c r="E380" t="inlineStr">
        <is>
          <t>B</t>
        </is>
      </c>
      <c r="F380" t="n">
        <v>1</v>
      </c>
      <c r="G380" t="inlineStr">
        <is>
          <t>HFB301</t>
        </is>
      </c>
      <c r="H380" s="5" t="n">
        <v>44474</v>
      </c>
      <c r="I380" s="5" t="n">
        <v>44618</v>
      </c>
      <c r="J380" s="6" t="n">
        <v>44956</v>
      </c>
      <c r="K380" s="4" t="n">
        <v>500000</v>
      </c>
      <c r="L380" s="7" t="n">
        <v>0.16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  <c r="S380" s="5">
        <f>SUMIFS(Sales!$H:$H,Sales!$C:$C,Investors!G380)</f>
        <v/>
      </c>
      <c r="T380">
        <f>IF(J380&lt;S380,"Exit","Sale")</f>
        <v/>
      </c>
    </row>
    <row r="381">
      <c r="A381" t="inlineStr">
        <is>
          <t>ZLAB01</t>
        </is>
      </c>
      <c r="B381" t="inlineStr">
        <is>
          <t>Andre Jan</t>
        </is>
      </c>
      <c r="C381" t="inlineStr">
        <is>
          <t>Labuschagne</t>
        </is>
      </c>
      <c r="D381" t="inlineStr">
        <is>
          <t>Heron View</t>
        </is>
      </c>
      <c r="E381" t="inlineStr">
        <is>
          <t>J</t>
        </is>
      </c>
      <c r="F381" t="n">
        <v>3</v>
      </c>
      <c r="G381" t="inlineStr">
        <is>
          <t>HVJ202</t>
        </is>
      </c>
      <c r="H381" s="5" t="n">
        <v>44763</v>
      </c>
      <c r="I381" s="5" t="n">
        <v>44811</v>
      </c>
      <c r="J381" s="6" t="n">
        <v>45523</v>
      </c>
      <c r="K381" s="4" t="n">
        <v>1000000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  <c r="S381" s="5">
        <f>SUMIFS(Sales!$H:$H,Sales!$C:$C,Investors!G381)</f>
        <v/>
      </c>
      <c r="T381">
        <f>IF(J381&lt;S381,"Exit","Sale")</f>
        <v/>
      </c>
    </row>
    <row r="382">
      <c r="A382" t="inlineStr">
        <is>
          <t>ZLAB01</t>
        </is>
      </c>
      <c r="B382" t="inlineStr">
        <is>
          <t>Andre Jan</t>
        </is>
      </c>
      <c r="C382" t="inlineStr">
        <is>
          <t>Labuschagne</t>
        </is>
      </c>
      <c r="D382" t="inlineStr">
        <is>
          <t>Heron View</t>
        </is>
      </c>
      <c r="E382" t="inlineStr">
        <is>
          <t>O</t>
        </is>
      </c>
      <c r="F382" t="n">
        <v>4</v>
      </c>
      <c r="G382" t="inlineStr">
        <is>
          <t>HVO204</t>
        </is>
      </c>
      <c r="H382" s="5" t="n">
        <v>44964</v>
      </c>
      <c r="I382" s="5" t="n">
        <v>45072</v>
      </c>
      <c r="J382" s="6" t="n">
        <v>45523</v>
      </c>
      <c r="K382" s="4" t="n">
        <v>586801.37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  <c r="S382" s="5">
        <f>SUMIFS(Sales!$H:$H,Sales!$C:$C,Investors!G382)</f>
        <v/>
      </c>
      <c r="T382">
        <f>IF(J382&lt;S382,"Exit","Sale")</f>
        <v/>
      </c>
    </row>
    <row r="383">
      <c r="A383" t="inlineStr">
        <is>
          <t>ZLAB01</t>
        </is>
      </c>
      <c r="B383" t="inlineStr">
        <is>
          <t>Andre Jan</t>
        </is>
      </c>
      <c r="C383" t="inlineStr">
        <is>
          <t>Labuschagne</t>
        </is>
      </c>
      <c r="D383" t="inlineStr">
        <is>
          <t>Heron View</t>
        </is>
      </c>
      <c r="E383" t="inlineStr">
        <is>
          <t>G</t>
        </is>
      </c>
      <c r="F383" t="n">
        <v>5</v>
      </c>
      <c r="G383" t="inlineStr">
        <is>
          <t>HVG202</t>
        </is>
      </c>
      <c r="H383" s="5" t="n">
        <v>45033</v>
      </c>
      <c r="I383" s="5" t="n">
        <v>45129</v>
      </c>
      <c r="J383" s="6" t="n">
        <v>45860</v>
      </c>
      <c r="K383" s="4" t="n">
        <v>302195.21</v>
      </c>
      <c r="L383" s="7" t="n">
        <v>0.18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  <c r="S383" s="5">
        <f>SUMIFS(Sales!$H:$H,Sales!$C:$C,Investors!G383)</f>
        <v/>
      </c>
      <c r="T383">
        <f>IF(J383&lt;S383,"Exit","Sale")</f>
        <v/>
      </c>
    </row>
    <row r="384">
      <c r="A384" t="inlineStr">
        <is>
          <t>ZLAB01</t>
        </is>
      </c>
      <c r="B384" t="inlineStr">
        <is>
          <t>Andre Jan</t>
        </is>
      </c>
      <c r="C384" t="inlineStr">
        <is>
          <t>Labuschagne</t>
        </is>
      </c>
      <c r="D384" t="inlineStr">
        <is>
          <t>Heron View</t>
        </is>
      </c>
      <c r="E384" t="inlineStr">
        <is>
          <t>J</t>
        </is>
      </c>
      <c r="F384" t="n">
        <v>6</v>
      </c>
      <c r="G384" t="inlineStr">
        <is>
          <t>HVJ203</t>
        </is>
      </c>
      <c r="H384" s="5" t="n">
        <v>45527</v>
      </c>
      <c r="I384" s="5" t="n">
        <v>45527</v>
      </c>
      <c r="J384" s="6" t="n">
        <v>46258</v>
      </c>
      <c r="K384" s="4" t="n">
        <v>750000</v>
      </c>
      <c r="L384" s="7" t="n">
        <v>0.18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  <c r="S384" s="5">
        <f>SUMIFS(Sales!$H:$H,Sales!$C:$C,Investors!G384)</f>
        <v/>
      </c>
      <c r="T384">
        <f>IF(J384&lt;S384,"Exit","Sale")</f>
        <v/>
      </c>
    </row>
    <row r="385">
      <c r="A385" t="inlineStr">
        <is>
          <t>ZLAB01</t>
        </is>
      </c>
      <c r="B385" t="inlineStr">
        <is>
          <t>Andre Jan</t>
        </is>
      </c>
      <c r="C385" t="inlineStr">
        <is>
          <t>Labuschagne</t>
        </is>
      </c>
      <c r="D385" t="inlineStr">
        <is>
          <t>Heron View</t>
        </is>
      </c>
      <c r="E385" t="inlineStr">
        <is>
          <t>J</t>
        </is>
      </c>
      <c r="F385" t="n">
        <v>7</v>
      </c>
      <c r="G385" t="inlineStr">
        <is>
          <t>HVJ403</t>
        </is>
      </c>
      <c r="H385" s="5" t="n">
        <v>45539</v>
      </c>
      <c r="I385" s="5" t="n">
        <v>45539</v>
      </c>
      <c r="J385" s="6" t="n">
        <v>46270</v>
      </c>
      <c r="K385" s="4" t="n">
        <v>611767.12</v>
      </c>
      <c r="L385" s="7" t="n">
        <v>0.18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  <c r="S385" s="5">
        <f>SUMIFS(Sales!$H:$H,Sales!$C:$C,Investors!G385)</f>
        <v/>
      </c>
      <c r="T385">
        <f>IF(J385&lt;S385,"Exit","Sale")</f>
        <v/>
      </c>
    </row>
    <row r="386">
      <c r="A386" t="inlineStr">
        <is>
          <t>ZGOF01</t>
        </is>
      </c>
      <c r="B386" t="inlineStr">
        <is>
          <t>Angela</t>
        </is>
      </c>
      <c r="C386" t="inlineStr">
        <is>
          <t>Goff</t>
        </is>
      </c>
      <c r="D386" t="inlineStr">
        <is>
          <t>Heron Fields</t>
        </is>
      </c>
      <c r="E386" t="inlineStr">
        <is>
          <t>B</t>
        </is>
      </c>
      <c r="F386" t="n">
        <v>1</v>
      </c>
      <c r="G386" t="inlineStr">
        <is>
          <t>HFB308</t>
        </is>
      </c>
      <c r="H386" s="5" t="n">
        <v>44491</v>
      </c>
      <c r="I386" s="5" t="n">
        <v>44664</v>
      </c>
      <c r="J386" s="6" t="n">
        <v>45009</v>
      </c>
      <c r="K386" s="4" t="n">
        <v>1000000</v>
      </c>
      <c r="L386" s="7" t="n">
        <v>0.18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  <c r="S386" s="5">
        <f>SUMIFS(Sales!$H:$H,Sales!$C:$C,Investors!G386)</f>
        <v/>
      </c>
      <c r="T386">
        <f>IF(J386&lt;S386,"Exit","Sale")</f>
        <v/>
      </c>
    </row>
    <row r="387">
      <c r="A387" t="inlineStr">
        <is>
          <t>ZGOF01</t>
        </is>
      </c>
      <c r="B387" t="inlineStr">
        <is>
          <t>Angela</t>
        </is>
      </c>
      <c r="C387" t="inlineStr">
        <is>
          <t>Goff</t>
        </is>
      </c>
      <c r="D387" t="inlineStr">
        <is>
          <t>Heron View</t>
        </is>
      </c>
      <c r="E387" t="inlineStr">
        <is>
          <t>M</t>
        </is>
      </c>
      <c r="F387" t="n">
        <v>2</v>
      </c>
      <c r="G387" t="inlineStr">
        <is>
          <t>HVM201</t>
        </is>
      </c>
      <c r="H387" s="5" t="n">
        <v>45019</v>
      </c>
      <c r="I387" s="5" t="n">
        <v>45129</v>
      </c>
      <c r="J387" s="6" t="n">
        <v>45860</v>
      </c>
      <c r="K387" s="4" t="n">
        <v>1100000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  <c r="S387" s="5">
        <f>SUMIFS(Sales!$H:$H,Sales!$C:$C,Investors!G387)</f>
        <v/>
      </c>
      <c r="T387">
        <f>IF(J387&lt;S387,"Exit","Sale")</f>
        <v/>
      </c>
    </row>
    <row r="388">
      <c r="A388" t="inlineStr">
        <is>
          <t>ZGOF01</t>
        </is>
      </c>
      <c r="B388" t="inlineStr">
        <is>
          <t>Angela</t>
        </is>
      </c>
      <c r="C388" t="inlineStr">
        <is>
          <t>Goff</t>
        </is>
      </c>
      <c r="D388" t="inlineStr">
        <is>
          <t>Heron View</t>
        </is>
      </c>
      <c r="E388" t="inlineStr">
        <is>
          <t>O</t>
        </is>
      </c>
      <c r="F388" t="n">
        <v>3</v>
      </c>
      <c r="G388" t="inlineStr">
        <is>
          <t>HVO301</t>
        </is>
      </c>
      <c r="H388" s="5" t="n">
        <v>45019</v>
      </c>
      <c r="I388" s="5" t="n">
        <v>45129</v>
      </c>
      <c r="J388" s="6" t="n">
        <v>45503</v>
      </c>
      <c r="K388" s="4" t="n">
        <v>101260.27</v>
      </c>
      <c r="L388" s="7" t="n">
        <v>0.18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  <c r="S388" s="5">
        <f>SUMIFS(Sales!$H:$H,Sales!$C:$C,Investors!G388)</f>
        <v/>
      </c>
      <c r="T388">
        <f>IF(J388&lt;S388,"Exit","Sale")</f>
        <v/>
      </c>
    </row>
    <row r="389">
      <c r="A389" t="inlineStr">
        <is>
          <t>ZSMI02</t>
        </is>
      </c>
      <c r="B389" t="inlineStr">
        <is>
          <t>Sophia Catharina</t>
        </is>
      </c>
      <c r="C389" t="inlineStr">
        <is>
          <t>Smit</t>
        </is>
      </c>
      <c r="D389" t="inlineStr">
        <is>
          <t>Heron View</t>
        </is>
      </c>
      <c r="E389" t="inlineStr">
        <is>
          <t>G</t>
        </is>
      </c>
      <c r="F389" t="n">
        <v>2</v>
      </c>
      <c r="G389" t="inlineStr">
        <is>
          <t>HVG203</t>
        </is>
      </c>
      <c r="H389" s="5" t="n">
        <v>45033</v>
      </c>
      <c r="I389" s="5" t="n">
        <v>45168</v>
      </c>
      <c r="J389" s="6" t="n">
        <v>45899</v>
      </c>
      <c r="K389" s="4" t="n">
        <v>631732.88</v>
      </c>
      <c r="L389" s="7" t="n">
        <v>0.18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  <c r="S389" s="5">
        <f>SUMIFS(Sales!$H:$H,Sales!$C:$C,Investors!G389)</f>
        <v/>
      </c>
      <c r="T389">
        <f>IF(J389&lt;S389,"Exit","Sale")</f>
        <v/>
      </c>
    </row>
    <row r="390">
      <c r="A390" t="inlineStr">
        <is>
          <t>ZJAN02</t>
        </is>
      </c>
      <c r="B390" t="inlineStr">
        <is>
          <t>Lynne</t>
        </is>
      </c>
      <c r="C390" t="inlineStr">
        <is>
          <t>Jansen van Vuuren</t>
        </is>
      </c>
      <c r="D390" t="inlineStr">
        <is>
          <t>Heron Fields</t>
        </is>
      </c>
      <c r="E390" t="inlineStr">
        <is>
          <t>B</t>
        </is>
      </c>
      <c r="F390" t="n">
        <v>1</v>
      </c>
      <c r="G390" t="inlineStr">
        <is>
          <t>HFB210</t>
        </is>
      </c>
      <c r="H390" s="5" t="n">
        <v>44494</v>
      </c>
      <c r="I390" s="5" t="n">
        <v>44664</v>
      </c>
      <c r="J390" s="6" t="n">
        <v>45343</v>
      </c>
      <c r="K390" s="4" t="n">
        <v>100000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  <c r="S390" s="5">
        <f>SUMIFS(Sales!$H:$H,Sales!$C:$C,Investors!G390)</f>
        <v/>
      </c>
      <c r="T390">
        <f>IF(J390&lt;S390,"Exit","Sale")</f>
        <v/>
      </c>
    </row>
    <row r="391">
      <c r="A391" t="inlineStr">
        <is>
          <t>ZROU01</t>
        </is>
      </c>
      <c r="B391" t="inlineStr">
        <is>
          <t>Laura</t>
        </is>
      </c>
      <c r="C391" t="inlineStr">
        <is>
          <t>Roux</t>
        </is>
      </c>
      <c r="D391" t="inlineStr">
        <is>
          <t>Heron Fields</t>
        </is>
      </c>
      <c r="E391" t="inlineStr">
        <is>
          <t>B</t>
        </is>
      </c>
      <c r="F391" t="n">
        <v>1</v>
      </c>
      <c r="G391" t="inlineStr">
        <is>
          <t>HFB307</t>
        </is>
      </c>
      <c r="H391" s="5" t="n">
        <v>44488</v>
      </c>
      <c r="I391" s="5" t="n">
        <v>44643</v>
      </c>
      <c r="J391" s="6" t="n">
        <v>45020</v>
      </c>
      <c r="K391" s="4" t="n">
        <v>200000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  <c r="S391" s="5">
        <f>SUMIFS(Sales!$H:$H,Sales!$C:$C,Investors!G391)</f>
        <v/>
      </c>
      <c r="T391">
        <f>IF(J391&lt;S391,"Exit","Sale")</f>
        <v/>
      </c>
    </row>
    <row r="392">
      <c r="A392" t="inlineStr">
        <is>
          <t>ZROU01</t>
        </is>
      </c>
      <c r="B392" t="inlineStr">
        <is>
          <t>Laura</t>
        </is>
      </c>
      <c r="C392" t="inlineStr">
        <is>
          <t>Roux</t>
        </is>
      </c>
      <c r="D392" t="inlineStr">
        <is>
          <t>Heron View</t>
        </is>
      </c>
      <c r="E392" t="inlineStr">
        <is>
          <t>M</t>
        </is>
      </c>
      <c r="F392" t="n">
        <v>2</v>
      </c>
      <c r="G392" t="inlineStr">
        <is>
          <t>HVM103</t>
        </is>
      </c>
      <c r="H392" s="5" t="n">
        <v>45030</v>
      </c>
      <c r="I392" s="5" t="n">
        <v>45129</v>
      </c>
      <c r="J392" s="6" t="n">
        <v>45860</v>
      </c>
      <c r="K392" s="4" t="n">
        <v>234453.42</v>
      </c>
      <c r="L392" s="7" t="n">
        <v>0.14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  <c r="S392" s="5">
        <f>SUMIFS(Sales!$H:$H,Sales!$C:$C,Investors!G392)</f>
        <v/>
      </c>
      <c r="T392">
        <f>IF(J392&lt;S392,"Exit","Sale")</f>
        <v/>
      </c>
    </row>
    <row r="393">
      <c r="A393" t="inlineStr">
        <is>
          <t>ZMUS01</t>
        </is>
      </c>
      <c r="B393" t="inlineStr">
        <is>
          <t>Claire Louise</t>
        </is>
      </c>
      <c r="C393" t="inlineStr">
        <is>
          <t>Musson</t>
        </is>
      </c>
      <c r="D393" t="inlineStr">
        <is>
          <t>Heron Fields</t>
        </is>
      </c>
      <c r="E393" t="inlineStr">
        <is>
          <t>A</t>
        </is>
      </c>
      <c r="F393" t="n">
        <v>1</v>
      </c>
      <c r="G393" t="inlineStr">
        <is>
          <t>HFA305</t>
        </is>
      </c>
      <c r="H393" s="5" t="n">
        <v>44488</v>
      </c>
      <c r="I393" s="5" t="n">
        <v>44618</v>
      </c>
      <c r="J393" s="6" t="n">
        <v>44942</v>
      </c>
      <c r="K393" s="4" t="n">
        <v>100000</v>
      </c>
      <c r="L393" s="7" t="n">
        <v>0.14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  <c r="S393" s="5">
        <f>SUMIFS(Sales!$H:$H,Sales!$C:$C,Investors!G393)</f>
        <v/>
      </c>
      <c r="T393">
        <f>IF(J393&lt;S393,"Exit","Sale")</f>
        <v/>
      </c>
    </row>
    <row r="394">
      <c r="A394" t="inlineStr">
        <is>
          <t>ZSCH04</t>
        </is>
      </c>
      <c r="B394" t="inlineStr">
        <is>
          <t>Christiaan</t>
        </is>
      </c>
      <c r="C394" t="inlineStr">
        <is>
          <t>Schroder</t>
        </is>
      </c>
      <c r="D394" t="inlineStr">
        <is>
          <t>Heron Fields</t>
        </is>
      </c>
      <c r="E394" t="inlineStr">
        <is>
          <t>B</t>
        </is>
      </c>
      <c r="F394" t="n">
        <v>1</v>
      </c>
      <c r="G394" t="inlineStr">
        <is>
          <t>HFB306</t>
        </is>
      </c>
      <c r="H394" s="5" t="n">
        <v>44491</v>
      </c>
      <c r="I394" s="5" t="n">
        <v>44644</v>
      </c>
      <c r="J394" s="6" t="n">
        <v>45020</v>
      </c>
      <c r="K394" s="4" t="n">
        <v>1000000</v>
      </c>
      <c r="L394" s="7" t="n">
        <v>0.18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  <c r="S394" s="5">
        <f>SUMIFS(Sales!$H:$H,Sales!$C:$C,Investors!G394)</f>
        <v/>
      </c>
      <c r="T394">
        <f>IF(J394&lt;S394,"Exit","Sale")</f>
        <v/>
      </c>
    </row>
    <row r="395">
      <c r="A395" t="inlineStr">
        <is>
          <t>ZSCH04</t>
        </is>
      </c>
      <c r="B395" t="inlineStr">
        <is>
          <t>Christiaan</t>
        </is>
      </c>
      <c r="C395" t="inlineStr">
        <is>
          <t>Schroder</t>
        </is>
      </c>
      <c r="D395" t="inlineStr">
        <is>
          <t>Heron View</t>
        </is>
      </c>
      <c r="E395" t="inlineStr">
        <is>
          <t>M</t>
        </is>
      </c>
      <c r="F395" t="n">
        <v>2</v>
      </c>
      <c r="G395" t="inlineStr">
        <is>
          <t>HVM102</t>
        </is>
      </c>
      <c r="H395" s="5" t="n">
        <v>45030</v>
      </c>
      <c r="I395" s="5" t="n">
        <v>45129</v>
      </c>
      <c r="J395" s="6" t="n">
        <v>45860</v>
      </c>
      <c r="K395" s="4" t="n">
        <v>500000</v>
      </c>
      <c r="L395" s="7" t="n">
        <v>0.18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  <c r="S395" s="5">
        <f>SUMIFS(Sales!$H:$H,Sales!$C:$C,Investors!G395)</f>
        <v/>
      </c>
      <c r="T395">
        <f>IF(J395&lt;S395,"Exit","Sale")</f>
        <v/>
      </c>
    </row>
    <row r="396">
      <c r="A396" t="inlineStr">
        <is>
          <t>ZSCH04</t>
        </is>
      </c>
      <c r="B396" t="inlineStr">
        <is>
          <t>Christiaan</t>
        </is>
      </c>
      <c r="C396" t="inlineStr">
        <is>
          <t>Schroder</t>
        </is>
      </c>
      <c r="D396" t="inlineStr">
        <is>
          <t>Heron View</t>
        </is>
      </c>
      <c r="E396" t="inlineStr">
        <is>
          <t>M</t>
        </is>
      </c>
      <c r="F396" t="n">
        <v>3</v>
      </c>
      <c r="G396" t="inlineStr">
        <is>
          <t>HVM103</t>
        </is>
      </c>
      <c r="H396" s="5" t="n">
        <v>45030</v>
      </c>
      <c r="I396" s="5" t="n">
        <v>45161</v>
      </c>
      <c r="J396" s="6" t="n">
        <v>45892</v>
      </c>
      <c r="K396" s="4" t="n">
        <v>500000</v>
      </c>
      <c r="L396" s="7" t="n">
        <v>0.18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  <c r="S396" s="5">
        <f>SUMIFS(Sales!$H:$H,Sales!$C:$C,Investors!G396)</f>
        <v/>
      </c>
      <c r="T396">
        <f>IF(J396&lt;S396,"Exit","Sale")</f>
        <v/>
      </c>
    </row>
    <row r="397">
      <c r="A397" t="inlineStr">
        <is>
          <t>ZJAN03</t>
        </is>
      </c>
      <c r="B397" t="inlineStr">
        <is>
          <t>Rudolph Johannes</t>
        </is>
      </c>
      <c r="C397" t="inlineStr">
        <is>
          <t>Jansen van Vuuren</t>
        </is>
      </c>
      <c r="D397" t="inlineStr">
        <is>
          <t>Heron Fields</t>
        </is>
      </c>
      <c r="E397" t="inlineStr">
        <is>
          <t>B</t>
        </is>
      </c>
      <c r="F397" t="n">
        <v>1</v>
      </c>
      <c r="G397" t="inlineStr">
        <is>
          <t>HFB309</t>
        </is>
      </c>
      <c r="H397" s="5" t="n">
        <v>44494</v>
      </c>
      <c r="I397" s="5" t="n">
        <v>44664</v>
      </c>
      <c r="J397" s="6" t="n">
        <v>45086</v>
      </c>
      <c r="K397" s="4" t="n">
        <v>100000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  <c r="S397" s="5">
        <f>SUMIFS(Sales!$H:$H,Sales!$C:$C,Investors!G397)</f>
        <v/>
      </c>
      <c r="T397">
        <f>IF(J397&lt;S397,"Exit","Sale")</f>
        <v/>
      </c>
    </row>
    <row r="398">
      <c r="A398" t="inlineStr">
        <is>
          <t>ZJAN03</t>
        </is>
      </c>
      <c r="B398" t="inlineStr">
        <is>
          <t>Rudolph Johannes</t>
        </is>
      </c>
      <c r="C398" t="inlineStr">
        <is>
          <t>Jansen van Vuuren</t>
        </is>
      </c>
      <c r="D398" t="inlineStr">
        <is>
          <t>Heron View</t>
        </is>
      </c>
      <c r="E398" t="inlineStr">
        <is>
          <t>O</t>
        </is>
      </c>
      <c r="F398" t="n">
        <v>2</v>
      </c>
      <c r="G398" t="inlineStr">
        <is>
          <t>HVO304</t>
        </is>
      </c>
      <c r="H398" s="5" t="n">
        <v>45097</v>
      </c>
      <c r="I398" s="5" t="n">
        <v>45259</v>
      </c>
      <c r="J398" s="6" t="n">
        <v>45990</v>
      </c>
      <c r="K398" s="4" t="n">
        <v>119247.26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  <c r="S398" s="5">
        <f>SUMIFS(Sales!$H:$H,Sales!$C:$C,Investors!G398)</f>
        <v/>
      </c>
      <c r="T398">
        <f>IF(J398&lt;S398,"Exit","Sale")</f>
        <v/>
      </c>
    </row>
    <row r="399">
      <c r="A399" t="inlineStr">
        <is>
          <t>ZMEH01</t>
        </is>
      </c>
      <c r="B399" t="inlineStr">
        <is>
          <t>Ralph Graham</t>
        </is>
      </c>
      <c r="C399" t="inlineStr">
        <is>
          <t>Mehl</t>
        </is>
      </c>
      <c r="D399" t="inlineStr">
        <is>
          <t>Heron Fields</t>
        </is>
      </c>
      <c r="E399" t="inlineStr">
        <is>
          <t>B</t>
        </is>
      </c>
      <c r="F399" t="n">
        <v>1</v>
      </c>
      <c r="G399" t="inlineStr">
        <is>
          <t>HFB101</t>
        </is>
      </c>
      <c r="H399" s="5" t="n">
        <v>44468</v>
      </c>
      <c r="I399" s="5" t="n">
        <v>44532</v>
      </c>
      <c r="J399" s="6" t="n">
        <v>44909</v>
      </c>
      <c r="K399" s="4" t="n">
        <v>100000</v>
      </c>
      <c r="L399" s="7" t="n">
        <v>0.14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  <c r="S399" s="5">
        <f>SUMIFS(Sales!$H:$H,Sales!$C:$C,Investors!G399)</f>
        <v/>
      </c>
      <c r="T399">
        <f>IF(J399&lt;S399,"Exit","Sale")</f>
        <v/>
      </c>
    </row>
    <row r="400">
      <c r="A400" t="inlineStr">
        <is>
          <t>ZMEH01</t>
        </is>
      </c>
      <c r="B400" t="inlineStr">
        <is>
          <t>Ralph Graham</t>
        </is>
      </c>
      <c r="C400" t="inlineStr">
        <is>
          <t>Mehl</t>
        </is>
      </c>
      <c r="D400" t="inlineStr">
        <is>
          <t>Heron View</t>
        </is>
      </c>
      <c r="E400" t="inlineStr">
        <is>
          <t>K</t>
        </is>
      </c>
      <c r="F400" t="n">
        <v>2</v>
      </c>
      <c r="G400" t="inlineStr">
        <is>
          <t>HVK303</t>
        </is>
      </c>
      <c r="H400" s="5" t="n">
        <v>44943</v>
      </c>
      <c r="I400" s="5" t="n">
        <v>45016</v>
      </c>
      <c r="J400" s="6" t="n">
        <v>45747</v>
      </c>
      <c r="K400" s="4" t="n">
        <v>115557.53</v>
      </c>
      <c r="L400" s="7" t="n">
        <v>0.14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  <c r="S400" s="5">
        <f>SUMIFS(Sales!$H:$H,Sales!$C:$C,Investors!G400)</f>
        <v/>
      </c>
      <c r="T400">
        <f>IF(J400&lt;S400,"Exit","Sale")</f>
        <v/>
      </c>
    </row>
    <row r="401">
      <c r="A401" t="inlineStr">
        <is>
          <t>ZPRE01</t>
        </is>
      </c>
      <c r="B401" t="inlineStr">
        <is>
          <t>Magdalena</t>
        </is>
      </c>
      <c r="C401" t="inlineStr">
        <is>
          <t>Pretorius</t>
        </is>
      </c>
      <c r="D401" t="inlineStr">
        <is>
          <t>Heron Fields</t>
        </is>
      </c>
      <c r="E401" t="inlineStr">
        <is>
          <t>A</t>
        </is>
      </c>
      <c r="F401" t="n">
        <v>1</v>
      </c>
      <c r="G401" t="inlineStr">
        <is>
          <t>HFA305</t>
        </is>
      </c>
      <c r="H401" s="5" t="n">
        <v>44477</v>
      </c>
      <c r="I401" s="5" t="n">
        <v>44590</v>
      </c>
      <c r="J401" s="6" t="n">
        <v>44942</v>
      </c>
      <c r="K401" s="4" t="n">
        <v>100000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  <c r="S401" s="5">
        <f>SUMIFS(Sales!$H:$H,Sales!$C:$C,Investors!G401)</f>
        <v/>
      </c>
      <c r="T401">
        <f>IF(J401&lt;S401,"Exit","Sale")</f>
        <v/>
      </c>
    </row>
    <row r="402">
      <c r="A402" t="inlineStr">
        <is>
          <t>ZRUD01</t>
        </is>
      </c>
      <c r="B402" t="inlineStr">
        <is>
          <t>Pieter</t>
        </is>
      </c>
      <c r="C402" t="inlineStr">
        <is>
          <t>Jansen van Vuuren</t>
        </is>
      </c>
      <c r="D402" t="inlineStr">
        <is>
          <t>Heron Fields</t>
        </is>
      </c>
      <c r="E402" t="inlineStr">
        <is>
          <t>B</t>
        </is>
      </c>
      <c r="F402" t="n">
        <v>1</v>
      </c>
      <c r="G402" t="inlineStr">
        <is>
          <t>HFB303</t>
        </is>
      </c>
      <c r="H402" s="5" t="n">
        <v>44494</v>
      </c>
      <c r="I402" s="5" t="n">
        <v>44664</v>
      </c>
      <c r="J402" s="6" t="n">
        <v>44942</v>
      </c>
      <c r="K402" s="4" t="n">
        <v>150000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  <c r="S402" s="5">
        <f>SUMIFS(Sales!$H:$H,Sales!$C:$C,Investors!G402)</f>
        <v/>
      </c>
      <c r="T402">
        <f>IF(J402&lt;S402,"Exit","Sale")</f>
        <v/>
      </c>
    </row>
    <row r="403">
      <c r="A403" t="inlineStr">
        <is>
          <t>ZLAB02</t>
        </is>
      </c>
      <c r="B403" t="inlineStr">
        <is>
          <t>Jandre</t>
        </is>
      </c>
      <c r="C403" t="inlineStr">
        <is>
          <t>Labuschagne</t>
        </is>
      </c>
      <c r="D403" t="inlineStr">
        <is>
          <t>Heron Fields</t>
        </is>
      </c>
      <c r="E403" t="inlineStr">
        <is>
          <t>A</t>
        </is>
      </c>
      <c r="F403" t="n">
        <v>1</v>
      </c>
      <c r="G403" t="inlineStr">
        <is>
          <t>HFA105</t>
        </is>
      </c>
      <c r="H403" s="5" t="n">
        <v>44483</v>
      </c>
      <c r="I403" s="5" t="n">
        <v>44618</v>
      </c>
      <c r="J403" s="6" t="n">
        <v>44887</v>
      </c>
      <c r="K403" s="4" t="n">
        <v>100000</v>
      </c>
      <c r="L403" s="7" t="n">
        <v>0.14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  <c r="S403" s="5">
        <f>SUMIFS(Sales!$H:$H,Sales!$C:$C,Investors!G403)</f>
        <v/>
      </c>
      <c r="T403">
        <f>IF(J403&lt;S403,"Exit","Sale")</f>
        <v/>
      </c>
    </row>
    <row r="404">
      <c r="A404" t="inlineStr">
        <is>
          <t>ZLAB02</t>
        </is>
      </c>
      <c r="B404" t="inlineStr">
        <is>
          <t>Jandre</t>
        </is>
      </c>
      <c r="C404" t="inlineStr">
        <is>
          <t>Labuschagne</t>
        </is>
      </c>
      <c r="D404" t="inlineStr">
        <is>
          <t>Heron View</t>
        </is>
      </c>
      <c r="E404" t="inlineStr">
        <is>
          <t>K</t>
        </is>
      </c>
      <c r="F404" t="n">
        <v>2</v>
      </c>
      <c r="G404" t="inlineStr">
        <is>
          <t>HVK202</t>
        </is>
      </c>
      <c r="H404" s="5" t="n">
        <v>44895</v>
      </c>
      <c r="I404" s="5" t="n">
        <v>44916</v>
      </c>
      <c r="J404" s="6" t="n">
        <v>45647</v>
      </c>
      <c r="K404" s="4" t="n">
        <v>112707.53</v>
      </c>
      <c r="L404" s="7" t="n">
        <v>0.14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  <c r="S404" s="5">
        <f>SUMIFS(Sales!$H:$H,Sales!$C:$C,Investors!G404)</f>
        <v/>
      </c>
      <c r="T404">
        <f>IF(J404&lt;S404,"Exit","Sale")</f>
        <v/>
      </c>
    </row>
    <row r="405">
      <c r="A405" t="inlineStr">
        <is>
          <t>ZMBA01</t>
        </is>
      </c>
      <c r="B405" t="inlineStr">
        <is>
          <t>Vincent Mogoane</t>
        </is>
      </c>
      <c r="C405" t="inlineStr">
        <is>
          <t>Mbatha</t>
        </is>
      </c>
      <c r="D405" t="inlineStr">
        <is>
          <t>Heron Fields</t>
        </is>
      </c>
      <c r="E405" t="inlineStr">
        <is>
          <t>B</t>
        </is>
      </c>
      <c r="F405" t="n">
        <v>1</v>
      </c>
      <c r="G405" t="inlineStr">
        <is>
          <t>HFB210</t>
        </is>
      </c>
      <c r="H405" s="5" t="n">
        <v>44477</v>
      </c>
      <c r="I405" s="5" t="n">
        <v>44618</v>
      </c>
      <c r="J405" s="6" t="n">
        <v>45323</v>
      </c>
      <c r="K405" s="4" t="n">
        <v>200000</v>
      </c>
      <c r="L405" s="7" t="n">
        <v>0.14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  <c r="S405" s="5">
        <f>SUMIFS(Sales!$H:$H,Sales!$C:$C,Investors!G405)</f>
        <v/>
      </c>
      <c r="T405">
        <f>IF(J405&lt;S405,"Exit","Sale")</f>
        <v/>
      </c>
    </row>
    <row r="406">
      <c r="A406" t="inlineStr">
        <is>
          <t>ZKUS04</t>
        </is>
      </c>
      <c r="B406" t="inlineStr">
        <is>
          <t>Willie</t>
        </is>
      </c>
      <c r="C406" t="inlineStr">
        <is>
          <t>Kusel</t>
        </is>
      </c>
      <c r="D406" t="inlineStr">
        <is>
          <t>Heron Fields</t>
        </is>
      </c>
      <c r="E406" t="inlineStr">
        <is>
          <t>B</t>
        </is>
      </c>
      <c r="F406" t="n">
        <v>1</v>
      </c>
      <c r="G406" t="inlineStr">
        <is>
          <t>HFB301</t>
        </is>
      </c>
      <c r="H406" s="5" t="n">
        <v>44490</v>
      </c>
      <c r="I406" s="5" t="n">
        <v>44664</v>
      </c>
      <c r="J406" s="6" t="n">
        <v>44956</v>
      </c>
      <c r="K406" s="4" t="n">
        <v>500000</v>
      </c>
      <c r="L406" s="7" t="n">
        <v>0.16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  <c r="S406" s="5">
        <f>SUMIFS(Sales!$H:$H,Sales!$C:$C,Investors!G406)</f>
        <v/>
      </c>
      <c r="T406">
        <f>IF(J406&lt;S406,"Exit","Sale")</f>
        <v/>
      </c>
    </row>
    <row r="407">
      <c r="A407" t="inlineStr">
        <is>
          <t>ZKUS04</t>
        </is>
      </c>
      <c r="B407" t="inlineStr">
        <is>
          <t>Willie</t>
        </is>
      </c>
      <c r="C407" t="inlineStr">
        <is>
          <t>Kusel</t>
        </is>
      </c>
      <c r="D407" t="inlineStr">
        <is>
          <t>Heron View</t>
        </is>
      </c>
      <c r="E407" t="inlineStr">
        <is>
          <t>O</t>
        </is>
      </c>
      <c r="F407" t="n">
        <v>2</v>
      </c>
      <c r="G407" t="inlineStr">
        <is>
          <t>HVO205</t>
        </is>
      </c>
      <c r="H407" s="5" t="n">
        <v>44960</v>
      </c>
      <c r="I407" s="5" t="n">
        <v>45072</v>
      </c>
      <c r="J407" s="6" t="n">
        <v>45803</v>
      </c>
      <c r="K407" s="4" t="n">
        <v>1000000</v>
      </c>
      <c r="L407" s="7" t="n">
        <v>0.18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  <c r="S407" s="5">
        <f>SUMIFS(Sales!$H:$H,Sales!$C:$C,Investors!G407)</f>
        <v/>
      </c>
      <c r="T407">
        <f>IF(J407&lt;S407,"Exit","Sale")</f>
        <v/>
      </c>
    </row>
    <row r="408">
      <c r="A408" t="inlineStr">
        <is>
          <t>ZBLU01</t>
        </is>
      </c>
      <c r="B408" t="inlineStr">
        <is>
          <t>Samantha Jessica</t>
        </is>
      </c>
      <c r="C408" t="inlineStr">
        <is>
          <t>Blues</t>
        </is>
      </c>
      <c r="D408" t="inlineStr">
        <is>
          <t>Heron Fields</t>
        </is>
      </c>
      <c r="E408" t="inlineStr">
        <is>
          <t>B</t>
        </is>
      </c>
      <c r="F408" t="n">
        <v>1</v>
      </c>
      <c r="G408" t="inlineStr">
        <is>
          <t>HFB309</t>
        </is>
      </c>
      <c r="H408" s="5" t="n">
        <v>44480</v>
      </c>
      <c r="I408" s="5" t="n">
        <v>44618</v>
      </c>
      <c r="J408" s="6" t="n">
        <v>45086</v>
      </c>
      <c r="K408" s="4" t="n">
        <v>400000</v>
      </c>
      <c r="L408" s="7" t="n">
        <v>0.14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  <c r="S408" s="5">
        <f>SUMIFS(Sales!$H:$H,Sales!$C:$C,Investors!G408)</f>
        <v/>
      </c>
      <c r="T408">
        <f>IF(J408&lt;S408,"Exit","Sale")</f>
        <v/>
      </c>
    </row>
    <row r="409">
      <c r="A409" t="inlineStr">
        <is>
          <t>ZSIV01</t>
        </is>
      </c>
      <c r="B409" t="inlineStr">
        <is>
          <t>Gareth William</t>
        </is>
      </c>
      <c r="C409" t="inlineStr">
        <is>
          <t>Bedell-Sivright</t>
        </is>
      </c>
      <c r="D409" t="inlineStr">
        <is>
          <t>Heron View</t>
        </is>
      </c>
      <c r="E409" t="inlineStr">
        <is>
          <t>G</t>
        </is>
      </c>
      <c r="F409" t="n">
        <v>2</v>
      </c>
      <c r="G409" t="inlineStr">
        <is>
          <t>HVG102</t>
        </is>
      </c>
      <c r="H409" s="5" t="n">
        <v>45034</v>
      </c>
      <c r="I409" s="5" t="n">
        <v>45161</v>
      </c>
      <c r="J409" s="6" t="n">
        <v>45892</v>
      </c>
      <c r="K409" s="4" t="n">
        <v>121786.3</v>
      </c>
      <c r="L409" s="7" t="n">
        <v>0.14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  <c r="S409" s="5">
        <f>SUMIFS(Sales!$H:$H,Sales!$C:$C,Investors!G409)</f>
        <v/>
      </c>
      <c r="T409">
        <f>IF(J409&lt;S409,"Exit","Sale")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C</t>
        </is>
      </c>
      <c r="F410" t="n">
        <v>5</v>
      </c>
      <c r="G410" t="inlineStr">
        <is>
          <t>HVC106</t>
        </is>
      </c>
      <c r="H410" s="5" t="n">
        <v>44858</v>
      </c>
      <c r="I410" s="5" t="n">
        <v>44889</v>
      </c>
      <c r="J410" s="6" t="n">
        <v>45170</v>
      </c>
      <c r="K410" s="4" t="n">
        <v>300000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  <c r="S410" s="5">
        <f>SUMIFS(Sales!$H:$H,Sales!$C:$C,Investors!G410)</f>
        <v/>
      </c>
      <c r="T410">
        <f>IF(J410&lt;S410,"Exit","Sale")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C</t>
        </is>
      </c>
      <c r="F411" t="n">
        <v>6</v>
      </c>
      <c r="G411" t="inlineStr">
        <is>
          <t>HVC202</t>
        </is>
      </c>
      <c r="H411" s="5" t="n">
        <v>44858</v>
      </c>
      <c r="I411" s="5" t="n">
        <v>44889</v>
      </c>
      <c r="J411" s="6" t="n">
        <v>45620</v>
      </c>
      <c r="K411" s="4" t="n">
        <v>300000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  <c r="S411" s="5">
        <f>SUMIFS(Sales!$H:$H,Sales!$C:$C,Investors!G411)</f>
        <v/>
      </c>
      <c r="T411">
        <f>IF(J411&lt;S411,"Exit","Sale")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C</t>
        </is>
      </c>
      <c r="F412" t="n">
        <v>7</v>
      </c>
      <c r="G412" t="inlineStr">
        <is>
          <t>HVC303</t>
        </is>
      </c>
      <c r="H412" s="5" t="n">
        <v>44862</v>
      </c>
      <c r="I412" s="5" t="n">
        <v>44903</v>
      </c>
      <c r="J412" s="6" t="n">
        <v>45177</v>
      </c>
      <c r="K412" s="4" t="n">
        <v>232778.08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  <c r="S412" s="5">
        <f>SUMIFS(Sales!$H:$H,Sales!$C:$C,Investors!G412)</f>
        <v/>
      </c>
      <c r="T412">
        <f>IF(J412&lt;S412,"Exit","Sale")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K</t>
        </is>
      </c>
      <c r="F413" t="n">
        <v>8</v>
      </c>
      <c r="G413" t="inlineStr">
        <is>
          <t>HVK101</t>
        </is>
      </c>
      <c r="H413" s="5" t="n">
        <v>44873</v>
      </c>
      <c r="I413" s="5" t="n">
        <v>44909</v>
      </c>
      <c r="J413" s="6" t="n">
        <v>45640</v>
      </c>
      <c r="K413" s="4" t="n">
        <v>288000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  <c r="S413" s="5">
        <f>SUMIFS(Sales!$H:$H,Sales!$C:$C,Investors!G413)</f>
        <v/>
      </c>
      <c r="T413">
        <f>IF(J413&lt;S413,"Exit","Sale")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O</t>
        </is>
      </c>
      <c r="F414" t="n">
        <v>9</v>
      </c>
      <c r="G414" t="inlineStr">
        <is>
          <t>HVO102</t>
        </is>
      </c>
      <c r="H414" s="5" t="n">
        <v>44944</v>
      </c>
      <c r="I414" s="5" t="n">
        <v>45016</v>
      </c>
      <c r="J414" s="6" t="n">
        <v>45532</v>
      </c>
      <c r="K414" s="4" t="n">
        <v>429243.84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  <c r="S414" s="5">
        <f>SUMIFS(Sales!$H:$H,Sales!$C:$C,Investors!G414)</f>
        <v/>
      </c>
      <c r="T414">
        <f>IF(J414&lt;S414,"Exit","Sale")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O</t>
        </is>
      </c>
      <c r="F415" t="n">
        <v>10</v>
      </c>
      <c r="G415" t="inlineStr">
        <is>
          <t>HVO103</t>
        </is>
      </c>
      <c r="H415" s="5" t="n">
        <v>44946</v>
      </c>
      <c r="I415" s="5" t="n">
        <v>45016</v>
      </c>
      <c r="J415" s="6" t="n">
        <v>45523</v>
      </c>
      <c r="K415" s="4" t="n">
        <v>237315.07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  <c r="S415" s="5">
        <f>SUMIFS(Sales!$H:$H,Sales!$C:$C,Investors!G415)</f>
        <v/>
      </c>
      <c r="T415">
        <f>IF(J415&lt;S415,"Exit","Sale")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K</t>
        </is>
      </c>
      <c r="F416" t="n">
        <v>11</v>
      </c>
      <c r="G416" t="inlineStr">
        <is>
          <t>HVK306</t>
        </is>
      </c>
      <c r="H416" s="5" t="n">
        <v>44963</v>
      </c>
      <c r="I416" s="5" t="n">
        <v>45072</v>
      </c>
      <c r="J416" s="6" t="n">
        <v>45803</v>
      </c>
      <c r="K416" s="4" t="n">
        <v>100000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  <c r="S416" s="5">
        <f>SUMIFS(Sales!$H:$H,Sales!$C:$C,Investors!G416)</f>
        <v/>
      </c>
      <c r="T416">
        <f>IF(J416&lt;S416,"Exit","Sale")</f>
        <v/>
      </c>
    </row>
    <row r="417">
      <c r="A417" t="inlineStr">
        <is>
          <t>ZRIT01</t>
        </is>
      </c>
      <c r="B417" t="inlineStr">
        <is>
          <t>Dennis</t>
        </is>
      </c>
      <c r="C417" t="inlineStr">
        <is>
          <t>Ritter</t>
        </is>
      </c>
      <c r="D417" t="inlineStr">
        <is>
          <t>Heron View</t>
        </is>
      </c>
      <c r="E417" t="inlineStr">
        <is>
          <t>M</t>
        </is>
      </c>
      <c r="F417" t="n">
        <v>12</v>
      </c>
      <c r="G417" t="inlineStr">
        <is>
          <t>HVM101</t>
        </is>
      </c>
      <c r="H417" s="5" t="n">
        <v>45013</v>
      </c>
      <c r="I417" s="5" t="n">
        <v>45161</v>
      </c>
      <c r="J417" s="6" t="n">
        <v>45892</v>
      </c>
      <c r="K417" s="4" t="n">
        <v>300000</v>
      </c>
      <c r="L417" s="7" t="n">
        <v>0.18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  <c r="S417" s="5">
        <f>SUMIFS(Sales!$H:$H,Sales!$C:$C,Investors!G417)</f>
        <v/>
      </c>
      <c r="T417">
        <f>IF(J417&lt;S417,"Exit","Sale")</f>
        <v/>
      </c>
    </row>
    <row r="418">
      <c r="A418" t="inlineStr">
        <is>
          <t>ZRIT01</t>
        </is>
      </c>
      <c r="B418" t="inlineStr">
        <is>
          <t>Dennis</t>
        </is>
      </c>
      <c r="C418" t="inlineStr">
        <is>
          <t>Ritter</t>
        </is>
      </c>
      <c r="D418" t="inlineStr">
        <is>
          <t>Heron View</t>
        </is>
      </c>
      <c r="E418" t="inlineStr">
        <is>
          <t>M</t>
        </is>
      </c>
      <c r="F418" t="n">
        <v>13</v>
      </c>
      <c r="G418" t="inlineStr">
        <is>
          <t>HVM102</t>
        </is>
      </c>
      <c r="H418" s="5" t="n">
        <v>45013</v>
      </c>
      <c r="I418" s="5" t="n">
        <v>45161</v>
      </c>
      <c r="J418" s="6" t="n">
        <v>45892</v>
      </c>
      <c r="K418" s="4" t="n">
        <v>300000</v>
      </c>
      <c r="L418" s="7" t="n">
        <v>0.18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  <c r="S418" s="5">
        <f>SUMIFS(Sales!$H:$H,Sales!$C:$C,Investors!G418)</f>
        <v/>
      </c>
      <c r="T418">
        <f>IF(J418&lt;S418,"Exit","Sale")</f>
        <v/>
      </c>
    </row>
    <row r="419">
      <c r="A419" t="inlineStr">
        <is>
          <t>ZRIT01</t>
        </is>
      </c>
      <c r="B419" t="inlineStr">
        <is>
          <t>Dennis</t>
        </is>
      </c>
      <c r="C419" t="inlineStr">
        <is>
          <t>Ritter</t>
        </is>
      </c>
      <c r="D419" t="inlineStr">
        <is>
          <t>Heron View</t>
        </is>
      </c>
      <c r="E419" t="inlineStr">
        <is>
          <t>M</t>
        </is>
      </c>
      <c r="F419" t="n">
        <v>14</v>
      </c>
      <c r="G419" t="inlineStr">
        <is>
          <t>HVM103</t>
        </is>
      </c>
      <c r="H419" s="5" t="n">
        <v>45013</v>
      </c>
      <c r="I419" s="5" t="n">
        <v>45161</v>
      </c>
      <c r="J419" s="6" t="n">
        <v>45892</v>
      </c>
      <c r="K419" s="4" t="n">
        <v>300000</v>
      </c>
      <c r="L419" s="7" t="n">
        <v>0.18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  <c r="S419" s="5">
        <f>SUMIFS(Sales!$H:$H,Sales!$C:$C,Investors!G419)</f>
        <v/>
      </c>
      <c r="T419">
        <f>IF(J419&lt;S419,"Exit","Sale")</f>
        <v/>
      </c>
    </row>
    <row r="420">
      <c r="A420" t="inlineStr">
        <is>
          <t>ZRIT01</t>
        </is>
      </c>
      <c r="B420" t="inlineStr">
        <is>
          <t>Dennis</t>
        </is>
      </c>
      <c r="C420" t="inlineStr">
        <is>
          <t>Ritter</t>
        </is>
      </c>
      <c r="D420" t="inlineStr">
        <is>
          <t>Heron View</t>
        </is>
      </c>
      <c r="E420" t="inlineStr">
        <is>
          <t>K</t>
        </is>
      </c>
      <c r="F420" t="n">
        <v>15</v>
      </c>
      <c r="G420" t="inlineStr">
        <is>
          <t>HVK103</t>
        </is>
      </c>
      <c r="H420" s="5" t="n">
        <v>45028</v>
      </c>
      <c r="I420" s="5" t="n">
        <v>45129</v>
      </c>
      <c r="J420" s="6" t="n">
        <v>45530</v>
      </c>
      <c r="K420" s="4" t="n">
        <v>248756.16</v>
      </c>
      <c r="L420" s="7" t="n">
        <v>0.18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  <c r="S420" s="5">
        <f>SUMIFS(Sales!$H:$H,Sales!$C:$C,Investors!G420)</f>
        <v/>
      </c>
      <c r="T420">
        <f>IF(J420&lt;S420,"Exit","Sale")</f>
        <v/>
      </c>
    </row>
    <row r="421">
      <c r="A421" t="inlineStr">
        <is>
          <t>ZRIT01</t>
        </is>
      </c>
      <c r="B421" t="inlineStr">
        <is>
          <t>Dennis</t>
        </is>
      </c>
      <c r="C421" t="inlineStr">
        <is>
          <t>Ritter</t>
        </is>
      </c>
      <c r="D421" t="inlineStr">
        <is>
          <t>Heron View</t>
        </is>
      </c>
      <c r="E421" t="inlineStr">
        <is>
          <t>F</t>
        </is>
      </c>
      <c r="F421" t="n">
        <v>16</v>
      </c>
      <c r="G421" t="inlineStr">
        <is>
          <t>HVF104</t>
        </is>
      </c>
      <c r="H421" s="5" t="n">
        <v>45175</v>
      </c>
      <c r="I421" s="5" t="n">
        <v>45224</v>
      </c>
      <c r="J421" s="6" t="n">
        <v>45955</v>
      </c>
      <c r="K421" s="4" t="n">
        <v>343865.75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  <c r="S421" s="5">
        <f>SUMIFS(Sales!$H:$H,Sales!$C:$C,Investors!G421)</f>
        <v/>
      </c>
      <c r="T421">
        <f>IF(J421&lt;S421,"Exit","Sale")</f>
        <v/>
      </c>
    </row>
    <row r="422">
      <c r="A422" t="inlineStr">
        <is>
          <t>ZRIT01</t>
        </is>
      </c>
      <c r="B422" t="inlineStr">
        <is>
          <t>Dennis</t>
        </is>
      </c>
      <c r="C422" t="inlineStr">
        <is>
          <t>Ritter</t>
        </is>
      </c>
      <c r="D422" t="inlineStr">
        <is>
          <t>Heron View</t>
        </is>
      </c>
      <c r="E422" t="inlineStr">
        <is>
          <t>F</t>
        </is>
      </c>
      <c r="F422" t="n">
        <v>17</v>
      </c>
      <c r="G422" t="inlineStr">
        <is>
          <t>HVF202</t>
        </is>
      </c>
      <c r="H422" s="5" t="n">
        <v>45187</v>
      </c>
      <c r="I422" s="5" t="n">
        <v>45224</v>
      </c>
      <c r="J422" s="6" t="n">
        <v>45955</v>
      </c>
      <c r="K422" s="4" t="n">
        <v>266623.38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  <c r="S422" s="5">
        <f>SUMIFS(Sales!$H:$H,Sales!$C:$C,Investors!G422)</f>
        <v/>
      </c>
      <c r="T422">
        <f>IF(J422&lt;S422,"Exit","Sale")</f>
        <v/>
      </c>
    </row>
    <row r="423">
      <c r="A423" t="inlineStr">
        <is>
          <t>ZRIT01</t>
        </is>
      </c>
      <c r="B423" t="inlineStr">
        <is>
          <t>Dennis</t>
        </is>
      </c>
      <c r="C423" t="inlineStr">
        <is>
          <t>Ritter</t>
        </is>
      </c>
      <c r="D423" t="inlineStr">
        <is>
          <t>Heron View</t>
        </is>
      </c>
      <c r="E423" t="inlineStr">
        <is>
          <t>E</t>
        </is>
      </c>
      <c r="F423" t="n">
        <v>18</v>
      </c>
      <c r="G423" t="inlineStr">
        <is>
          <t>HVE102</t>
        </is>
      </c>
      <c r="H423" s="5" t="n">
        <v>45447</v>
      </c>
      <c r="I423" s="5" t="n">
        <v>45468</v>
      </c>
      <c r="J423" s="6" t="n">
        <v>46199</v>
      </c>
      <c r="K423" s="4" t="n">
        <v>900000</v>
      </c>
      <c r="L423" s="7" t="n">
        <v>0.18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  <c r="S423" s="5">
        <f>SUMIFS(Sales!$H:$H,Sales!$C:$C,Investors!G423)</f>
        <v/>
      </c>
      <c r="T423">
        <f>IF(J423&lt;S423,"Exit","Sale")</f>
        <v/>
      </c>
    </row>
    <row r="424">
      <c r="A424" t="inlineStr">
        <is>
          <t>ZRIT01</t>
        </is>
      </c>
      <c r="B424" t="inlineStr">
        <is>
          <t>Dennis</t>
        </is>
      </c>
      <c r="C424" t="inlineStr">
        <is>
          <t>Ritter</t>
        </is>
      </c>
      <c r="D424" t="inlineStr">
        <is>
          <t>Heron View</t>
        </is>
      </c>
      <c r="E424" t="inlineStr">
        <is>
          <t>J</t>
        </is>
      </c>
      <c r="F424" t="n">
        <v>19</v>
      </c>
      <c r="G424" t="inlineStr">
        <is>
          <t>HVJ301</t>
        </is>
      </c>
      <c r="H424" s="5" t="n">
        <v>45539</v>
      </c>
      <c r="I424" s="5" t="n">
        <v>45539</v>
      </c>
      <c r="J424" s="6" t="n">
        <v>46270</v>
      </c>
      <c r="K424" s="4" t="n">
        <v>305353.3</v>
      </c>
      <c r="L424" s="7" t="n">
        <v>0.18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  <c r="S424" s="5">
        <f>SUMIFS(Sales!$H:$H,Sales!$C:$C,Investors!G424)</f>
        <v/>
      </c>
      <c r="T424">
        <f>IF(J424&lt;S424,"Exit","Sale")</f>
        <v/>
      </c>
    </row>
    <row r="425">
      <c r="A425" t="inlineStr">
        <is>
          <t>ZLIN01</t>
        </is>
      </c>
      <c r="B425" t="inlineStr">
        <is>
          <t>Charmain</t>
        </is>
      </c>
      <c r="C425" t="inlineStr">
        <is>
          <t>Lines</t>
        </is>
      </c>
      <c r="D425" t="inlineStr">
        <is>
          <t>Heron View</t>
        </is>
      </c>
      <c r="E425" t="inlineStr">
        <is>
          <t>O</t>
        </is>
      </c>
      <c r="F425" t="n">
        <v>2</v>
      </c>
      <c r="G425" t="inlineStr">
        <is>
          <t>HVO305</t>
        </is>
      </c>
      <c r="H425" s="5" t="n">
        <v>45030</v>
      </c>
      <c r="I425" s="5" t="n">
        <v>45129</v>
      </c>
      <c r="J425" s="6" t="n">
        <v>45531</v>
      </c>
      <c r="K425" s="4" t="n">
        <v>118439.04</v>
      </c>
      <c r="L425" s="7" t="n">
        <v>0.14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  <c r="S425" s="5">
        <f>SUMIFS(Sales!$H:$H,Sales!$C:$C,Investors!G425)</f>
        <v/>
      </c>
      <c r="T425">
        <f>IF(J425&lt;S425,"Exit","Sale")</f>
        <v/>
      </c>
    </row>
    <row r="426">
      <c r="A426" t="inlineStr">
        <is>
          <t>ZLOU03</t>
        </is>
      </c>
      <c r="B426" t="inlineStr">
        <is>
          <t>Peter Arnold</t>
        </is>
      </c>
      <c r="C426" t="inlineStr">
        <is>
          <t>Louwrens</t>
        </is>
      </c>
      <c r="D426" t="inlineStr">
        <is>
          <t>Heron Fields</t>
        </is>
      </c>
      <c r="E426" t="inlineStr">
        <is>
          <t>B</t>
        </is>
      </c>
      <c r="F426" t="n">
        <v>1</v>
      </c>
      <c r="G426" t="inlineStr">
        <is>
          <t>HFB303</t>
        </is>
      </c>
      <c r="H426" s="5" t="n">
        <v>44601</v>
      </c>
      <c r="I426" s="5" t="n">
        <v>44664</v>
      </c>
      <c r="J426" s="6" t="n">
        <v>44942</v>
      </c>
      <c r="K426" s="4" t="n">
        <v>350000</v>
      </c>
      <c r="L426" s="7" t="n">
        <v>0.14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  <c r="S426" s="5">
        <f>SUMIFS(Sales!$H:$H,Sales!$C:$C,Investors!G426)</f>
        <v/>
      </c>
      <c r="T426">
        <f>IF(J426&lt;S426,"Exit","Sale")</f>
        <v/>
      </c>
    </row>
    <row r="427">
      <c r="A427" t="inlineStr">
        <is>
          <t>ZLOU03</t>
        </is>
      </c>
      <c r="B427" t="inlineStr">
        <is>
          <t>Peter Arnold</t>
        </is>
      </c>
      <c r="C427" t="inlineStr">
        <is>
          <t>Louwrens</t>
        </is>
      </c>
      <c r="D427" t="inlineStr">
        <is>
          <t>Heron View</t>
        </is>
      </c>
      <c r="E427" t="inlineStr">
        <is>
          <t>O</t>
        </is>
      </c>
      <c r="F427" t="n">
        <v>2</v>
      </c>
      <c r="G427" t="inlineStr">
        <is>
          <t>HVO202</t>
        </is>
      </c>
      <c r="H427" s="5" t="n">
        <v>44952</v>
      </c>
      <c r="I427" s="5" t="n">
        <v>45044</v>
      </c>
      <c r="J427" s="6" t="n">
        <v>45541</v>
      </c>
      <c r="K427" s="4" t="n">
        <v>500000</v>
      </c>
      <c r="L427" s="7" t="n">
        <v>0.16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  <c r="S427" s="5">
        <f>SUMIFS(Sales!$H:$H,Sales!$C:$C,Investors!G427)</f>
        <v/>
      </c>
      <c r="T427">
        <f>IF(J427&lt;S427,"Exit","Sale")</f>
        <v/>
      </c>
    </row>
    <row r="428">
      <c r="A428" t="inlineStr">
        <is>
          <t>ZSCA03</t>
        </is>
      </c>
      <c r="B428" t="inlineStr">
        <is>
          <t>Gerda Margaret</t>
        </is>
      </c>
      <c r="C428" t="inlineStr">
        <is>
          <t>Scalzini</t>
        </is>
      </c>
      <c r="D428" t="inlineStr">
        <is>
          <t>Heron View</t>
        </is>
      </c>
      <c r="E428" t="inlineStr">
        <is>
          <t>C</t>
        </is>
      </c>
      <c r="F428" t="n">
        <v>2</v>
      </c>
      <c r="G428" t="inlineStr">
        <is>
          <t>HVC205</t>
        </is>
      </c>
      <c r="H428" s="5" t="n">
        <v>44862</v>
      </c>
      <c r="I428" s="5" t="n">
        <v>44903</v>
      </c>
      <c r="J428" s="6" t="n">
        <v>45471</v>
      </c>
      <c r="K428" s="4" t="n">
        <v>111894.52</v>
      </c>
      <c r="L428" s="7" t="n">
        <v>0.14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  <c r="S428" s="5">
        <f>SUMIFS(Sales!$H:$H,Sales!$C:$C,Investors!G428)</f>
        <v/>
      </c>
      <c r="T428">
        <f>IF(J428&lt;S428,"Exit","Sale")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Fields</t>
        </is>
      </c>
      <c r="E429" t="inlineStr">
        <is>
          <t>B</t>
        </is>
      </c>
      <c r="F429" t="n">
        <v>1</v>
      </c>
      <c r="G429" t="inlineStr">
        <is>
          <t>HFB206</t>
        </is>
      </c>
      <c r="H429" s="5" t="n">
        <v>44473</v>
      </c>
      <c r="I429" s="5" t="n">
        <v>44618</v>
      </c>
      <c r="J429" s="6" t="n">
        <v>45343</v>
      </c>
      <c r="K429" s="4" t="n">
        <v>1000000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  <c r="S429" s="5">
        <f>SUMIFS(Sales!$H:$H,Sales!$C:$C,Investors!G429)</f>
        <v/>
      </c>
      <c r="T429">
        <f>IF(J429&lt;S429,"Exit","Sale")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Fields</t>
        </is>
      </c>
      <c r="E430" t="inlineStr">
        <is>
          <t>B</t>
        </is>
      </c>
      <c r="F430" t="n">
        <v>2</v>
      </c>
      <c r="G430" t="inlineStr">
        <is>
          <t>HFB214</t>
        </is>
      </c>
      <c r="H430" s="5" t="n">
        <v>44473</v>
      </c>
      <c r="I430" s="5" t="n">
        <v>44618</v>
      </c>
      <c r="J430" s="6" t="n">
        <v>45128</v>
      </c>
      <c r="K430" s="4" t="n">
        <v>1000000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  <c r="S430" s="5">
        <f>SUMIFS(Sales!$H:$H,Sales!$C:$C,Investors!G430)</f>
        <v/>
      </c>
      <c r="T430">
        <f>IF(J430&lt;S430,"Exit","Sale")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N</t>
        </is>
      </c>
      <c r="F431" t="n">
        <v>4</v>
      </c>
      <c r="G431" t="inlineStr">
        <is>
          <t>HVN104</t>
        </is>
      </c>
      <c r="H431" s="5" t="n">
        <v>44713</v>
      </c>
      <c r="I431" s="5" t="n">
        <v>44743</v>
      </c>
      <c r="J431" s="6" t="n">
        <v>45369</v>
      </c>
      <c r="K431" s="4" t="n">
        <v>500000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  <c r="S431" s="5">
        <f>SUMIFS(Sales!$H:$H,Sales!$C:$C,Investors!G431)</f>
        <v/>
      </c>
      <c r="T431">
        <f>IF(J431&lt;S431,"Exit","Sale")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N</t>
        </is>
      </c>
      <c r="F432" t="n">
        <v>5</v>
      </c>
      <c r="G432" t="inlineStr">
        <is>
          <t>HVN201</t>
        </is>
      </c>
      <c r="H432" s="5" t="n">
        <v>44713</v>
      </c>
      <c r="I432" s="5" t="n">
        <v>44743</v>
      </c>
      <c r="J432" s="6" t="n">
        <v>45308</v>
      </c>
      <c r="K432" s="4" t="n">
        <v>1000000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  <c r="S432" s="5">
        <f>SUMIFS(Sales!$H:$H,Sales!$C:$C,Investors!G432)</f>
        <v/>
      </c>
      <c r="T432">
        <f>IF(J432&lt;S432,"Exit","Sale")</f>
        <v/>
      </c>
    </row>
    <row r="433">
      <c r="A433" t="inlineStr">
        <is>
          <t>ZDEL01</t>
        </is>
      </c>
      <c r="B433" t="inlineStr">
        <is>
          <t>Pieter</t>
        </is>
      </c>
      <c r="C433" t="inlineStr">
        <is>
          <t>Jansen van Vuuren</t>
        </is>
      </c>
      <c r="D433" t="inlineStr">
        <is>
          <t>Heron View</t>
        </is>
      </c>
      <c r="E433" t="inlineStr">
        <is>
          <t>N</t>
        </is>
      </c>
      <c r="F433" t="n">
        <v>6</v>
      </c>
      <c r="G433" t="inlineStr">
        <is>
          <t>HVN203</t>
        </is>
      </c>
      <c r="H433" s="5" t="n">
        <v>44713</v>
      </c>
      <c r="I433" s="5" t="n">
        <v>44743</v>
      </c>
      <c r="J433" s="6" t="n">
        <v>45323</v>
      </c>
      <c r="K433" s="4" t="n">
        <v>250000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  <c r="S433" s="5">
        <f>SUMIFS(Sales!$H:$H,Sales!$C:$C,Investors!G433)</f>
        <v/>
      </c>
      <c r="T433">
        <f>IF(J433&lt;S433,"Exit","Sale")</f>
        <v/>
      </c>
    </row>
    <row r="434">
      <c r="A434" t="inlineStr">
        <is>
          <t>ZDEL01</t>
        </is>
      </c>
      <c r="B434" t="inlineStr">
        <is>
          <t>Pieter</t>
        </is>
      </c>
      <c r="C434" t="inlineStr">
        <is>
          <t>Jansen van Vuuren</t>
        </is>
      </c>
      <c r="D434" t="inlineStr">
        <is>
          <t>Heron View</t>
        </is>
      </c>
      <c r="E434" t="inlineStr">
        <is>
          <t>N</t>
        </is>
      </c>
      <c r="F434" t="n">
        <v>7</v>
      </c>
      <c r="G434" t="inlineStr">
        <is>
          <t>HVN301</t>
        </is>
      </c>
      <c r="H434" s="5" t="n">
        <v>44713</v>
      </c>
      <c r="I434" s="5" t="n">
        <v>44743</v>
      </c>
      <c r="J434" s="6" t="n">
        <v>45483</v>
      </c>
      <c r="K434" s="4" t="n">
        <v>1000000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  <c r="S434" s="5">
        <f>SUMIFS(Sales!$H:$H,Sales!$C:$C,Investors!G434)</f>
        <v/>
      </c>
      <c r="T434">
        <f>IF(J434&lt;S434,"Exit","Sale")</f>
        <v/>
      </c>
    </row>
    <row r="435">
      <c r="A435" t="inlineStr">
        <is>
          <t>ZDEL01</t>
        </is>
      </c>
      <c r="B435" t="inlineStr">
        <is>
          <t>Pieter</t>
        </is>
      </c>
      <c r="C435" t="inlineStr">
        <is>
          <t>Jansen van Vuuren</t>
        </is>
      </c>
      <c r="D435" t="inlineStr">
        <is>
          <t>Heron View</t>
        </is>
      </c>
      <c r="E435" t="inlineStr">
        <is>
          <t>N</t>
        </is>
      </c>
      <c r="F435" t="n">
        <v>8</v>
      </c>
      <c r="G435" t="inlineStr">
        <is>
          <t>HVN304</t>
        </is>
      </c>
      <c r="H435" s="5" t="n">
        <v>44713</v>
      </c>
      <c r="I435" s="5" t="n">
        <v>44743</v>
      </c>
      <c r="J435" s="6" t="n">
        <v>45540</v>
      </c>
      <c r="K435" s="4" t="n">
        <v>265000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  <c r="S435" s="5">
        <f>SUMIFS(Sales!$H:$H,Sales!$C:$C,Investors!G435)</f>
        <v/>
      </c>
      <c r="T435">
        <f>IF(J435&lt;S435,"Exit","Sale")</f>
        <v/>
      </c>
    </row>
    <row r="436">
      <c r="A436" t="inlineStr">
        <is>
          <t>ZDEL01</t>
        </is>
      </c>
      <c r="B436" t="inlineStr">
        <is>
          <t>Pieter</t>
        </is>
      </c>
      <c r="C436" t="inlineStr">
        <is>
          <t>Jansen van Vuuren</t>
        </is>
      </c>
      <c r="D436" t="inlineStr">
        <is>
          <t>Heron View</t>
        </is>
      </c>
      <c r="E436" t="inlineStr">
        <is>
          <t>O</t>
        </is>
      </c>
      <c r="F436" t="n">
        <v>9</v>
      </c>
      <c r="G436" t="inlineStr">
        <is>
          <t>HVO105</t>
        </is>
      </c>
      <c r="H436" s="5" t="n">
        <v>44950</v>
      </c>
      <c r="I436" s="5" t="n">
        <v>45016</v>
      </c>
      <c r="J436" s="6" t="n">
        <v>45520</v>
      </c>
      <c r="K436" s="4" t="n">
        <v>291044.52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  <c r="S436" s="5">
        <f>SUMIFS(Sales!$H:$H,Sales!$C:$C,Investors!G436)</f>
        <v/>
      </c>
      <c r="T436">
        <f>IF(J436&lt;S436,"Exit","Sale")</f>
        <v/>
      </c>
    </row>
    <row r="437">
      <c r="A437" t="inlineStr">
        <is>
          <t>ZDEL01</t>
        </is>
      </c>
      <c r="B437" t="inlineStr">
        <is>
          <t>Pieter</t>
        </is>
      </c>
      <c r="C437" t="inlineStr">
        <is>
          <t>Jansen van Vuuren</t>
        </is>
      </c>
      <c r="D437" t="inlineStr">
        <is>
          <t>Heron View</t>
        </is>
      </c>
      <c r="E437" t="inlineStr">
        <is>
          <t>O</t>
        </is>
      </c>
      <c r="F437" t="n">
        <v>10</v>
      </c>
      <c r="G437" t="inlineStr">
        <is>
          <t>HVO202</t>
        </is>
      </c>
      <c r="H437" s="5" t="n">
        <v>44952</v>
      </c>
      <c r="I437" s="5" t="n">
        <v>45044</v>
      </c>
      <c r="J437" s="6" t="n">
        <v>45541</v>
      </c>
      <c r="K437" s="4" t="n">
        <v>170585.96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  <c r="S437" s="5">
        <f>SUMIFS(Sales!$H:$H,Sales!$C:$C,Investors!G437)</f>
        <v/>
      </c>
      <c r="T437">
        <f>IF(J437&lt;S437,"Exit","Sale")</f>
        <v/>
      </c>
    </row>
    <row r="438">
      <c r="A438" t="inlineStr">
        <is>
          <t>ZDEL01</t>
        </is>
      </c>
      <c r="B438" t="inlineStr">
        <is>
          <t>Pieter</t>
        </is>
      </c>
      <c r="C438" t="inlineStr">
        <is>
          <t>Jansen van Vuuren</t>
        </is>
      </c>
      <c r="D438" t="inlineStr">
        <is>
          <t>Heron View</t>
        </is>
      </c>
      <c r="E438" t="inlineStr">
        <is>
          <t>I</t>
        </is>
      </c>
      <c r="F438" t="n">
        <v>11</v>
      </c>
      <c r="G438" t="inlineStr">
        <is>
          <t>HVI201</t>
        </is>
      </c>
      <c r="H438" s="5" t="n">
        <v>45141</v>
      </c>
      <c r="I438" s="5" t="n">
        <v>45259</v>
      </c>
      <c r="J438" s="6" t="n">
        <v>45990</v>
      </c>
      <c r="K438" s="4" t="n">
        <v>100000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  <c r="S438" s="5">
        <f>SUMIFS(Sales!$H:$H,Sales!$C:$C,Investors!G438)</f>
        <v/>
      </c>
      <c r="T438">
        <f>IF(J438&lt;S438,"Exit","Sale")</f>
        <v/>
      </c>
    </row>
    <row r="439">
      <c r="A439" t="inlineStr">
        <is>
          <t>ZDEL01</t>
        </is>
      </c>
      <c r="B439" t="inlineStr">
        <is>
          <t>Pieter</t>
        </is>
      </c>
      <c r="C439" t="inlineStr">
        <is>
          <t>Jansen van Vuuren</t>
        </is>
      </c>
      <c r="D439" t="inlineStr">
        <is>
          <t>Heron View</t>
        </is>
      </c>
      <c r="E439" t="inlineStr">
        <is>
          <t>L</t>
        </is>
      </c>
      <c r="F439" t="n">
        <v>12</v>
      </c>
      <c r="G439" t="inlineStr">
        <is>
          <t>HVL202</t>
        </is>
      </c>
      <c r="H439" s="5" t="n">
        <v>45145</v>
      </c>
      <c r="I439" s="5" t="n">
        <v>45321</v>
      </c>
      <c r="J439" s="6" t="n">
        <v>46052</v>
      </c>
      <c r="K439" s="4" t="n">
        <v>1200000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  <c r="S439" s="5">
        <f>SUMIFS(Sales!$H:$H,Sales!$C:$C,Investors!G439)</f>
        <v/>
      </c>
      <c r="T439">
        <f>IF(J439&lt;S439,"Exit","Sale")</f>
        <v/>
      </c>
    </row>
    <row r="440">
      <c r="A440" t="inlineStr">
        <is>
          <t>ZDEL01</t>
        </is>
      </c>
      <c r="B440" t="inlineStr">
        <is>
          <t>Pieter</t>
        </is>
      </c>
      <c r="C440" t="inlineStr">
        <is>
          <t>Jansen van Vuuren</t>
        </is>
      </c>
      <c r="D440" t="inlineStr">
        <is>
          <t>Heron View</t>
        </is>
      </c>
      <c r="E440" t="inlineStr">
        <is>
          <t>L</t>
        </is>
      </c>
      <c r="F440" t="n">
        <v>13</v>
      </c>
      <c r="G440" t="inlineStr">
        <is>
          <t>HVL203</t>
        </is>
      </c>
      <c r="H440" s="5" t="n">
        <v>45173</v>
      </c>
      <c r="I440" s="5" t="n">
        <v>45273</v>
      </c>
      <c r="J440" s="6" t="n">
        <v>46004</v>
      </c>
      <c r="K440" s="4" t="n">
        <v>180000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  <c r="S440" s="5">
        <f>SUMIFS(Sales!$H:$H,Sales!$C:$C,Investors!G440)</f>
        <v/>
      </c>
      <c r="T440">
        <f>IF(J440&lt;S440,"Exit","Sale")</f>
        <v/>
      </c>
    </row>
    <row r="441">
      <c r="A441" t="inlineStr">
        <is>
          <t>ZDEL01</t>
        </is>
      </c>
      <c r="B441" t="inlineStr">
        <is>
          <t>Pieter</t>
        </is>
      </c>
      <c r="C441" t="inlineStr">
        <is>
          <t>Jansen van Vuuren</t>
        </is>
      </c>
      <c r="D441" t="inlineStr">
        <is>
          <t>Heron View</t>
        </is>
      </c>
      <c r="E441" t="inlineStr">
        <is>
          <t>K</t>
        </is>
      </c>
      <c r="F441" t="n">
        <v>31</v>
      </c>
      <c r="G441" t="inlineStr">
        <is>
          <t>HVK103</t>
        </is>
      </c>
      <c r="H441" s="5" t="n">
        <v>45548</v>
      </c>
      <c r="I441" s="5" t="inlineStr"/>
      <c r="J441" s="6" t="inlineStr"/>
      <c r="K441" s="4" t="n">
        <v>460789.45</v>
      </c>
      <c r="L441" s="7" t="n">
        <v>0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  <c r="S441" s="5">
        <f>SUMIFS(Sales!$H:$H,Sales!$C:$C,Investors!G441)</f>
        <v/>
      </c>
      <c r="T441">
        <f>IF(J441&lt;S441,"Exit","Sale")</f>
        <v/>
      </c>
    </row>
    <row r="442">
      <c r="A442" t="inlineStr">
        <is>
          <t>ZDOT01</t>
        </is>
      </c>
      <c r="B442" t="inlineStr">
        <is>
          <t>Mark Charles</t>
        </is>
      </c>
      <c r="C442" t="inlineStr">
        <is>
          <t>Pope</t>
        </is>
      </c>
      <c r="D442" t="inlineStr">
        <is>
          <t>Heron Fields</t>
        </is>
      </c>
      <c r="E442" t="inlineStr">
        <is>
          <t>B</t>
        </is>
      </c>
      <c r="F442" t="n">
        <v>1</v>
      </c>
      <c r="G442" t="inlineStr">
        <is>
          <t>HFB304</t>
        </is>
      </c>
      <c r="H442" s="5" t="n">
        <v>44517</v>
      </c>
      <c r="I442" s="5" t="n">
        <v>44690</v>
      </c>
      <c r="J442" s="6" t="n">
        <v>45027</v>
      </c>
      <c r="K442" s="4" t="n">
        <v>1000000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  <c r="S442" s="5">
        <f>SUMIFS(Sales!$H:$H,Sales!$C:$C,Investors!G442)</f>
        <v/>
      </c>
      <c r="T442">
        <f>IF(J442&lt;S442,"Exit","Sale")</f>
        <v/>
      </c>
    </row>
    <row r="443">
      <c r="A443" t="inlineStr">
        <is>
          <t>ZDOT01</t>
        </is>
      </c>
      <c r="B443" t="inlineStr">
        <is>
          <t>Mark Charles</t>
        </is>
      </c>
      <c r="C443" t="inlineStr">
        <is>
          <t>Pope</t>
        </is>
      </c>
      <c r="D443" t="inlineStr">
        <is>
          <t>Heron View</t>
        </is>
      </c>
      <c r="E443" t="inlineStr">
        <is>
          <t>G</t>
        </is>
      </c>
      <c r="F443" t="n">
        <v>2</v>
      </c>
      <c r="G443" t="inlineStr">
        <is>
          <t>HVG104</t>
        </is>
      </c>
      <c r="H443" s="5" t="n">
        <v>45036</v>
      </c>
      <c r="I443" s="5" t="n">
        <v>45198</v>
      </c>
      <c r="J443" s="6" t="n">
        <v>45929</v>
      </c>
      <c r="K443" s="4" t="n">
        <v>1000000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  <c r="S443" s="5">
        <f>SUMIFS(Sales!$H:$H,Sales!$C:$C,Investors!G443)</f>
        <v/>
      </c>
      <c r="T443">
        <f>IF(J443&lt;S443,"Exit","Sale")</f>
        <v/>
      </c>
    </row>
    <row r="444">
      <c r="A444" t="inlineStr">
        <is>
          <t>ZVAN03</t>
        </is>
      </c>
      <c r="B444" t="inlineStr">
        <is>
          <t>Johan George</t>
        </is>
      </c>
      <c r="C444" t="inlineStr">
        <is>
          <t>van der Westhuizen</t>
        </is>
      </c>
      <c r="D444" t="inlineStr">
        <is>
          <t>Heron View</t>
        </is>
      </c>
      <c r="E444" t="inlineStr">
        <is>
          <t>N</t>
        </is>
      </c>
      <c r="F444" t="n">
        <v>2</v>
      </c>
      <c r="G444" t="inlineStr">
        <is>
          <t>HVN101</t>
        </is>
      </c>
      <c r="H444" s="5" t="n">
        <v>44708</v>
      </c>
      <c r="I444" s="5" t="n">
        <v>44743</v>
      </c>
      <c r="J444" s="6" t="n">
        <v>45310</v>
      </c>
      <c r="K444" s="4" t="n">
        <v>300000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  <c r="S444" s="5">
        <f>SUMIFS(Sales!$H:$H,Sales!$C:$C,Investors!G444)</f>
        <v/>
      </c>
      <c r="T444">
        <f>IF(J444&lt;S444,"Exit","Sale")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J</t>
        </is>
      </c>
      <c r="F445" t="n">
        <v>2</v>
      </c>
      <c r="G445" t="inlineStr">
        <is>
          <t>HVJ101</t>
        </is>
      </c>
      <c r="H445" s="5" t="n">
        <v>44719</v>
      </c>
      <c r="I445" s="5" t="n">
        <v>44777</v>
      </c>
      <c r="J445" s="6" t="n">
        <v>45511</v>
      </c>
      <c r="K445" s="4" t="n">
        <v>525000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  <c r="S445" s="5">
        <f>SUMIFS(Sales!$H:$H,Sales!$C:$C,Investors!G445)</f>
        <v/>
      </c>
      <c r="T445">
        <f>IF(J445&lt;S445,"Exit","Sale")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C</t>
        </is>
      </c>
      <c r="F446" t="n">
        <v>3</v>
      </c>
      <c r="G446" t="inlineStr">
        <is>
          <t>HVC304</t>
        </is>
      </c>
      <c r="H446" s="5" t="n">
        <v>44862</v>
      </c>
      <c r="I446" s="5" t="n">
        <v>44903</v>
      </c>
      <c r="J446" s="6" t="n">
        <v>45634</v>
      </c>
      <c r="K446" s="4" t="n">
        <v>1028006.85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  <c r="S446" s="5">
        <f>SUMIFS(Sales!$H:$H,Sales!$C:$C,Investors!G446)</f>
        <v/>
      </c>
      <c r="T446">
        <f>IF(J446&lt;S446,"Exit","Sale")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C</t>
        </is>
      </c>
      <c r="F447" t="n">
        <v>4</v>
      </c>
      <c r="G447" t="inlineStr">
        <is>
          <t>HVC306</t>
        </is>
      </c>
      <c r="H447" s="5" t="n">
        <v>44866</v>
      </c>
      <c r="I447" s="5" t="n">
        <v>44903</v>
      </c>
      <c r="J447" s="6" t="n">
        <v>45394</v>
      </c>
      <c r="K447" s="4" t="n">
        <v>1100000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  <c r="S447" s="5">
        <f>SUMIFS(Sales!$H:$H,Sales!$C:$C,Investors!G447)</f>
        <v/>
      </c>
      <c r="T447">
        <f>IF(J447&lt;S447,"Exit","Sale")</f>
        <v/>
      </c>
    </row>
    <row r="448">
      <c r="A448" t="inlineStr">
        <is>
          <t>ZVAN05</t>
        </is>
      </c>
      <c r="B448" t="inlineStr">
        <is>
          <t>Hermanus</t>
        </is>
      </c>
      <c r="C448" t="inlineStr">
        <is>
          <t>van der Sandt</t>
        </is>
      </c>
      <c r="D448" t="inlineStr">
        <is>
          <t>Heron View</t>
        </is>
      </c>
      <c r="E448" t="inlineStr">
        <is>
          <t>K</t>
        </is>
      </c>
      <c r="F448" t="n">
        <v>5</v>
      </c>
      <c r="G448" t="inlineStr">
        <is>
          <t>HVK102</t>
        </is>
      </c>
      <c r="H448" s="5" t="n">
        <v>44866</v>
      </c>
      <c r="I448" s="5" t="n">
        <v>44909</v>
      </c>
      <c r="J448" s="6" t="n">
        <v>45640</v>
      </c>
      <c r="K448" s="4" t="n">
        <v>1100000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  <c r="S448" s="5">
        <f>SUMIFS(Sales!$H:$H,Sales!$C:$C,Investors!G448)</f>
        <v/>
      </c>
      <c r="T448">
        <f>IF(J448&lt;S448,"Exit","Sale")</f>
        <v/>
      </c>
    </row>
    <row r="449">
      <c r="A449" t="inlineStr">
        <is>
          <t>ZVAN05</t>
        </is>
      </c>
      <c r="B449" t="inlineStr">
        <is>
          <t>Hermanus</t>
        </is>
      </c>
      <c r="C449" t="inlineStr">
        <is>
          <t>van der Sandt</t>
        </is>
      </c>
      <c r="D449" t="inlineStr">
        <is>
          <t>Heron View</t>
        </is>
      </c>
      <c r="E449" t="inlineStr">
        <is>
          <t>K</t>
        </is>
      </c>
      <c r="F449" t="n">
        <v>6</v>
      </c>
      <c r="G449" t="inlineStr">
        <is>
          <t>HVK201</t>
        </is>
      </c>
      <c r="H449" s="5" t="n">
        <v>44866</v>
      </c>
      <c r="I449" s="5" t="n">
        <v>44916</v>
      </c>
      <c r="J449" s="6" t="n">
        <v>45647</v>
      </c>
      <c r="K449" s="4" t="n">
        <v>1100000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  <c r="S449" s="5">
        <f>SUMIFS(Sales!$H:$H,Sales!$C:$C,Investors!G449)</f>
        <v/>
      </c>
      <c r="T449">
        <f>IF(J449&lt;S449,"Exit","Sale")</f>
        <v/>
      </c>
    </row>
    <row r="450">
      <c r="A450" t="inlineStr">
        <is>
          <t>ZVAN05</t>
        </is>
      </c>
      <c r="B450" t="inlineStr">
        <is>
          <t>Hermanus</t>
        </is>
      </c>
      <c r="C450" t="inlineStr">
        <is>
          <t>van der Sandt</t>
        </is>
      </c>
      <c r="D450" t="inlineStr">
        <is>
          <t>Heron View</t>
        </is>
      </c>
      <c r="E450" t="inlineStr">
        <is>
          <t>K</t>
        </is>
      </c>
      <c r="F450" t="n">
        <v>7</v>
      </c>
      <c r="G450" t="inlineStr">
        <is>
          <t>HVK301</t>
        </is>
      </c>
      <c r="H450" s="5" t="n">
        <v>44866</v>
      </c>
      <c r="I450" s="5" t="n">
        <v>44909</v>
      </c>
      <c r="J450" s="6" t="n">
        <v>45640</v>
      </c>
      <c r="K450" s="4" t="n">
        <v>350000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  <c r="S450" s="5">
        <f>SUMIFS(Sales!$H:$H,Sales!$C:$C,Investors!G450)</f>
        <v/>
      </c>
      <c r="T450">
        <f>IF(J450&lt;S450,"Exit","Sale")</f>
        <v/>
      </c>
    </row>
    <row r="451">
      <c r="A451" t="inlineStr">
        <is>
          <t>ZVAN05</t>
        </is>
      </c>
      <c r="B451" t="inlineStr">
        <is>
          <t>Hermanus</t>
        </is>
      </c>
      <c r="C451" t="inlineStr">
        <is>
          <t>van der Sandt</t>
        </is>
      </c>
      <c r="D451" t="inlineStr">
        <is>
          <t>Heron View</t>
        </is>
      </c>
      <c r="E451" t="inlineStr">
        <is>
          <t>O</t>
        </is>
      </c>
      <c r="F451" t="n">
        <v>8</v>
      </c>
      <c r="G451" t="inlineStr">
        <is>
          <t>HVO201</t>
        </is>
      </c>
      <c r="H451" s="5" t="n">
        <v>44992</v>
      </c>
      <c r="I451" s="5" t="n">
        <v>45107</v>
      </c>
      <c r="J451" s="6" t="n">
        <v>45506</v>
      </c>
      <c r="K451" s="4" t="n">
        <v>350000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  <c r="S451" s="5">
        <f>SUMIFS(Sales!$H:$H,Sales!$C:$C,Investors!G451)</f>
        <v/>
      </c>
      <c r="T451">
        <f>IF(J451&lt;S451,"Exit","Sale")</f>
        <v/>
      </c>
    </row>
    <row r="452">
      <c r="A452" t="inlineStr">
        <is>
          <t>ZVAN05</t>
        </is>
      </c>
      <c r="B452" t="inlineStr">
        <is>
          <t>Hermanus</t>
        </is>
      </c>
      <c r="C452" t="inlineStr">
        <is>
          <t>van der Sandt</t>
        </is>
      </c>
      <c r="D452" t="inlineStr">
        <is>
          <t>Heron View</t>
        </is>
      </c>
      <c r="E452" t="inlineStr">
        <is>
          <t>G</t>
        </is>
      </c>
      <c r="F452" t="n">
        <v>9</v>
      </c>
      <c r="G452" t="inlineStr">
        <is>
          <t>HVG201</t>
        </is>
      </c>
      <c r="H452" s="5" t="n">
        <v>45051</v>
      </c>
      <c r="I452" s="5" t="n">
        <v>45198</v>
      </c>
      <c r="J452" s="6" t="n">
        <v>45929</v>
      </c>
      <c r="K452" s="4" t="n">
        <v>125000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  <c r="S452" s="5">
        <f>SUMIFS(Sales!$H:$H,Sales!$C:$C,Investors!G452)</f>
        <v/>
      </c>
      <c r="T452">
        <f>IF(J452&lt;S452,"Exit","Sale")</f>
        <v/>
      </c>
    </row>
    <row r="453">
      <c r="A453" t="inlineStr">
        <is>
          <t>ZVAN05</t>
        </is>
      </c>
      <c r="B453" t="inlineStr">
        <is>
          <t>Hermanus</t>
        </is>
      </c>
      <c r="C453" t="inlineStr">
        <is>
          <t>van der Sandt</t>
        </is>
      </c>
      <c r="D453" t="inlineStr">
        <is>
          <t>Heron View</t>
        </is>
      </c>
      <c r="E453" t="inlineStr">
        <is>
          <t>G</t>
        </is>
      </c>
      <c r="F453" t="n">
        <v>10</v>
      </c>
      <c r="G453" t="inlineStr">
        <is>
          <t>HVG301</t>
        </is>
      </c>
      <c r="H453" s="5" t="n">
        <v>45051</v>
      </c>
      <c r="I453" s="5" t="n">
        <v>45198</v>
      </c>
      <c r="J453" s="6" t="n">
        <v>45929</v>
      </c>
      <c r="K453" s="4" t="n">
        <v>200000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  <c r="S453" s="5">
        <f>SUMIFS(Sales!$H:$H,Sales!$C:$C,Investors!G453)</f>
        <v/>
      </c>
      <c r="T453">
        <f>IF(J453&lt;S453,"Exit","Sale")</f>
        <v/>
      </c>
    </row>
    <row r="454">
      <c r="A454" t="inlineStr">
        <is>
          <t>ZVAN05</t>
        </is>
      </c>
      <c r="B454" t="inlineStr">
        <is>
          <t>Hermanus</t>
        </is>
      </c>
      <c r="C454" t="inlineStr">
        <is>
          <t>van der Sandt</t>
        </is>
      </c>
      <c r="D454" t="inlineStr">
        <is>
          <t>Heron View</t>
        </is>
      </c>
      <c r="E454" t="inlineStr">
        <is>
          <t>F</t>
        </is>
      </c>
      <c r="F454" t="n">
        <v>11</v>
      </c>
      <c r="G454" t="inlineStr">
        <is>
          <t>HVF201</t>
        </is>
      </c>
      <c r="H454" s="5" t="n">
        <v>45399</v>
      </c>
      <c r="I454" s="5" t="n">
        <v>45443</v>
      </c>
      <c r="J454" s="6" t="n">
        <v>46174</v>
      </c>
      <c r="K454" s="4" t="n">
        <v>176567.12</v>
      </c>
      <c r="L454" s="7" t="n">
        <v>0.18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  <c r="S454" s="5">
        <f>SUMIFS(Sales!$H:$H,Sales!$C:$C,Investors!G454)</f>
        <v/>
      </c>
      <c r="T454">
        <f>IF(J454&lt;S454,"Exit","Sale")</f>
        <v/>
      </c>
    </row>
    <row r="455">
      <c r="A455" t="inlineStr">
        <is>
          <t>ZVAN05</t>
        </is>
      </c>
      <c r="B455" t="inlineStr">
        <is>
          <t>Hermanus</t>
        </is>
      </c>
      <c r="C455" t="inlineStr">
        <is>
          <t>van der Sandt</t>
        </is>
      </c>
      <c r="D455" t="inlineStr">
        <is>
          <t>Heron View</t>
        </is>
      </c>
      <c r="E455" t="inlineStr">
        <is>
          <t>F</t>
        </is>
      </c>
      <c r="F455" t="n">
        <v>12</v>
      </c>
      <c r="G455" t="inlineStr">
        <is>
          <t>HVF204</t>
        </is>
      </c>
      <c r="H455" s="5" t="n">
        <v>45399</v>
      </c>
      <c r="I455" s="5" t="n">
        <v>45408</v>
      </c>
      <c r="J455" s="6" t="n">
        <v>46139</v>
      </c>
      <c r="K455" s="4" t="n">
        <v>1200000</v>
      </c>
      <c r="L455" s="7" t="n">
        <v>0.18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  <c r="S455" s="5">
        <f>SUMIFS(Sales!$H:$H,Sales!$C:$C,Investors!G455)</f>
        <v/>
      </c>
      <c r="T455">
        <f>IF(J455&lt;S455,"Exit","Sale")</f>
        <v/>
      </c>
    </row>
    <row r="456">
      <c r="A456" t="inlineStr">
        <is>
          <t>ZVAN05</t>
        </is>
      </c>
      <c r="B456" t="inlineStr">
        <is>
          <t>Hermanus</t>
        </is>
      </c>
      <c r="C456" t="inlineStr">
        <is>
          <t>van der Sandt</t>
        </is>
      </c>
      <c r="D456" t="inlineStr">
        <is>
          <t>Heron View</t>
        </is>
      </c>
      <c r="E456" t="inlineStr">
        <is>
          <t>J</t>
        </is>
      </c>
      <c r="F456" t="n">
        <v>14</v>
      </c>
      <c r="G456" t="inlineStr">
        <is>
          <t>HVJ201</t>
        </is>
      </c>
      <c r="H456" s="5" t="n">
        <v>45518</v>
      </c>
      <c r="I456" s="5" t="n">
        <v>45520</v>
      </c>
      <c r="J456" s="6" t="n">
        <v>46251</v>
      </c>
      <c r="K456" s="4" t="n">
        <v>721335.62</v>
      </c>
      <c r="L456" s="7" t="n">
        <v>0.18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  <c r="S456" s="5">
        <f>SUMIFS(Sales!$H:$H,Sales!$C:$C,Investors!G456)</f>
        <v/>
      </c>
      <c r="T456">
        <f>IF(J456&lt;S456,"Exit","Sale")</f>
        <v/>
      </c>
    </row>
    <row r="457">
      <c r="A457" t="inlineStr">
        <is>
          <t>ZNUN01</t>
        </is>
      </c>
      <c r="B457" t="inlineStr">
        <is>
          <t>Francisco Antonio</t>
        </is>
      </c>
      <c r="C457" t="inlineStr">
        <is>
          <t>Nunes</t>
        </is>
      </c>
      <c r="D457" t="inlineStr">
        <is>
          <t>Heron View</t>
        </is>
      </c>
      <c r="E457" t="inlineStr">
        <is>
          <t>P</t>
        </is>
      </c>
      <c r="F457" t="n">
        <v>5</v>
      </c>
      <c r="G457" t="inlineStr">
        <is>
          <t>HVP201</t>
        </is>
      </c>
      <c r="H457" s="5" t="n">
        <v>44806</v>
      </c>
      <c r="I457" s="5" t="n">
        <v>44826</v>
      </c>
      <c r="J457" s="6" t="n">
        <v>45462</v>
      </c>
      <c r="K457" s="4" t="n">
        <v>200000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  <c r="S457" s="5">
        <f>SUMIFS(Sales!$H:$H,Sales!$C:$C,Investors!G457)</f>
        <v/>
      </c>
      <c r="T457">
        <f>IF(J457&lt;S457,"Exit","Sale")</f>
        <v/>
      </c>
    </row>
    <row r="458">
      <c r="A458" t="inlineStr">
        <is>
          <t>ZNUN01</t>
        </is>
      </c>
      <c r="B458" t="inlineStr">
        <is>
          <t>Francisco Antonio</t>
        </is>
      </c>
      <c r="C458" t="inlineStr">
        <is>
          <t>Nunes</t>
        </is>
      </c>
      <c r="D458" t="inlineStr">
        <is>
          <t>Heron View</t>
        </is>
      </c>
      <c r="E458" t="inlineStr">
        <is>
          <t>P</t>
        </is>
      </c>
      <c r="F458" t="n">
        <v>6</v>
      </c>
      <c r="G458" t="inlineStr">
        <is>
          <t>HVP302</t>
        </is>
      </c>
      <c r="H458" s="5" t="n">
        <v>44846</v>
      </c>
      <c r="I458" s="5" t="n">
        <v>44876</v>
      </c>
      <c r="J458" s="6" t="n">
        <v>45271</v>
      </c>
      <c r="K458" s="4" t="n">
        <v>285996.58</v>
      </c>
      <c r="L458" s="7" t="n">
        <v>0.18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  <c r="S458" s="5">
        <f>SUMIFS(Sales!$H:$H,Sales!$C:$C,Investors!G458)</f>
        <v/>
      </c>
      <c r="T458">
        <f>IF(J458&lt;S458,"Exit","Sale")</f>
        <v/>
      </c>
    </row>
    <row r="459">
      <c r="A459" t="inlineStr">
        <is>
          <t>ZNUN01</t>
        </is>
      </c>
      <c r="B459" t="inlineStr">
        <is>
          <t>Francisco Antonio</t>
        </is>
      </c>
      <c r="C459" t="inlineStr">
        <is>
          <t>Nunes</t>
        </is>
      </c>
      <c r="D459" t="inlineStr">
        <is>
          <t>Heron View</t>
        </is>
      </c>
      <c r="E459" t="inlineStr">
        <is>
          <t>C</t>
        </is>
      </c>
      <c r="F459" t="n">
        <v>7</v>
      </c>
      <c r="G459" t="inlineStr">
        <is>
          <t>HVC106</t>
        </is>
      </c>
      <c r="H459" s="5" t="n">
        <v>44847</v>
      </c>
      <c r="I459" s="5" t="n">
        <v>44876</v>
      </c>
      <c r="J459" s="6" t="n">
        <v>45170</v>
      </c>
      <c r="K459" s="4" t="n">
        <v>250000</v>
      </c>
      <c r="L459" s="7" t="n">
        <v>0.18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  <c r="S459" s="5">
        <f>SUMIFS(Sales!$H:$H,Sales!$C:$C,Investors!G459)</f>
        <v/>
      </c>
      <c r="T459">
        <f>IF(J459&lt;S459,"Exit","Sale")</f>
        <v/>
      </c>
    </row>
    <row r="460">
      <c r="A460" t="inlineStr">
        <is>
          <t>ZNUN01</t>
        </is>
      </c>
      <c r="B460" t="inlineStr">
        <is>
          <t>Francisco Antonio</t>
        </is>
      </c>
      <c r="C460" t="inlineStr">
        <is>
          <t>Nunes</t>
        </is>
      </c>
      <c r="D460" t="inlineStr">
        <is>
          <t>Heron View</t>
        </is>
      </c>
      <c r="E460" t="inlineStr">
        <is>
          <t>O</t>
        </is>
      </c>
      <c r="F460" t="n">
        <v>8</v>
      </c>
      <c r="G460" t="inlineStr">
        <is>
          <t>HVO103</t>
        </is>
      </c>
      <c r="H460" s="5" t="n">
        <v>44950</v>
      </c>
      <c r="I460" s="5" t="n">
        <v>45044</v>
      </c>
      <c r="J460" s="6" t="n">
        <v>45523</v>
      </c>
      <c r="K460" s="4" t="n">
        <v>278815.07</v>
      </c>
      <c r="L460" s="7" t="n">
        <v>0.18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  <c r="S460" s="5">
        <f>SUMIFS(Sales!$H:$H,Sales!$C:$C,Investors!G460)</f>
        <v/>
      </c>
      <c r="T460">
        <f>IF(J460&lt;S460,"Exit","Sale")</f>
        <v/>
      </c>
    </row>
    <row r="461">
      <c r="A461" t="inlineStr">
        <is>
          <t>ZNUN01</t>
        </is>
      </c>
      <c r="B461" t="inlineStr">
        <is>
          <t>Francisco Antonio</t>
        </is>
      </c>
      <c r="C461" t="inlineStr">
        <is>
          <t>Nunes</t>
        </is>
      </c>
      <c r="D461" t="inlineStr">
        <is>
          <t>Heron View</t>
        </is>
      </c>
      <c r="E461" t="inlineStr">
        <is>
          <t>M</t>
        </is>
      </c>
      <c r="F461" t="n">
        <v>9</v>
      </c>
      <c r="G461" t="inlineStr">
        <is>
          <t>HVM102</t>
        </is>
      </c>
      <c r="H461" s="5" t="n">
        <v>45030</v>
      </c>
      <c r="I461" s="5" t="n">
        <v>45129</v>
      </c>
      <c r="J461" s="6" t="n">
        <v>45860</v>
      </c>
      <c r="K461" s="4" t="n">
        <v>304366.44</v>
      </c>
      <c r="L461" s="7" t="n">
        <v>0.18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  <c r="S461" s="5">
        <f>SUMIFS(Sales!$H:$H,Sales!$C:$C,Investors!G461)</f>
        <v/>
      </c>
      <c r="T461">
        <f>IF(J461&lt;S461,"Exit","Sale")</f>
        <v/>
      </c>
    </row>
    <row r="462">
      <c r="A462" t="inlineStr">
        <is>
          <t>ZNUN01</t>
        </is>
      </c>
      <c r="B462" t="inlineStr">
        <is>
          <t>Francisco Antonio</t>
        </is>
      </c>
      <c r="C462" t="inlineStr">
        <is>
          <t>Nunes</t>
        </is>
      </c>
      <c r="D462" t="inlineStr">
        <is>
          <t>Heron View</t>
        </is>
      </c>
      <c r="E462" t="inlineStr">
        <is>
          <t>J</t>
        </is>
      </c>
      <c r="F462" t="n">
        <v>13</v>
      </c>
      <c r="G462" t="inlineStr">
        <is>
          <t>HVJ102</t>
        </is>
      </c>
      <c r="H462" s="5" t="n">
        <v>45464</v>
      </c>
      <c r="I462" s="5" t="n">
        <v>45520</v>
      </c>
      <c r="J462" s="6" t="n">
        <v>46251</v>
      </c>
      <c r="K462" s="4" t="n">
        <v>263632.88</v>
      </c>
      <c r="L462" s="7" t="n">
        <v>0.18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  <c r="S462" s="5">
        <f>SUMIFS(Sales!$H:$H,Sales!$C:$C,Investors!G462)</f>
        <v/>
      </c>
      <c r="T462">
        <f>IF(J462&lt;S462,"Exit","Sale")</f>
        <v/>
      </c>
    </row>
    <row r="463">
      <c r="A463" t="inlineStr">
        <is>
          <t>ZNUN01</t>
        </is>
      </c>
      <c r="B463" t="inlineStr">
        <is>
          <t>Francisco Antonio</t>
        </is>
      </c>
      <c r="C463" t="inlineStr">
        <is>
          <t>Nunes</t>
        </is>
      </c>
      <c r="D463" t="inlineStr">
        <is>
          <t>Heron View</t>
        </is>
      </c>
      <c r="E463" t="inlineStr">
        <is>
          <t>K</t>
        </is>
      </c>
      <c r="F463" t="n">
        <v>14</v>
      </c>
      <c r="G463" t="inlineStr">
        <is>
          <t>HVK103</t>
        </is>
      </c>
      <c r="H463" s="5" t="n">
        <v>45545</v>
      </c>
      <c r="I463" s="5" t="inlineStr"/>
      <c r="J463" s="6" t="inlineStr"/>
      <c r="K463" s="4" t="n">
        <v>351950.55</v>
      </c>
      <c r="L463" s="7" t="n">
        <v>0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  <c r="S463" s="5">
        <f>SUMIFS(Sales!$H:$H,Sales!$C:$C,Investors!G463)</f>
        <v/>
      </c>
      <c r="T463">
        <f>IF(J463&lt;S463,"Exit","Sale")</f>
        <v/>
      </c>
    </row>
    <row r="464">
      <c r="A464" t="inlineStr">
        <is>
          <t>ZWAL02</t>
        </is>
      </c>
      <c r="B464" t="inlineStr">
        <is>
          <t>Johann</t>
        </is>
      </c>
      <c r="C464" t="inlineStr">
        <is>
          <t>Wallander</t>
        </is>
      </c>
      <c r="D464" t="inlineStr">
        <is>
          <t>Heron View</t>
        </is>
      </c>
      <c r="E464" t="inlineStr">
        <is>
          <t>J</t>
        </is>
      </c>
      <c r="F464" t="n">
        <v>3</v>
      </c>
      <c r="G464" t="inlineStr">
        <is>
          <t>HVJ102</t>
        </is>
      </c>
      <c r="H464" s="5" t="n">
        <v>44876</v>
      </c>
      <c r="I464" s="5" t="n">
        <v>44903</v>
      </c>
      <c r="J464" s="6" t="n">
        <v>45511</v>
      </c>
      <c r="K464" s="4" t="n">
        <v>100000</v>
      </c>
      <c r="L464" s="7" t="n">
        <v>0.14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  <c r="S464" s="5">
        <f>SUMIFS(Sales!$H:$H,Sales!$C:$C,Investors!G464)</f>
        <v/>
      </c>
      <c r="T464">
        <f>IF(J464&lt;S464,"Exit","Sale")</f>
        <v/>
      </c>
    </row>
    <row r="465">
      <c r="A465" t="inlineStr">
        <is>
          <t>ZWAL02</t>
        </is>
      </c>
      <c r="B465" t="inlineStr">
        <is>
          <t>Johann</t>
        </is>
      </c>
      <c r="C465" t="inlineStr">
        <is>
          <t>Wallander</t>
        </is>
      </c>
      <c r="D465" t="inlineStr">
        <is>
          <t>Heron View</t>
        </is>
      </c>
      <c r="E465" t="inlineStr">
        <is>
          <t>C</t>
        </is>
      </c>
      <c r="F465" t="n">
        <v>4</v>
      </c>
      <c r="G465" t="inlineStr">
        <is>
          <t>HVC205</t>
        </is>
      </c>
      <c r="H465" s="5" t="n">
        <v>44887</v>
      </c>
      <c r="I465" s="5" t="n">
        <v>44903</v>
      </c>
      <c r="J465" s="6" t="n">
        <v>45471</v>
      </c>
      <c r="K465" s="4" t="n">
        <v>100000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  <c r="S465" s="5">
        <f>SUMIFS(Sales!$H:$H,Sales!$C:$C,Investors!G465)</f>
        <v/>
      </c>
      <c r="T465">
        <f>IF(J465&lt;S465,"Exit","Sale")</f>
        <v/>
      </c>
    </row>
    <row r="466">
      <c r="A466" t="inlineStr">
        <is>
          <t>ZWAL02</t>
        </is>
      </c>
      <c r="B466" t="inlineStr">
        <is>
          <t>Johann</t>
        </is>
      </c>
      <c r="C466" t="inlineStr">
        <is>
          <t>Wallander</t>
        </is>
      </c>
      <c r="D466" t="inlineStr">
        <is>
          <t>Heron View</t>
        </is>
      </c>
      <c r="E466" t="inlineStr">
        <is>
          <t>J</t>
        </is>
      </c>
      <c r="F466" t="n">
        <v>6</v>
      </c>
      <c r="G466" t="inlineStr">
        <is>
          <t>HVJ101</t>
        </is>
      </c>
      <c r="H466" s="5" t="n">
        <v>45518</v>
      </c>
      <c r="I466" s="5" t="n">
        <v>45520</v>
      </c>
      <c r="J466" s="6" t="n">
        <v>46251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  <c r="S466" s="5">
        <f>SUMIFS(Sales!$H:$H,Sales!$C:$C,Investors!G466)</f>
        <v/>
      </c>
      <c r="T466">
        <f>IF(J466&lt;S466,"Exit","Sale")</f>
        <v/>
      </c>
    </row>
    <row r="467">
      <c r="A467" t="inlineStr">
        <is>
          <t>ZWIL02</t>
        </is>
      </c>
      <c r="B467" t="inlineStr">
        <is>
          <t>Pia Inga</t>
        </is>
      </c>
      <c r="C467" t="inlineStr">
        <is>
          <t>Williams</t>
        </is>
      </c>
      <c r="D467" t="inlineStr">
        <is>
          <t>Heron View</t>
        </is>
      </c>
      <c r="E467" t="inlineStr">
        <is>
          <t>G</t>
        </is>
      </c>
      <c r="F467" t="n">
        <v>3</v>
      </c>
      <c r="G467" t="inlineStr">
        <is>
          <t>HVG101</t>
        </is>
      </c>
      <c r="H467" s="5" t="n">
        <v>45033</v>
      </c>
      <c r="I467" s="5" t="n">
        <v>45168</v>
      </c>
      <c r="J467" s="6" t="n">
        <v>45899</v>
      </c>
      <c r="K467" s="4" t="n">
        <v>1000000</v>
      </c>
      <c r="L467" s="7" t="n">
        <v>0.18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  <c r="S467" s="5">
        <f>SUMIFS(Sales!$H:$H,Sales!$C:$C,Investors!G467)</f>
        <v/>
      </c>
      <c r="T467">
        <f>IF(J467&lt;S467,"Exit","Sale")</f>
        <v/>
      </c>
    </row>
    <row r="468">
      <c r="A468" t="inlineStr">
        <is>
          <t>ZMEY02</t>
        </is>
      </c>
      <c r="B468" t="inlineStr">
        <is>
          <t>Catharina Levina</t>
        </is>
      </c>
      <c r="C468" t="inlineStr">
        <is>
          <t>Meyer</t>
        </is>
      </c>
      <c r="D468" t="inlineStr">
        <is>
          <t>Heron View</t>
        </is>
      </c>
      <c r="E468" t="inlineStr">
        <is>
          <t>C</t>
        </is>
      </c>
      <c r="F468" t="n">
        <v>2</v>
      </c>
      <c r="G468" t="inlineStr">
        <is>
          <t>HVC303</t>
        </is>
      </c>
      <c r="H468" s="5" t="n">
        <v>44862</v>
      </c>
      <c r="I468" s="5" t="n">
        <v>44903</v>
      </c>
      <c r="J468" s="6" t="n">
        <v>45177</v>
      </c>
      <c r="K468" s="4" t="n">
        <v>223789.04</v>
      </c>
      <c r="L468" s="7" t="n">
        <v>0.14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  <c r="S468" s="5">
        <f>SUMIFS(Sales!$H:$H,Sales!$C:$C,Investors!G468)</f>
        <v/>
      </c>
      <c r="T468">
        <f>IF(J468&lt;S468,"Exit","Sale")</f>
        <v/>
      </c>
    </row>
    <row r="469">
      <c r="A469" t="inlineStr">
        <is>
          <t>ZMEY02</t>
        </is>
      </c>
      <c r="B469" t="inlineStr">
        <is>
          <t>Catharina Levina</t>
        </is>
      </c>
      <c r="C469" t="inlineStr">
        <is>
          <t>Meyer</t>
        </is>
      </c>
      <c r="D469" t="inlineStr">
        <is>
          <t>Heron View</t>
        </is>
      </c>
      <c r="E469" t="inlineStr">
        <is>
          <t>E</t>
        </is>
      </c>
      <c r="F469" t="n">
        <v>3</v>
      </c>
      <c r="G469" t="inlineStr">
        <is>
          <t>HVE101</t>
        </is>
      </c>
      <c r="H469" s="5" t="n">
        <v>45187</v>
      </c>
      <c r="I469" s="5" t="n">
        <v>45321</v>
      </c>
      <c r="J469" s="6" t="n">
        <v>46052</v>
      </c>
      <c r="K469" s="4" t="n">
        <v>249607.55</v>
      </c>
      <c r="L469" s="7" t="n">
        <v>0.14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  <c r="S469" s="5">
        <f>SUMIFS(Sales!$H:$H,Sales!$C:$C,Investors!G469)</f>
        <v/>
      </c>
      <c r="T469">
        <f>IF(J469&lt;S469,"Exit","Sale")</f>
        <v/>
      </c>
    </row>
    <row r="470">
      <c r="A470" t="inlineStr">
        <is>
          <t>ZDUP01</t>
        </is>
      </c>
      <c r="B470" t="inlineStr">
        <is>
          <t>Georgina</t>
        </is>
      </c>
      <c r="C470" t="inlineStr">
        <is>
          <t>Du Plooy</t>
        </is>
      </c>
      <c r="D470" t="inlineStr">
        <is>
          <t>Heron View</t>
        </is>
      </c>
      <c r="E470" t="inlineStr">
        <is>
          <t>I</t>
        </is>
      </c>
      <c r="F470" t="n">
        <v>2</v>
      </c>
      <c r="G470" t="inlineStr">
        <is>
          <t>HVI104</t>
        </is>
      </c>
      <c r="H470" s="5" t="n">
        <v>45097</v>
      </c>
      <c r="I470" s="5" t="n">
        <v>45259</v>
      </c>
      <c r="J470" s="6" t="n">
        <v>45990</v>
      </c>
      <c r="K470" s="4" t="n">
        <v>100000</v>
      </c>
      <c r="L470" s="7" t="n">
        <v>0.14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  <c r="S470" s="5">
        <f>SUMIFS(Sales!$H:$H,Sales!$C:$C,Investors!G470)</f>
        <v/>
      </c>
      <c r="T470">
        <f>IF(J470&lt;S470,"Exit","Sale")</f>
        <v/>
      </c>
    </row>
    <row r="471">
      <c r="A471" t="inlineStr">
        <is>
          <t>ZKRIE0</t>
        </is>
      </c>
      <c r="B471" t="inlineStr">
        <is>
          <t>Johan Christiaan Rudolph</t>
        </is>
      </c>
      <c r="C471" t="inlineStr">
        <is>
          <t>Kriek</t>
        </is>
      </c>
      <c r="D471" t="inlineStr">
        <is>
          <t>Heron View</t>
        </is>
      </c>
      <c r="E471" t="inlineStr">
        <is>
          <t>G</t>
        </is>
      </c>
      <c r="F471" t="n">
        <v>2</v>
      </c>
      <c r="G471" t="inlineStr">
        <is>
          <t>HVG102</t>
        </is>
      </c>
      <c r="H471" s="5" t="n">
        <v>45033</v>
      </c>
      <c r="I471" s="5" t="n">
        <v>45189</v>
      </c>
      <c r="J471" s="6" t="n">
        <v>45920</v>
      </c>
      <c r="K471" s="4" t="n">
        <v>1000000</v>
      </c>
      <c r="L471" s="7" t="n">
        <v>0.18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  <c r="S471" s="5">
        <f>SUMIFS(Sales!$H:$H,Sales!$C:$C,Investors!G471)</f>
        <v/>
      </c>
      <c r="T471">
        <f>IF(J471&lt;S471,"Exit","Sale")</f>
        <v/>
      </c>
    </row>
    <row r="472">
      <c r="A472" t="inlineStr">
        <is>
          <t>ZMAN01</t>
        </is>
      </c>
      <c r="B472" t="inlineStr">
        <is>
          <t>Emma Irene</t>
        </is>
      </c>
      <c r="C472" t="inlineStr">
        <is>
          <t>Manuel</t>
        </is>
      </c>
      <c r="D472" t="inlineStr">
        <is>
          <t>Heron View</t>
        </is>
      </c>
      <c r="E472" t="inlineStr">
        <is>
          <t>F</t>
        </is>
      </c>
      <c r="F472" t="n">
        <v>2</v>
      </c>
      <c r="G472" t="inlineStr">
        <is>
          <t>HVF201</t>
        </is>
      </c>
      <c r="H472" s="5" t="n">
        <v>45330</v>
      </c>
      <c r="I472" s="5" t="n">
        <v>45408</v>
      </c>
      <c r="J472" s="6" t="n">
        <v>46139</v>
      </c>
      <c r="K472" s="4" t="n">
        <v>1000000</v>
      </c>
      <c r="L472" s="7" t="n">
        <v>0.18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  <c r="S472" s="5">
        <f>SUMIFS(Sales!$H:$H,Sales!$C:$C,Investors!G472)</f>
        <v/>
      </c>
      <c r="T472">
        <f>IF(J472&lt;S472,"Exit","Sale")</f>
        <v/>
      </c>
    </row>
    <row r="473">
      <c r="A473" t="inlineStr">
        <is>
          <t>ZVIS02</t>
        </is>
      </c>
      <c r="B473" t="inlineStr">
        <is>
          <t>Jimke</t>
        </is>
      </c>
      <c r="C473" t="inlineStr">
        <is>
          <t>Visser</t>
        </is>
      </c>
      <c r="D473" t="inlineStr">
        <is>
          <t>Heron View</t>
        </is>
      </c>
      <c r="E473" t="inlineStr">
        <is>
          <t>J</t>
        </is>
      </c>
      <c r="F473" t="n">
        <v>2</v>
      </c>
      <c r="G473" t="inlineStr">
        <is>
          <t>HVJ402</t>
        </is>
      </c>
      <c r="H473" s="5" t="n">
        <v>44761</v>
      </c>
      <c r="I473" s="5" t="n">
        <v>44811</v>
      </c>
      <c r="J473" s="6" t="n">
        <v>45443</v>
      </c>
      <c r="K473" s="4" t="n">
        <v>1000000</v>
      </c>
      <c r="L473" s="7" t="n">
        <v>0.18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  <c r="S473" s="5">
        <f>SUMIFS(Sales!$H:$H,Sales!$C:$C,Investors!G473)</f>
        <v/>
      </c>
      <c r="T473">
        <f>IF(J473&lt;S473,"Exit","Sale")</f>
        <v/>
      </c>
    </row>
    <row r="474">
      <c r="A474" t="inlineStr">
        <is>
          <t>ZVIS02</t>
        </is>
      </c>
      <c r="B474" t="inlineStr">
        <is>
          <t>Jimke</t>
        </is>
      </c>
      <c r="C474" t="inlineStr">
        <is>
          <t>Visser</t>
        </is>
      </c>
      <c r="D474" t="inlineStr">
        <is>
          <t>Heron View</t>
        </is>
      </c>
      <c r="E474" t="inlineStr">
        <is>
          <t>O</t>
        </is>
      </c>
      <c r="F474" t="n">
        <v>3</v>
      </c>
      <c r="G474" t="inlineStr">
        <is>
          <t>HVO304</t>
        </is>
      </c>
      <c r="H474" s="5" t="n">
        <v>45075</v>
      </c>
      <c r="I474" s="5" t="n">
        <v>45259</v>
      </c>
      <c r="J474" s="6" t="n">
        <v>45990</v>
      </c>
      <c r="K474" s="4" t="n">
        <v>1000000</v>
      </c>
      <c r="L474" s="7" t="n">
        <v>0.18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  <c r="S474" s="5">
        <f>SUMIFS(Sales!$H:$H,Sales!$C:$C,Investors!G474)</f>
        <v/>
      </c>
      <c r="T474">
        <f>IF(J474&lt;S474,"Exit","Sale")</f>
        <v/>
      </c>
    </row>
    <row r="475">
      <c r="A475" t="inlineStr">
        <is>
          <t>ZTRU01</t>
        </is>
      </c>
      <c r="B475" t="inlineStr">
        <is>
          <t>Cecil Ronald</t>
        </is>
      </c>
      <c r="C475" t="inlineStr">
        <is>
          <t>Truter</t>
        </is>
      </c>
      <c r="D475" t="inlineStr">
        <is>
          <t>Heron View</t>
        </is>
      </c>
      <c r="E475" t="inlineStr">
        <is>
          <t>P</t>
        </is>
      </c>
      <c r="F475" t="n">
        <v>2</v>
      </c>
      <c r="G475" t="inlineStr">
        <is>
          <t>HVP301</t>
        </is>
      </c>
      <c r="H475" s="5" t="n">
        <v>44846</v>
      </c>
      <c r="I475" s="5" t="n">
        <v>44868</v>
      </c>
      <c r="J475" s="6" t="n">
        <v>45247</v>
      </c>
      <c r="K475" s="4" t="n">
        <v>106405.48</v>
      </c>
      <c r="L475" s="7" t="n">
        <v>0.14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  <c r="S475" s="5">
        <f>SUMIFS(Sales!$H:$H,Sales!$C:$C,Investors!G475)</f>
        <v/>
      </c>
      <c r="T475">
        <f>IF(J475&lt;S475,"Exit","Sale")</f>
        <v/>
      </c>
    </row>
    <row r="476">
      <c r="A476" t="inlineStr">
        <is>
          <t>ZHEN01</t>
        </is>
      </c>
      <c r="B476" t="inlineStr">
        <is>
          <t>Theodore Shane</t>
        </is>
      </c>
      <c r="C476" t="inlineStr">
        <is>
          <t>Hendricks</t>
        </is>
      </c>
      <c r="D476" t="inlineStr">
        <is>
          <t>Heron View</t>
        </is>
      </c>
      <c r="E476" t="inlineStr">
        <is>
          <t>D</t>
        </is>
      </c>
      <c r="F476" t="n">
        <v>3</v>
      </c>
      <c r="G476" t="inlineStr">
        <is>
          <t>HVD103</t>
        </is>
      </c>
      <c r="H476" s="5" t="n">
        <v>44705</v>
      </c>
      <c r="I476" s="5" t="n">
        <v>44719</v>
      </c>
      <c r="J476" s="6" t="n">
        <v>45272</v>
      </c>
      <c r="K476" s="4" t="n">
        <v>100000</v>
      </c>
      <c r="L476" s="7" t="n">
        <v>0.14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  <c r="S476" s="5">
        <f>SUMIFS(Sales!$H:$H,Sales!$C:$C,Investors!G476)</f>
        <v/>
      </c>
      <c r="T476">
        <f>IF(J476&lt;S476,"Exit","Sale")</f>
        <v/>
      </c>
    </row>
    <row r="477">
      <c r="A477" t="inlineStr">
        <is>
          <t>ZHEN01</t>
        </is>
      </c>
      <c r="B477" t="inlineStr">
        <is>
          <t>Theodore Shane</t>
        </is>
      </c>
      <c r="C477" t="inlineStr">
        <is>
          <t>Hendricks</t>
        </is>
      </c>
      <c r="D477" t="inlineStr">
        <is>
          <t>Heron View</t>
        </is>
      </c>
      <c r="E477" t="inlineStr">
        <is>
          <t>L</t>
        </is>
      </c>
      <c r="F477" t="n">
        <v>4</v>
      </c>
      <c r="G477" t="inlineStr">
        <is>
          <t>HVL201</t>
        </is>
      </c>
      <c r="H477" s="5" t="n">
        <v>45097</v>
      </c>
      <c r="I477" s="5" t="n">
        <v>45259</v>
      </c>
      <c r="J477" s="6" t="n">
        <v>45990</v>
      </c>
      <c r="K477" s="4" t="n">
        <v>400000</v>
      </c>
      <c r="L477" s="7" t="n">
        <v>0.16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  <c r="S477" s="5">
        <f>SUMIFS(Sales!$H:$H,Sales!$C:$C,Investors!G477)</f>
        <v/>
      </c>
      <c r="T477">
        <f>IF(J477&lt;S477,"Exit","Sale")</f>
        <v/>
      </c>
    </row>
    <row r="478">
      <c r="A478" t="inlineStr">
        <is>
          <t>ZHEN01</t>
        </is>
      </c>
      <c r="B478" t="inlineStr">
        <is>
          <t>Theodore Shane</t>
        </is>
      </c>
      <c r="C478" t="inlineStr">
        <is>
          <t>Hendricks</t>
        </is>
      </c>
      <c r="D478" t="inlineStr">
        <is>
          <t>Heron View</t>
        </is>
      </c>
      <c r="E478" t="inlineStr">
        <is>
          <t>L</t>
        </is>
      </c>
      <c r="F478" t="n">
        <v>5</v>
      </c>
      <c r="G478" t="inlineStr">
        <is>
          <t>HVL203</t>
        </is>
      </c>
      <c r="H478" s="5" t="n">
        <v>45279</v>
      </c>
      <c r="I478" s="5" t="n">
        <v>45363</v>
      </c>
      <c r="J478" s="6" t="n">
        <v>46094</v>
      </c>
      <c r="K478" s="4" t="n">
        <v>121489.04</v>
      </c>
      <c r="L478" s="7" t="n">
        <v>0.16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  <c r="S478" s="5">
        <f>SUMIFS(Sales!$H:$H,Sales!$C:$C,Investors!G478)</f>
        <v/>
      </c>
      <c r="T478">
        <f>IF(J478&lt;S478,"Exit","Sale")</f>
        <v/>
      </c>
    </row>
    <row r="479">
      <c r="A479" t="inlineStr">
        <is>
          <t>ZVAN08</t>
        </is>
      </c>
      <c r="B479" t="inlineStr">
        <is>
          <t>Andree-Lauren</t>
        </is>
      </c>
      <c r="C479" t="inlineStr">
        <is>
          <t>van der Mescht</t>
        </is>
      </c>
      <c r="D479" t="inlineStr">
        <is>
          <t>Heron View</t>
        </is>
      </c>
      <c r="E479" t="inlineStr">
        <is>
          <t>O</t>
        </is>
      </c>
      <c r="F479" t="n">
        <v>2</v>
      </c>
      <c r="G479" t="inlineStr">
        <is>
          <t>HVO301</t>
        </is>
      </c>
      <c r="H479" s="5" t="n">
        <v>45097</v>
      </c>
      <c r="I479" s="5" t="n">
        <v>45259</v>
      </c>
      <c r="J479" s="6" t="n">
        <v>45506</v>
      </c>
      <c r="K479" s="4" t="n">
        <v>115687.67</v>
      </c>
      <c r="L479" s="7" t="n">
        <v>0.14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  <c r="S479" s="5">
        <f>SUMIFS(Sales!$H:$H,Sales!$C:$C,Investors!G479)</f>
        <v/>
      </c>
      <c r="T479">
        <f>IF(J479&lt;S479,"Exit","Sale")</f>
        <v/>
      </c>
    </row>
    <row r="480">
      <c r="A480" t="inlineStr">
        <is>
          <t>ZVAL02</t>
        </is>
      </c>
      <c r="B480" t="inlineStr">
        <is>
          <t>Himal Dipak</t>
        </is>
      </c>
      <c r="C480" t="inlineStr">
        <is>
          <t>Vallabh</t>
        </is>
      </c>
      <c r="D480" t="inlineStr">
        <is>
          <t>Heron View</t>
        </is>
      </c>
      <c r="E480" t="inlineStr">
        <is>
          <t>D</t>
        </is>
      </c>
      <c r="F480" t="n">
        <v>1</v>
      </c>
      <c r="G480" t="inlineStr">
        <is>
          <t>HVD104</t>
        </is>
      </c>
      <c r="H480" s="5" t="n">
        <v>44697</v>
      </c>
      <c r="I480" s="5" t="n">
        <v>44706</v>
      </c>
      <c r="J480" s="6" t="n">
        <v>45323</v>
      </c>
      <c r="K480" s="4" t="n">
        <v>200000</v>
      </c>
      <c r="L480" s="7" t="n">
        <v>0.14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  <c r="S480" s="5">
        <f>SUMIFS(Sales!$H:$H,Sales!$C:$C,Investors!G480)</f>
        <v/>
      </c>
      <c r="T480">
        <f>IF(J480&lt;S480,"Exit","Sale")</f>
        <v/>
      </c>
    </row>
    <row r="481">
      <c r="A481" t="inlineStr">
        <is>
          <t>ZZYL04</t>
        </is>
      </c>
      <c r="B481" t="inlineStr">
        <is>
          <t>Steven Michael</t>
        </is>
      </c>
      <c r="C481" t="inlineStr">
        <is>
          <t>Zylstra</t>
        </is>
      </c>
      <c r="D481" t="inlineStr">
        <is>
          <t>Heron View</t>
        </is>
      </c>
      <c r="E481" t="inlineStr">
        <is>
          <t>D</t>
        </is>
      </c>
      <c r="F481" t="n">
        <v>1</v>
      </c>
      <c r="G481" t="inlineStr">
        <is>
          <t>HVD103</t>
        </is>
      </c>
      <c r="H481" s="5" t="n">
        <v>44697</v>
      </c>
      <c r="I481" s="5" t="n">
        <v>44706</v>
      </c>
      <c r="J481" s="6" t="n">
        <v>45299</v>
      </c>
      <c r="K481" s="4" t="n">
        <v>100000</v>
      </c>
      <c r="L481" s="7" t="n">
        <v>0.14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  <c r="S481" s="5">
        <f>SUMIFS(Sales!$H:$H,Sales!$C:$C,Investors!G481)</f>
        <v/>
      </c>
      <c r="T481">
        <f>IF(J481&lt;S481,"Exit","Sale")</f>
        <v/>
      </c>
    </row>
    <row r="482">
      <c r="A482" t="inlineStr">
        <is>
          <t>ZOOS01</t>
        </is>
      </c>
      <c r="B482" t="inlineStr">
        <is>
          <t>Diana</t>
        </is>
      </c>
      <c r="C482" t="inlineStr">
        <is>
          <t>Oosthuizen</t>
        </is>
      </c>
      <c r="D482" t="inlineStr">
        <is>
          <t>Heron View</t>
        </is>
      </c>
      <c r="E482" t="inlineStr">
        <is>
          <t>D</t>
        </is>
      </c>
      <c r="F482" t="n">
        <v>1</v>
      </c>
      <c r="G482" t="inlineStr">
        <is>
          <t>HVD304</t>
        </is>
      </c>
      <c r="H482" s="5" t="n">
        <v>44713</v>
      </c>
      <c r="I482" s="5" t="n">
        <v>44743</v>
      </c>
      <c r="J482" s="6" t="n">
        <v>45464</v>
      </c>
      <c r="K482" s="4" t="n">
        <v>150000</v>
      </c>
      <c r="L482" s="7" t="n">
        <v>0.14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  <c r="S482" s="5">
        <f>SUMIFS(Sales!$H:$H,Sales!$C:$C,Investors!G482)</f>
        <v/>
      </c>
      <c r="T482">
        <f>IF(J482&lt;S482,"Exit","Sale")</f>
        <v/>
      </c>
    </row>
    <row r="483">
      <c r="A483" t="inlineStr">
        <is>
          <t>ZOOS01</t>
        </is>
      </c>
      <c r="B483" t="inlineStr">
        <is>
          <t>Diana</t>
        </is>
      </c>
      <c r="C483" t="inlineStr">
        <is>
          <t>Oosthuizen</t>
        </is>
      </c>
      <c r="D483" t="inlineStr">
        <is>
          <t>Heron View</t>
        </is>
      </c>
      <c r="E483" t="inlineStr">
        <is>
          <t>K</t>
        </is>
      </c>
      <c r="F483" t="n">
        <v>2</v>
      </c>
      <c r="G483" t="inlineStr">
        <is>
          <t>HVK304</t>
        </is>
      </c>
      <c r="H483" s="5" t="n">
        <v>45469</v>
      </c>
      <c r="I483" s="5" t="n">
        <v>45471</v>
      </c>
      <c r="J483" s="6" t="n">
        <v>46202</v>
      </c>
      <c r="K483" s="4" t="n">
        <v>192406.85</v>
      </c>
      <c r="L483" s="7" t="n">
        <v>0.14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  <c r="S483" s="5">
        <f>SUMIFS(Sales!$H:$H,Sales!$C:$C,Investors!G483)</f>
        <v/>
      </c>
      <c r="T483">
        <f>IF(J483&lt;S483,"Exit","Sale")</f>
        <v/>
      </c>
    </row>
    <row r="484">
      <c r="A484" t="inlineStr">
        <is>
          <t>ZERF01</t>
        </is>
      </c>
      <c r="B484" t="inlineStr">
        <is>
          <t>Hermanus Gerhardus (Gerhard)</t>
        </is>
      </c>
      <c r="C484" t="inlineStr">
        <is>
          <t>Jansen van Vuuren</t>
        </is>
      </c>
      <c r="D484" t="inlineStr">
        <is>
          <t>Heron View</t>
        </is>
      </c>
      <c r="E484" t="inlineStr">
        <is>
          <t>N</t>
        </is>
      </c>
      <c r="F484" t="n">
        <v>1</v>
      </c>
      <c r="G484" t="inlineStr">
        <is>
          <t>HVN202</t>
        </is>
      </c>
      <c r="H484" s="5" t="n">
        <v>44727</v>
      </c>
      <c r="I484" s="5" t="n">
        <v>44770</v>
      </c>
      <c r="J484" s="6" t="n">
        <v>45327</v>
      </c>
      <c r="K484" s="4" t="n">
        <v>1000000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  <c r="S484" s="5">
        <f>SUMIFS(Sales!$H:$H,Sales!$C:$C,Investors!G484)</f>
        <v/>
      </c>
      <c r="T484">
        <f>IF(J484&lt;S484,"Exit","Sale")</f>
        <v/>
      </c>
    </row>
    <row r="485">
      <c r="A485" t="inlineStr">
        <is>
          <t>ZERF01</t>
        </is>
      </c>
      <c r="B485" t="inlineStr">
        <is>
          <t>Hermanus Gerhardus (Gerhard)</t>
        </is>
      </c>
      <c r="C485" t="inlineStr">
        <is>
          <t>Jansen van Vuuren</t>
        </is>
      </c>
      <c r="D485" t="inlineStr">
        <is>
          <t>Heron View</t>
        </is>
      </c>
      <c r="E485" t="inlineStr">
        <is>
          <t>N</t>
        </is>
      </c>
      <c r="F485" t="n">
        <v>2</v>
      </c>
      <c r="G485" t="inlineStr">
        <is>
          <t>HVN303</t>
        </is>
      </c>
      <c r="H485" s="5" t="n">
        <v>44727</v>
      </c>
      <c r="I485" s="5" t="n">
        <v>44777</v>
      </c>
      <c r="J485" s="6" t="n">
        <v>45508</v>
      </c>
      <c r="K485" s="4" t="n">
        <v>1000000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  <c r="S485" s="5">
        <f>SUMIFS(Sales!$H:$H,Sales!$C:$C,Investors!G485)</f>
        <v/>
      </c>
      <c r="T485">
        <f>IF(J485&lt;S485,"Exit","Sale")</f>
        <v/>
      </c>
    </row>
    <row r="486">
      <c r="A486" t="inlineStr">
        <is>
          <t>ZLER01</t>
        </is>
      </c>
      <c r="B486" t="inlineStr">
        <is>
          <t>Lydia</t>
        </is>
      </c>
      <c r="C486" t="inlineStr">
        <is>
          <t>Kloppers</t>
        </is>
      </c>
      <c r="D486" t="inlineStr">
        <is>
          <t>Heron View</t>
        </is>
      </c>
      <c r="E486" t="inlineStr">
        <is>
          <t>N</t>
        </is>
      </c>
      <c r="F486" t="n">
        <v>1</v>
      </c>
      <c r="G486" t="inlineStr">
        <is>
          <t>HVN103</t>
        </is>
      </c>
      <c r="H486" s="5" t="n">
        <v>44719</v>
      </c>
      <c r="I486" s="5" t="n">
        <v>44763</v>
      </c>
      <c r="J486" s="6" t="n">
        <v>45308</v>
      </c>
      <c r="K486" s="4" t="n">
        <v>250000</v>
      </c>
      <c r="L486" s="7" t="n">
        <v>0.18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  <c r="S486" s="5">
        <f>SUMIFS(Sales!$H:$H,Sales!$C:$C,Investors!G486)</f>
        <v/>
      </c>
      <c r="T486">
        <f>IF(J486&lt;S486,"Exit","Sale")</f>
        <v/>
      </c>
    </row>
    <row r="487">
      <c r="A487" t="inlineStr">
        <is>
          <t>ZLER01</t>
        </is>
      </c>
      <c r="B487" t="inlineStr">
        <is>
          <t>Lydia</t>
        </is>
      </c>
      <c r="C487" t="inlineStr">
        <is>
          <t>Kloppers</t>
        </is>
      </c>
      <c r="D487" t="inlineStr">
        <is>
          <t>Heron View</t>
        </is>
      </c>
      <c r="E487" t="inlineStr">
        <is>
          <t>N</t>
        </is>
      </c>
      <c r="F487" t="n">
        <v>2</v>
      </c>
      <c r="G487" t="inlineStr">
        <is>
          <t>HVN203</t>
        </is>
      </c>
      <c r="H487" s="5" t="n">
        <v>44719</v>
      </c>
      <c r="I487" s="5" t="n">
        <v>44757</v>
      </c>
      <c r="J487" s="6" t="n">
        <v>45336</v>
      </c>
      <c r="K487" s="4" t="n">
        <v>750000</v>
      </c>
      <c r="L487" s="7" t="n">
        <v>0.18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  <c r="S487" s="5">
        <f>SUMIFS(Sales!$H:$H,Sales!$C:$C,Investors!G487)</f>
        <v/>
      </c>
      <c r="T487">
        <f>IF(J487&lt;S487,"Exit","Sale")</f>
        <v/>
      </c>
    </row>
    <row r="488">
      <c r="A488" t="inlineStr">
        <is>
          <t>ZVAL03</t>
        </is>
      </c>
      <c r="B488" t="inlineStr">
        <is>
          <t>Marinda</t>
        </is>
      </c>
      <c r="C488" t="inlineStr">
        <is>
          <t>Valentin</t>
        </is>
      </c>
      <c r="D488" t="inlineStr">
        <is>
          <t>Heron View</t>
        </is>
      </c>
      <c r="E488" t="inlineStr">
        <is>
          <t>N</t>
        </is>
      </c>
      <c r="F488" t="n">
        <v>1</v>
      </c>
      <c r="G488" t="inlineStr">
        <is>
          <t>HVN204</t>
        </is>
      </c>
      <c r="H488" s="5" t="n">
        <v>44719</v>
      </c>
      <c r="I488" s="5" t="n">
        <v>44763</v>
      </c>
      <c r="J488" s="6" t="n">
        <v>45314</v>
      </c>
      <c r="K488" s="4" t="n">
        <v>1000000</v>
      </c>
      <c r="L488" s="7" t="n">
        <v>0.18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  <c r="S488" s="5">
        <f>SUMIFS(Sales!$H:$H,Sales!$C:$C,Investors!G488)</f>
        <v/>
      </c>
      <c r="T488">
        <f>IF(J488&lt;S488,"Exit","Sale")</f>
        <v/>
      </c>
    </row>
    <row r="489">
      <c r="A489" t="inlineStr">
        <is>
          <t>ZAMP01</t>
        </is>
      </c>
      <c r="B489" t="inlineStr">
        <is>
          <t>Andre</t>
        </is>
      </c>
      <c r="C489" t="inlineStr">
        <is>
          <t>De Villiers</t>
        </is>
      </c>
      <c r="D489" t="inlineStr">
        <is>
          <t>Heron View</t>
        </is>
      </c>
      <c r="E489" t="inlineStr">
        <is>
          <t>N</t>
        </is>
      </c>
      <c r="F489" t="n">
        <v>1</v>
      </c>
      <c r="G489" t="inlineStr">
        <is>
          <t>HVN302</t>
        </is>
      </c>
      <c r="H489" s="5" t="n">
        <v>44719</v>
      </c>
      <c r="I489" s="5" t="n">
        <v>44763</v>
      </c>
      <c r="J489" s="6" t="n">
        <v>45494</v>
      </c>
      <c r="K489" s="4" t="n">
        <v>1000000</v>
      </c>
      <c r="L489" s="7" t="n">
        <v>0.18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  <c r="S489" s="5">
        <f>SUMIFS(Sales!$H:$H,Sales!$C:$C,Investors!G489)</f>
        <v/>
      </c>
      <c r="T489">
        <f>IF(J489&lt;S489,"Exit","Sale")</f>
        <v/>
      </c>
    </row>
    <row r="490">
      <c r="A490" t="inlineStr">
        <is>
          <t>ZFER01</t>
        </is>
      </c>
      <c r="B490" t="inlineStr">
        <is>
          <t>Leon</t>
        </is>
      </c>
      <c r="C490" t="inlineStr">
        <is>
          <t>Ferreira</t>
        </is>
      </c>
      <c r="D490" t="inlineStr">
        <is>
          <t>Heron View</t>
        </is>
      </c>
      <c r="E490" t="inlineStr">
        <is>
          <t>N</t>
        </is>
      </c>
      <c r="F490" t="n">
        <v>1</v>
      </c>
      <c r="G490" t="inlineStr">
        <is>
          <t>HVN101</t>
        </is>
      </c>
      <c r="H490" s="5" t="n">
        <v>44739</v>
      </c>
      <c r="I490" s="5" t="n">
        <v>44783</v>
      </c>
      <c r="J490" s="6" t="n">
        <v>45310</v>
      </c>
      <c r="K490" s="4" t="n">
        <v>100000</v>
      </c>
      <c r="L490" s="7" t="n">
        <v>0.14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  <c r="S490" s="5">
        <f>SUMIFS(Sales!$H:$H,Sales!$C:$C,Investors!G490)</f>
        <v/>
      </c>
      <c r="T490">
        <f>IF(J490&lt;S490,"Exit","Sale")</f>
        <v/>
      </c>
    </row>
    <row r="491">
      <c r="A491" t="inlineStr">
        <is>
          <t>ZFER01</t>
        </is>
      </c>
      <c r="B491" t="inlineStr">
        <is>
          <t>Leon</t>
        </is>
      </c>
      <c r="C491" t="inlineStr">
        <is>
          <t>Ferreira</t>
        </is>
      </c>
      <c r="D491" t="inlineStr">
        <is>
          <t>Heron View</t>
        </is>
      </c>
      <c r="E491" t="inlineStr">
        <is>
          <t>D</t>
        </is>
      </c>
      <c r="F491" t="n">
        <v>2</v>
      </c>
      <c r="G491" t="inlineStr">
        <is>
          <t>HVD202</t>
        </is>
      </c>
      <c r="H491" s="5" t="n">
        <v>44762</v>
      </c>
      <c r="I491" s="5" t="n">
        <v>44791</v>
      </c>
      <c r="J491" s="6" t="n">
        <v>45456</v>
      </c>
      <c r="K491" s="4" t="n">
        <v>100000</v>
      </c>
      <c r="L491" s="7" t="n">
        <v>0.14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  <c r="S491" s="5">
        <f>SUMIFS(Sales!$H:$H,Sales!$C:$C,Investors!G491)</f>
        <v/>
      </c>
      <c r="T491">
        <f>IF(J491&lt;S491,"Exit","Sale")</f>
        <v/>
      </c>
    </row>
    <row r="492">
      <c r="A492" t="inlineStr">
        <is>
          <t>ZBUM01</t>
        </is>
      </c>
      <c r="B492" t="inlineStr">
        <is>
          <t>Andre Gottfried</t>
        </is>
      </c>
      <c r="C492" t="inlineStr">
        <is>
          <t>Brummer</t>
        </is>
      </c>
      <c r="D492" t="inlineStr">
        <is>
          <t>Heron View</t>
        </is>
      </c>
      <c r="E492" t="inlineStr">
        <is>
          <t>J</t>
        </is>
      </c>
      <c r="F492" t="n">
        <v>1</v>
      </c>
      <c r="G492" t="inlineStr">
        <is>
          <t>HVJ203</t>
        </is>
      </c>
      <c r="H492" s="5" t="n">
        <v>44741</v>
      </c>
      <c r="I492" s="5" t="n">
        <v>44791</v>
      </c>
      <c r="J492" s="6" t="n">
        <v>45523</v>
      </c>
      <c r="K492" s="4" t="n">
        <v>1000000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  <c r="S492" s="5">
        <f>SUMIFS(Sales!$H:$H,Sales!$C:$C,Investors!G492)</f>
        <v/>
      </c>
      <c r="T492">
        <f>IF(J492&lt;S492,"Exit","Sale")</f>
        <v/>
      </c>
    </row>
    <row r="493">
      <c r="A493" t="inlineStr">
        <is>
          <t>ZBUM01</t>
        </is>
      </c>
      <c r="B493" t="inlineStr">
        <is>
          <t>Andre Gottfried</t>
        </is>
      </c>
      <c r="C493" t="inlineStr">
        <is>
          <t>Brummer</t>
        </is>
      </c>
      <c r="D493" t="inlineStr">
        <is>
          <t>Heron View</t>
        </is>
      </c>
      <c r="E493" t="inlineStr">
        <is>
          <t>J</t>
        </is>
      </c>
      <c r="F493" t="n">
        <v>2</v>
      </c>
      <c r="G493" t="inlineStr">
        <is>
          <t>HVJ201</t>
        </is>
      </c>
      <c r="H493" s="5" t="n">
        <v>44742</v>
      </c>
      <c r="I493" s="5" t="n">
        <v>44783</v>
      </c>
      <c r="J493" s="6" t="n">
        <v>45511</v>
      </c>
      <c r="K493" s="4" t="n">
        <v>500000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  <c r="S493" s="5">
        <f>SUMIFS(Sales!$H:$H,Sales!$C:$C,Investors!G493)</f>
        <v/>
      </c>
      <c r="T493">
        <f>IF(J493&lt;S493,"Exit","Sale")</f>
        <v/>
      </c>
    </row>
    <row r="494">
      <c r="A494" t="inlineStr">
        <is>
          <t>ZBUM01</t>
        </is>
      </c>
      <c r="B494" t="inlineStr">
        <is>
          <t>Andre Gottfried</t>
        </is>
      </c>
      <c r="C494" t="inlineStr">
        <is>
          <t>Brummer</t>
        </is>
      </c>
      <c r="D494" t="inlineStr">
        <is>
          <t>Heron View</t>
        </is>
      </c>
      <c r="E494" t="inlineStr">
        <is>
          <t>L</t>
        </is>
      </c>
      <c r="F494" t="n">
        <v>3</v>
      </c>
      <c r="G494" t="inlineStr">
        <is>
          <t>HVL203</t>
        </is>
      </c>
      <c r="H494" s="5" t="n">
        <v>45149</v>
      </c>
      <c r="I494" s="5" t="n">
        <v>45273</v>
      </c>
      <c r="J494" s="6" t="n">
        <v>46004</v>
      </c>
      <c r="K494" s="4" t="n">
        <v>150000</v>
      </c>
      <c r="L494" s="7" t="n">
        <v>0.18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  <c r="S494" s="5">
        <f>SUMIFS(Sales!$H:$H,Sales!$C:$C,Investors!G494)</f>
        <v/>
      </c>
      <c r="T494">
        <f>IF(J494&lt;S494,"Exit","Sale")</f>
        <v/>
      </c>
    </row>
    <row r="495">
      <c r="A495" t="inlineStr">
        <is>
          <t>ZBUM01</t>
        </is>
      </c>
      <c r="B495" t="inlineStr">
        <is>
          <t>Andre Gottfried</t>
        </is>
      </c>
      <c r="C495" t="inlineStr">
        <is>
          <t>Brummer</t>
        </is>
      </c>
      <c r="D495" t="inlineStr">
        <is>
          <t>Heron View</t>
        </is>
      </c>
      <c r="E495" t="inlineStr">
        <is>
          <t>J</t>
        </is>
      </c>
      <c r="F495" t="n">
        <v>4</v>
      </c>
      <c r="G495" t="inlineStr">
        <is>
          <t>HVJ101</t>
        </is>
      </c>
      <c r="H495" s="5" t="n">
        <v>45518</v>
      </c>
      <c r="I495" s="5" t="n">
        <v>45520</v>
      </c>
      <c r="J495" s="6" t="n">
        <v>46251</v>
      </c>
      <c r="K495" s="4" t="n">
        <v>583821.92</v>
      </c>
      <c r="L495" s="7" t="n">
        <v>0.18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  <c r="S495" s="5">
        <f>SUMIFS(Sales!$H:$H,Sales!$C:$C,Investors!G495)</f>
        <v/>
      </c>
      <c r="T495">
        <f>IF(J495&lt;S495,"Exit","Sale")</f>
        <v/>
      </c>
    </row>
    <row r="496">
      <c r="A496" t="inlineStr">
        <is>
          <t>ZBUM01</t>
        </is>
      </c>
      <c r="B496" t="inlineStr">
        <is>
          <t>Andre Gottfried</t>
        </is>
      </c>
      <c r="C496" t="inlineStr">
        <is>
          <t>Brummer</t>
        </is>
      </c>
      <c r="D496" t="inlineStr">
        <is>
          <t>Heron View</t>
        </is>
      </c>
      <c r="E496" t="inlineStr">
        <is>
          <t>J</t>
        </is>
      </c>
      <c r="F496" t="n">
        <v>5</v>
      </c>
      <c r="G496" t="inlineStr">
        <is>
          <t>HVJ202</t>
        </is>
      </c>
      <c r="H496" s="5" t="n">
        <v>45527</v>
      </c>
      <c r="I496" s="5" t="n">
        <v>45527</v>
      </c>
      <c r="J496" s="6" t="n">
        <v>46258</v>
      </c>
      <c r="K496" s="4" t="n">
        <v>471630.14</v>
      </c>
      <c r="L496" s="7" t="n">
        <v>0.18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  <c r="S496" s="5">
        <f>SUMIFS(Sales!$H:$H,Sales!$C:$C,Investors!G496)</f>
        <v/>
      </c>
      <c r="T496">
        <f>IF(J496&lt;S496,"Exit","Sale")</f>
        <v/>
      </c>
    </row>
    <row r="497">
      <c r="A497" t="inlineStr">
        <is>
          <t>ZBUM01</t>
        </is>
      </c>
      <c r="B497" t="inlineStr">
        <is>
          <t>Andre Gottfried</t>
        </is>
      </c>
      <c r="C497" t="inlineStr">
        <is>
          <t>Brummer</t>
        </is>
      </c>
      <c r="D497" t="inlineStr">
        <is>
          <t>Heron View</t>
        </is>
      </c>
      <c r="E497" t="inlineStr">
        <is>
          <t>J</t>
        </is>
      </c>
      <c r="F497" t="n">
        <v>6</v>
      </c>
      <c r="G497" t="inlineStr">
        <is>
          <t>HVJ302</t>
        </is>
      </c>
      <c r="H497" s="5" t="n">
        <v>45527</v>
      </c>
      <c r="I497" s="5" t="n">
        <v>45527</v>
      </c>
      <c r="J497" s="6" t="n">
        <v>46258</v>
      </c>
      <c r="K497" s="4" t="n">
        <v>900000</v>
      </c>
      <c r="L497" s="7" t="n">
        <v>0.18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  <c r="S497" s="5">
        <f>SUMIFS(Sales!$H:$H,Sales!$C:$C,Investors!G497)</f>
        <v/>
      </c>
      <c r="T497">
        <f>IF(J497&lt;S497,"Exit","Sale")</f>
        <v/>
      </c>
    </row>
    <row r="498">
      <c r="A498" t="inlineStr">
        <is>
          <t>ZZYL05</t>
        </is>
      </c>
      <c r="B498" t="inlineStr">
        <is>
          <t>Diana Wendy</t>
        </is>
      </c>
      <c r="C498" t="inlineStr">
        <is>
          <t>Zylstra</t>
        </is>
      </c>
      <c r="D498" t="inlineStr">
        <is>
          <t>Heron View</t>
        </is>
      </c>
      <c r="E498" t="inlineStr">
        <is>
          <t>J</t>
        </is>
      </c>
      <c r="F498" t="n">
        <v>1</v>
      </c>
      <c r="G498" t="inlineStr">
        <is>
          <t>HVJ103</t>
        </is>
      </c>
      <c r="H498" s="5" t="n">
        <v>44741</v>
      </c>
      <c r="I498" s="5" t="n">
        <v>44777</v>
      </c>
      <c r="J498" s="6" t="n">
        <v>45457</v>
      </c>
      <c r="K498" s="4" t="n">
        <v>400000</v>
      </c>
      <c r="L498" s="7" t="n">
        <v>0.14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  <c r="S498" s="5">
        <f>SUMIFS(Sales!$H:$H,Sales!$C:$C,Investors!G498)</f>
        <v/>
      </c>
      <c r="T498">
        <f>IF(J498&lt;S498,"Exit","Sale")</f>
        <v/>
      </c>
    </row>
    <row r="499">
      <c r="A499" t="inlineStr">
        <is>
          <t>ZZYL05</t>
        </is>
      </c>
      <c r="B499" t="inlineStr">
        <is>
          <t>Diana Wendy</t>
        </is>
      </c>
      <c r="C499" t="inlineStr">
        <is>
          <t>Zylstra</t>
        </is>
      </c>
      <c r="D499" t="inlineStr">
        <is>
          <t>Heron View</t>
        </is>
      </c>
      <c r="E499" t="inlineStr">
        <is>
          <t>K</t>
        </is>
      </c>
      <c r="F499" t="n">
        <v>2</v>
      </c>
      <c r="G499" t="inlineStr">
        <is>
          <t>HVK304</t>
        </is>
      </c>
      <c r="H499" s="5" t="n">
        <v>45469</v>
      </c>
      <c r="I499" s="5" t="n">
        <v>45471</v>
      </c>
      <c r="J499" s="6" t="n">
        <v>46202</v>
      </c>
      <c r="K499" s="4" t="n">
        <v>507320.55</v>
      </c>
      <c r="L499" s="7" t="n">
        <v>0.16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  <c r="S499" s="5">
        <f>SUMIFS(Sales!$H:$H,Sales!$C:$C,Investors!G499)</f>
        <v/>
      </c>
      <c r="T499">
        <f>IF(J499&lt;S499,"Exit","Sale")</f>
        <v/>
      </c>
    </row>
    <row r="500">
      <c r="A500" t="inlineStr">
        <is>
          <t>ZFLA01</t>
        </is>
      </c>
      <c r="B500" t="inlineStr">
        <is>
          <t>Jose Manuel Rezende</t>
        </is>
      </c>
      <c r="C500" t="inlineStr">
        <is>
          <t>Flamengo</t>
        </is>
      </c>
      <c r="D500" t="inlineStr">
        <is>
          <t>Heron Fields</t>
        </is>
      </c>
      <c r="E500" t="inlineStr">
        <is>
          <t>B</t>
        </is>
      </c>
      <c r="F500" t="n">
        <v>1</v>
      </c>
      <c r="G500" t="inlineStr">
        <is>
          <t>HFB208</t>
        </is>
      </c>
      <c r="H500" s="5" t="n">
        <v>44763</v>
      </c>
      <c r="I500" s="5" t="n">
        <v>44840</v>
      </c>
      <c r="J500" s="6" t="n">
        <v>45002</v>
      </c>
      <c r="K500" s="4" t="n">
        <v>400000</v>
      </c>
      <c r="L500" s="7" t="n">
        <v>0.15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  <c r="S500" s="5">
        <f>SUMIFS(Sales!$H:$H,Sales!$C:$C,Investors!G500)</f>
        <v/>
      </c>
      <c r="T500">
        <f>IF(J500&lt;S500,"Exit","Sale")</f>
        <v/>
      </c>
    </row>
    <row r="501">
      <c r="A501" t="inlineStr">
        <is>
          <t>ZFLA01</t>
        </is>
      </c>
      <c r="B501" t="inlineStr">
        <is>
          <t>Jose Manuel Rezende</t>
        </is>
      </c>
      <c r="C501" t="inlineStr">
        <is>
          <t>Flamengo</t>
        </is>
      </c>
      <c r="D501" t="inlineStr">
        <is>
          <t>Heron View</t>
        </is>
      </c>
      <c r="E501" t="inlineStr">
        <is>
          <t>O</t>
        </is>
      </c>
      <c r="F501" t="n">
        <v>2</v>
      </c>
      <c r="G501" t="inlineStr">
        <is>
          <t>HVO305</t>
        </is>
      </c>
      <c r="H501" s="5" t="n">
        <v>45012</v>
      </c>
      <c r="I501" s="5" t="n">
        <v>45161</v>
      </c>
      <c r="J501" s="6" t="n">
        <v>45531</v>
      </c>
      <c r="K501" s="4" t="n">
        <v>400000</v>
      </c>
      <c r="L501" s="7" t="n">
        <v>0.14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  <c r="S501" s="5">
        <f>SUMIFS(Sales!$H:$H,Sales!$C:$C,Investors!G501)</f>
        <v/>
      </c>
      <c r="T501">
        <f>IF(J501&lt;S501,"Exit","Sale")</f>
        <v/>
      </c>
    </row>
    <row r="502">
      <c r="A502" t="inlineStr">
        <is>
          <t>ZVER04</t>
        </is>
      </c>
      <c r="B502" t="inlineStr">
        <is>
          <t>Floris Nicolaas</t>
        </is>
      </c>
      <c r="C502" t="inlineStr">
        <is>
          <t>Vermeulen</t>
        </is>
      </c>
      <c r="D502" t="inlineStr">
        <is>
          <t>Heron View</t>
        </is>
      </c>
      <c r="E502" t="inlineStr">
        <is>
          <t>J</t>
        </is>
      </c>
      <c r="F502" t="n">
        <v>1</v>
      </c>
      <c r="G502" t="inlineStr">
        <is>
          <t>HVJ302</t>
        </is>
      </c>
      <c r="H502" s="5" t="n">
        <v>44755</v>
      </c>
      <c r="I502" s="5" t="n">
        <v>44798</v>
      </c>
      <c r="J502" s="6" t="n">
        <v>45523</v>
      </c>
      <c r="K502" s="4" t="n">
        <v>500000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  <c r="S502" s="5">
        <f>SUMIFS(Sales!$H:$H,Sales!$C:$C,Investors!G502)</f>
        <v/>
      </c>
      <c r="T502">
        <f>IF(J502&lt;S502,"Exit","Sale")</f>
        <v/>
      </c>
    </row>
    <row r="503">
      <c r="A503" t="inlineStr">
        <is>
          <t>ZVER04</t>
        </is>
      </c>
      <c r="B503" t="inlineStr">
        <is>
          <t>Floris Nicolaas</t>
        </is>
      </c>
      <c r="C503" t="inlineStr">
        <is>
          <t>Vermeulen</t>
        </is>
      </c>
      <c r="D503" t="inlineStr">
        <is>
          <t>Heron View</t>
        </is>
      </c>
      <c r="E503" t="inlineStr">
        <is>
          <t>J</t>
        </is>
      </c>
      <c r="F503" t="n">
        <v>2</v>
      </c>
      <c r="G503" t="inlineStr">
        <is>
          <t>HVJ303</t>
        </is>
      </c>
      <c r="H503" s="5" t="n">
        <v>44755</v>
      </c>
      <c r="I503" s="5" t="n">
        <v>44798</v>
      </c>
      <c r="J503" s="6" t="n">
        <v>45443</v>
      </c>
      <c r="K503" s="4" t="n">
        <v>1000000</v>
      </c>
      <c r="L503" s="7" t="n">
        <v>0.18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  <c r="S503" s="5">
        <f>SUMIFS(Sales!$H:$H,Sales!$C:$C,Investors!G503)</f>
        <v/>
      </c>
      <c r="T503">
        <f>IF(J503&lt;S503,"Exit","Sale")</f>
        <v/>
      </c>
    </row>
    <row r="504">
      <c r="A504" t="inlineStr">
        <is>
          <t>ZVER04</t>
        </is>
      </c>
      <c r="B504" t="inlineStr">
        <is>
          <t>Floris Nicolaas</t>
        </is>
      </c>
      <c r="C504" t="inlineStr">
        <is>
          <t>Vermeulen</t>
        </is>
      </c>
      <c r="D504" t="inlineStr">
        <is>
          <t>Heron View</t>
        </is>
      </c>
      <c r="E504" t="inlineStr">
        <is>
          <t>J</t>
        </is>
      </c>
      <c r="F504" t="n">
        <v>3</v>
      </c>
      <c r="G504" t="inlineStr">
        <is>
          <t>HVJ403</t>
        </is>
      </c>
      <c r="H504" s="5" t="n">
        <v>44755</v>
      </c>
      <c r="I504" s="5" t="n">
        <v>44798</v>
      </c>
      <c r="J504" s="6" t="n">
        <v>45530</v>
      </c>
      <c r="K504" s="4" t="n">
        <v>500000</v>
      </c>
      <c r="L504" s="7" t="n">
        <v>0.18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  <c r="S504" s="5">
        <f>SUMIFS(Sales!$H:$H,Sales!$C:$C,Investors!G504)</f>
        <v/>
      </c>
      <c r="T504">
        <f>IF(J504&lt;S504,"Exit","Sale")</f>
        <v/>
      </c>
    </row>
    <row r="505">
      <c r="A505" t="inlineStr">
        <is>
          <t>ZVER04</t>
        </is>
      </c>
      <c r="B505" t="inlineStr">
        <is>
          <t>Floris Nicolaas</t>
        </is>
      </c>
      <c r="C505" t="inlineStr">
        <is>
          <t>Vermeulen</t>
        </is>
      </c>
      <c r="D505" t="inlineStr">
        <is>
          <t>Heron View</t>
        </is>
      </c>
      <c r="E505" t="inlineStr">
        <is>
          <t>J</t>
        </is>
      </c>
      <c r="F505" t="n">
        <v>4</v>
      </c>
      <c r="G505" t="inlineStr">
        <is>
          <t>HVJ203</t>
        </is>
      </c>
      <c r="H505" s="5" t="n">
        <v>45527</v>
      </c>
      <c r="I505" s="5" t="n">
        <v>45527</v>
      </c>
      <c r="J505" s="6" t="n">
        <v>46258</v>
      </c>
      <c r="K505" s="4" t="n">
        <v>500000</v>
      </c>
      <c r="L505" s="7" t="n">
        <v>0.18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  <c r="S505" s="5">
        <f>SUMIFS(Sales!$H:$H,Sales!$C:$C,Investors!G505)</f>
        <v/>
      </c>
      <c r="T505">
        <f>IF(J505&lt;S505,"Exit","Sale")</f>
        <v/>
      </c>
    </row>
    <row r="506">
      <c r="A506" t="inlineStr">
        <is>
          <t>ZVER04</t>
        </is>
      </c>
      <c r="B506" t="inlineStr">
        <is>
          <t>Floris Nicolaas</t>
        </is>
      </c>
      <c r="C506" t="inlineStr">
        <is>
          <t>Vermeulen</t>
        </is>
      </c>
      <c r="D506" t="inlineStr">
        <is>
          <t>Heron View</t>
        </is>
      </c>
      <c r="E506" t="inlineStr">
        <is>
          <t>J</t>
        </is>
      </c>
      <c r="F506" t="n">
        <v>5</v>
      </c>
      <c r="G506" t="inlineStr">
        <is>
          <t>HVJ301</t>
        </is>
      </c>
      <c r="H506" s="5" t="n">
        <v>45539</v>
      </c>
      <c r="I506" s="5" t="n">
        <v>45539</v>
      </c>
      <c r="J506" s="6" t="n">
        <v>46270</v>
      </c>
      <c r="K506" s="4" t="n">
        <v>550000</v>
      </c>
      <c r="L506" s="7" t="n">
        <v>0.18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  <c r="S506" s="5">
        <f>SUMIFS(Sales!$H:$H,Sales!$C:$C,Investors!G506)</f>
        <v/>
      </c>
      <c r="T506">
        <f>IF(J506&lt;S506,"Exit","Sale")</f>
        <v/>
      </c>
    </row>
    <row r="507">
      <c r="A507" t="inlineStr">
        <is>
          <t>ZMAQ01</t>
        </is>
      </c>
      <c r="B507" t="inlineStr">
        <is>
          <t>Stanley Tamsanqa</t>
        </is>
      </c>
      <c r="C507" t="inlineStr">
        <is>
          <t>Maqubela</t>
        </is>
      </c>
      <c r="D507" t="inlineStr">
        <is>
          <t>Heron View</t>
        </is>
      </c>
      <c r="E507" t="inlineStr">
        <is>
          <t>N</t>
        </is>
      </c>
      <c r="F507" t="n">
        <v>1</v>
      </c>
      <c r="G507" t="inlineStr">
        <is>
          <t>HVN101</t>
        </is>
      </c>
      <c r="H507" s="5" t="n">
        <v>44757</v>
      </c>
      <c r="I507" s="5" t="n">
        <v>44783</v>
      </c>
      <c r="J507" s="6" t="n">
        <v>45310</v>
      </c>
      <c r="K507" s="4" t="n">
        <v>100000</v>
      </c>
      <c r="L507" s="7" t="n">
        <v>0.14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  <c r="S507" s="5">
        <f>SUMIFS(Sales!$H:$H,Sales!$C:$C,Investors!G507)</f>
        <v/>
      </c>
      <c r="T507">
        <f>IF(J507&lt;S507,"Exit","Sale")</f>
        <v/>
      </c>
    </row>
    <row r="508">
      <c r="A508" t="inlineStr">
        <is>
          <t>ZSMI03</t>
        </is>
      </c>
      <c r="B508" t="inlineStr">
        <is>
          <t>Eugene Patrick</t>
        </is>
      </c>
      <c r="C508" t="inlineStr">
        <is>
          <t>Smit</t>
        </is>
      </c>
      <c r="D508" t="inlineStr">
        <is>
          <t>Heron View</t>
        </is>
      </c>
      <c r="E508" t="inlineStr">
        <is>
          <t>J</t>
        </is>
      </c>
      <c r="F508" t="n">
        <v>1</v>
      </c>
      <c r="G508" t="inlineStr">
        <is>
          <t>HVJ201</t>
        </is>
      </c>
      <c r="H508" s="5" t="n">
        <v>44763</v>
      </c>
      <c r="I508" s="5" t="n">
        <v>44811</v>
      </c>
      <c r="J508" s="6" t="n">
        <v>45511</v>
      </c>
      <c r="K508" s="4" t="n">
        <v>300000</v>
      </c>
      <c r="L508" s="7" t="n">
        <v>0.16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  <c r="S508" s="5">
        <f>SUMIFS(Sales!$H:$H,Sales!$C:$C,Investors!G508)</f>
        <v/>
      </c>
      <c r="T508">
        <f>IF(J508&lt;S508,"Exit","Sale")</f>
        <v/>
      </c>
    </row>
    <row r="509">
      <c r="A509" t="inlineStr">
        <is>
          <t>ZSMI03</t>
        </is>
      </c>
      <c r="B509" t="inlineStr">
        <is>
          <t>Eugene Patrick</t>
        </is>
      </c>
      <c r="C509" t="inlineStr">
        <is>
          <t>Smit</t>
        </is>
      </c>
      <c r="D509" t="inlineStr">
        <is>
          <t>Heron View</t>
        </is>
      </c>
      <c r="E509" t="inlineStr">
        <is>
          <t>J</t>
        </is>
      </c>
      <c r="F509" t="n">
        <v>2</v>
      </c>
      <c r="G509" t="inlineStr">
        <is>
          <t>HVJ301</t>
        </is>
      </c>
      <c r="H509" s="5" t="n">
        <v>44763</v>
      </c>
      <c r="I509" s="5" t="n">
        <v>44811</v>
      </c>
      <c r="J509" s="6" t="n">
        <v>45530</v>
      </c>
      <c r="K509" s="4" t="n">
        <v>300000</v>
      </c>
      <c r="L509" s="7" t="n">
        <v>0.16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  <c r="S509" s="5">
        <f>SUMIFS(Sales!$H:$H,Sales!$C:$C,Investors!G509)</f>
        <v/>
      </c>
      <c r="T509">
        <f>IF(J509&lt;S509,"Exit","Sale")</f>
        <v/>
      </c>
    </row>
    <row r="510">
      <c r="A510" t="inlineStr">
        <is>
          <t>ZSMI03</t>
        </is>
      </c>
      <c r="B510" t="inlineStr">
        <is>
          <t>Eugene Patrick</t>
        </is>
      </c>
      <c r="C510" t="inlineStr">
        <is>
          <t>Smit</t>
        </is>
      </c>
      <c r="D510" t="inlineStr">
        <is>
          <t>Heron View</t>
        </is>
      </c>
      <c r="E510" t="inlineStr">
        <is>
          <t>J</t>
        </is>
      </c>
      <c r="F510" t="n">
        <v>3</v>
      </c>
      <c r="G510" t="inlineStr">
        <is>
          <t>HVJ101</t>
        </is>
      </c>
      <c r="H510" s="5" t="n">
        <v>45518</v>
      </c>
      <c r="I510" s="5" t="n">
        <v>45520</v>
      </c>
      <c r="J510" s="6" t="n">
        <v>46251</v>
      </c>
      <c r="K510" s="4" t="n">
        <v>300000</v>
      </c>
      <c r="L510" s="7" t="n">
        <v>0.16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  <c r="S510" s="5">
        <f>SUMIFS(Sales!$H:$H,Sales!$C:$C,Investors!G510)</f>
        <v/>
      </c>
      <c r="T510">
        <f>IF(J510&lt;S510,"Exit","Sale")</f>
        <v/>
      </c>
    </row>
    <row r="511">
      <c r="A511" t="inlineStr">
        <is>
          <t>ZSMI03</t>
        </is>
      </c>
      <c r="B511" t="inlineStr">
        <is>
          <t>Eugene Patrick</t>
        </is>
      </c>
      <c r="C511" t="inlineStr">
        <is>
          <t>Smit</t>
        </is>
      </c>
      <c r="D511" t="inlineStr">
        <is>
          <t>Heron View</t>
        </is>
      </c>
      <c r="E511" t="inlineStr">
        <is>
          <t>J</t>
        </is>
      </c>
      <c r="F511" t="n">
        <v>4</v>
      </c>
      <c r="G511" t="inlineStr">
        <is>
          <t>HVJ403</t>
        </is>
      </c>
      <c r="H511" s="5" t="n">
        <v>45539</v>
      </c>
      <c r="I511" s="5" t="n">
        <v>45539</v>
      </c>
      <c r="J511" s="6" t="n">
        <v>46270</v>
      </c>
      <c r="K511" s="4" t="n">
        <v>300000</v>
      </c>
      <c r="L511" s="7" t="n">
        <v>0.16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  <c r="S511" s="5">
        <f>SUMIFS(Sales!$H:$H,Sales!$C:$C,Investors!G511)</f>
        <v/>
      </c>
      <c r="T511">
        <f>IF(J511&lt;S511,"Exit","Sale")</f>
        <v/>
      </c>
    </row>
    <row r="512">
      <c r="A512" t="inlineStr">
        <is>
          <t>ZMAN02</t>
        </is>
      </c>
      <c r="B512" t="inlineStr">
        <is>
          <t>Ilse</t>
        </is>
      </c>
      <c r="C512" t="inlineStr">
        <is>
          <t>Mans (Witberg)</t>
        </is>
      </c>
      <c r="D512" t="inlineStr">
        <is>
          <t>Heron View</t>
        </is>
      </c>
      <c r="E512" t="inlineStr">
        <is>
          <t>J</t>
        </is>
      </c>
      <c r="F512" t="n">
        <v>1</v>
      </c>
      <c r="G512" t="inlineStr">
        <is>
          <t>HVJ301</t>
        </is>
      </c>
      <c r="H512" s="5" t="n">
        <v>44763</v>
      </c>
      <c r="I512" s="5" t="n">
        <v>44811</v>
      </c>
      <c r="J512" s="6" t="n">
        <v>45530</v>
      </c>
      <c r="K512" s="4" t="n">
        <v>550000</v>
      </c>
      <c r="L512" s="7" t="n">
        <v>0.18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  <c r="S512" s="5">
        <f>SUMIFS(Sales!$H:$H,Sales!$C:$C,Investors!G512)</f>
        <v/>
      </c>
      <c r="T512">
        <f>IF(J512&lt;S512,"Exit","Sale")</f>
        <v/>
      </c>
    </row>
    <row r="513">
      <c r="A513" t="inlineStr">
        <is>
          <t>ZMAN02</t>
        </is>
      </c>
      <c r="B513" t="inlineStr">
        <is>
          <t>Ilse</t>
        </is>
      </c>
      <c r="C513" t="inlineStr">
        <is>
          <t>Mans (Witberg)</t>
        </is>
      </c>
      <c r="D513" t="inlineStr">
        <is>
          <t>Heron View</t>
        </is>
      </c>
      <c r="E513" t="inlineStr">
        <is>
          <t>J</t>
        </is>
      </c>
      <c r="F513" t="n">
        <v>2</v>
      </c>
      <c r="G513" t="inlineStr">
        <is>
          <t>HVJ302</t>
        </is>
      </c>
      <c r="H513" s="5" t="n">
        <v>44763</v>
      </c>
      <c r="I513" s="5" t="n">
        <v>44811</v>
      </c>
      <c r="J513" s="6" t="n">
        <v>45523</v>
      </c>
      <c r="K513" s="4" t="n">
        <v>500000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  <c r="S513" s="5">
        <f>SUMIFS(Sales!$H:$H,Sales!$C:$C,Investors!G513)</f>
        <v/>
      </c>
      <c r="T513">
        <f>IF(J513&lt;S513,"Exit","Sale")</f>
        <v/>
      </c>
    </row>
    <row r="514">
      <c r="A514" t="inlineStr">
        <is>
          <t>ZFOU02</t>
        </is>
      </c>
      <c r="B514" t="inlineStr">
        <is>
          <t>Clyde Michael</t>
        </is>
      </c>
      <c r="C514" t="inlineStr">
        <is>
          <t>Fountain</t>
        </is>
      </c>
      <c r="D514" t="inlineStr">
        <is>
          <t>Heron View</t>
        </is>
      </c>
      <c r="E514" t="inlineStr">
        <is>
          <t>J</t>
        </is>
      </c>
      <c r="F514" t="n">
        <v>1</v>
      </c>
      <c r="G514" t="inlineStr">
        <is>
          <t>HVJ401</t>
        </is>
      </c>
      <c r="H514" s="5" t="n">
        <v>44764</v>
      </c>
      <c r="I514" s="5" t="n">
        <v>44811</v>
      </c>
      <c r="J514" s="6" t="n">
        <v>45457</v>
      </c>
      <c r="K514" s="4" t="n">
        <v>1000000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  <c r="S514" s="5">
        <f>SUMIFS(Sales!$H:$H,Sales!$C:$C,Investors!G514)</f>
        <v/>
      </c>
      <c r="T514">
        <f>IF(J514&lt;S514,"Exit","Sale")</f>
        <v/>
      </c>
    </row>
    <row r="515">
      <c r="A515" t="inlineStr">
        <is>
          <t>ZFOU02</t>
        </is>
      </c>
      <c r="B515" t="inlineStr">
        <is>
          <t>Clyde Michael</t>
        </is>
      </c>
      <c r="C515" t="inlineStr">
        <is>
          <t>Fountain</t>
        </is>
      </c>
      <c r="D515" t="inlineStr">
        <is>
          <t>Heron View</t>
        </is>
      </c>
      <c r="E515" t="inlineStr">
        <is>
          <t>J</t>
        </is>
      </c>
      <c r="F515" t="n">
        <v>2</v>
      </c>
      <c r="G515" t="inlineStr">
        <is>
          <t>HVJ403</t>
        </is>
      </c>
      <c r="H515" s="5" t="n">
        <v>44764</v>
      </c>
      <c r="I515" s="5" t="n">
        <v>44811</v>
      </c>
      <c r="J515" s="6" t="n">
        <v>45530</v>
      </c>
      <c r="K515" s="4" t="n">
        <v>500000</v>
      </c>
      <c r="L515" s="7" t="n">
        <v>0.18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  <c r="S515" s="5">
        <f>SUMIFS(Sales!$H:$H,Sales!$C:$C,Investors!G515)</f>
        <v/>
      </c>
      <c r="T515">
        <f>IF(J515&lt;S515,"Exit","Sale")</f>
        <v/>
      </c>
    </row>
    <row r="516">
      <c r="A516" t="inlineStr">
        <is>
          <t>ZFOU02</t>
        </is>
      </c>
      <c r="B516" t="inlineStr">
        <is>
          <t>Clyde Michael</t>
        </is>
      </c>
      <c r="C516" t="inlineStr">
        <is>
          <t>Fountain</t>
        </is>
      </c>
      <c r="D516" t="inlineStr">
        <is>
          <t>Heron View</t>
        </is>
      </c>
      <c r="E516" t="inlineStr">
        <is>
          <t>K</t>
        </is>
      </c>
      <c r="F516" t="n">
        <v>3</v>
      </c>
      <c r="G516" t="inlineStr">
        <is>
          <t>HVK205</t>
        </is>
      </c>
      <c r="H516" s="5" t="n">
        <v>45469</v>
      </c>
      <c r="I516" s="5" t="n">
        <v>45471</v>
      </c>
      <c r="J516" s="6" t="n">
        <v>46202</v>
      </c>
      <c r="K516" s="4" t="n">
        <v>1100000</v>
      </c>
      <c r="L516" s="7" t="n">
        <v>0.18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  <c r="S516" s="5">
        <f>SUMIFS(Sales!$H:$H,Sales!$C:$C,Investors!G516)</f>
        <v/>
      </c>
      <c r="T516">
        <f>IF(J516&lt;S516,"Exit","Sale")</f>
        <v/>
      </c>
    </row>
    <row r="517">
      <c r="A517" t="inlineStr">
        <is>
          <t>ZFOU02</t>
        </is>
      </c>
      <c r="B517" t="inlineStr">
        <is>
          <t>Clyde Michael</t>
        </is>
      </c>
      <c r="C517" t="inlineStr">
        <is>
          <t>Fountain</t>
        </is>
      </c>
      <c r="D517" t="inlineStr">
        <is>
          <t>Heron View</t>
        </is>
      </c>
      <c r="E517" t="inlineStr">
        <is>
          <t>K</t>
        </is>
      </c>
      <c r="F517" t="n">
        <v>4</v>
      </c>
      <c r="G517" t="inlineStr">
        <is>
          <t>HVK304</t>
        </is>
      </c>
      <c r="H517" s="5" t="n">
        <v>45469</v>
      </c>
      <c r="I517" s="5" t="n">
        <v>45471</v>
      </c>
      <c r="J517" s="6" t="n">
        <v>46202</v>
      </c>
      <c r="K517" s="4" t="n">
        <v>229013.7</v>
      </c>
      <c r="L517" s="7" t="n">
        <v>0.18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  <c r="S517" s="5">
        <f>SUMIFS(Sales!$H:$H,Sales!$C:$C,Investors!G517)</f>
        <v/>
      </c>
      <c r="T517">
        <f>IF(J517&lt;S517,"Exit","Sale")</f>
        <v/>
      </c>
    </row>
    <row r="518">
      <c r="A518" t="inlineStr">
        <is>
          <t>ZFOU02</t>
        </is>
      </c>
      <c r="B518" t="inlineStr">
        <is>
          <t>Clyde Michael</t>
        </is>
      </c>
      <c r="C518" t="inlineStr">
        <is>
          <t>Fountain</t>
        </is>
      </c>
      <c r="D518" t="inlineStr">
        <is>
          <t>Heron View</t>
        </is>
      </c>
      <c r="E518" t="inlineStr">
        <is>
          <t>J</t>
        </is>
      </c>
      <c r="F518" t="n">
        <v>5</v>
      </c>
      <c r="G518" t="inlineStr">
        <is>
          <t>HVJ202</t>
        </is>
      </c>
      <c r="H518" s="5" t="n">
        <v>45539</v>
      </c>
      <c r="I518" s="5" t="n">
        <v>45539</v>
      </c>
      <c r="J518" s="6" t="n">
        <v>46270</v>
      </c>
      <c r="K518" s="4" t="n">
        <v>682506.85</v>
      </c>
      <c r="L518" s="7" t="n">
        <v>0.18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  <c r="S518" s="5">
        <f>SUMIFS(Sales!$H:$H,Sales!$C:$C,Investors!G518)</f>
        <v/>
      </c>
      <c r="T518">
        <f>IF(J518&lt;S518,"Exit","Sale")</f>
        <v/>
      </c>
    </row>
    <row r="519">
      <c r="A519" t="inlineStr">
        <is>
          <t>ZHAL03</t>
        </is>
      </c>
      <c r="B519" t="inlineStr">
        <is>
          <t>Graeme Haffenden</t>
        </is>
      </c>
      <c r="C519" t="inlineStr">
        <is>
          <t>Hall</t>
        </is>
      </c>
      <c r="D519" t="inlineStr">
        <is>
          <t>Heron View</t>
        </is>
      </c>
      <c r="E519" t="inlineStr">
        <is>
          <t>D</t>
        </is>
      </c>
      <c r="F519" t="n">
        <v>1</v>
      </c>
      <c r="G519" t="inlineStr">
        <is>
          <t>HVD102</t>
        </is>
      </c>
      <c r="H519" s="5" t="n">
        <v>44775</v>
      </c>
      <c r="I519" s="5" t="n">
        <v>44819</v>
      </c>
      <c r="J519" s="6" t="n">
        <v>45272</v>
      </c>
      <c r="K519" s="4" t="n">
        <v>500000</v>
      </c>
      <c r="L519" s="7" t="n">
        <v>0.16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  <c r="S519" s="5">
        <f>SUMIFS(Sales!$H:$H,Sales!$C:$C,Investors!G519)</f>
        <v/>
      </c>
      <c r="T519">
        <f>IF(J519&lt;S519,"Exit","Sale")</f>
        <v/>
      </c>
    </row>
    <row r="520">
      <c r="A520" t="inlineStr">
        <is>
          <t>ZHAL03</t>
        </is>
      </c>
      <c r="B520" t="inlineStr">
        <is>
          <t>Graeme Haffenden</t>
        </is>
      </c>
      <c r="C520" t="inlineStr">
        <is>
          <t>Hall</t>
        </is>
      </c>
      <c r="D520" t="inlineStr">
        <is>
          <t>Heron View</t>
        </is>
      </c>
      <c r="E520" t="inlineStr">
        <is>
          <t>L</t>
        </is>
      </c>
      <c r="F520" t="n">
        <v>2</v>
      </c>
      <c r="G520" t="inlineStr">
        <is>
          <t>HVL201</t>
        </is>
      </c>
      <c r="H520" s="5" t="n">
        <v>45279</v>
      </c>
      <c r="I520" s="5" t="n">
        <v>45363</v>
      </c>
      <c r="J520" s="6" t="n">
        <v>46094</v>
      </c>
      <c r="K520" s="4" t="n">
        <v>604260.27</v>
      </c>
      <c r="L520" s="7" t="n">
        <v>0.16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  <c r="S520" s="5">
        <f>SUMIFS(Sales!$H:$H,Sales!$C:$C,Investors!G520)</f>
        <v/>
      </c>
      <c r="T520">
        <f>IF(J520&lt;S520,"Exit","Sale")</f>
        <v/>
      </c>
    </row>
    <row r="521">
      <c r="A521" t="inlineStr">
        <is>
          <t>ZFER02</t>
        </is>
      </c>
      <c r="B521" t="inlineStr">
        <is>
          <t>Olga Maria</t>
        </is>
      </c>
      <c r="C521" t="inlineStr">
        <is>
          <t>Fernandes</t>
        </is>
      </c>
      <c r="D521" t="inlineStr">
        <is>
          <t>Heron View</t>
        </is>
      </c>
      <c r="E521" t="inlineStr">
        <is>
          <t>P</t>
        </is>
      </c>
      <c r="F521" t="n">
        <v>1</v>
      </c>
      <c r="G521" t="inlineStr">
        <is>
          <t>HVP101</t>
        </is>
      </c>
      <c r="H521" s="5" t="n">
        <v>44778</v>
      </c>
      <c r="I521" s="5" t="n">
        <v>44791</v>
      </c>
      <c r="J521" s="6" t="n">
        <v>45177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  <c r="S521" s="5">
        <f>SUMIFS(Sales!$H:$H,Sales!$C:$C,Investors!G521)</f>
        <v/>
      </c>
      <c r="T521">
        <f>IF(J521&lt;S521,"Exit","Sale")</f>
        <v/>
      </c>
    </row>
    <row r="522">
      <c r="A522" t="inlineStr">
        <is>
          <t>ZFER02</t>
        </is>
      </c>
      <c r="B522" t="inlineStr">
        <is>
          <t>Olga Maria</t>
        </is>
      </c>
      <c r="C522" t="inlineStr">
        <is>
          <t>Fernandes</t>
        </is>
      </c>
      <c r="D522" t="inlineStr">
        <is>
          <t>Heron View</t>
        </is>
      </c>
      <c r="E522" t="inlineStr">
        <is>
          <t>E</t>
        </is>
      </c>
      <c r="F522" t="n">
        <v>2</v>
      </c>
      <c r="G522" t="inlineStr">
        <is>
          <t>HVE102</t>
        </is>
      </c>
      <c r="H522" s="5" t="n">
        <v>45187</v>
      </c>
      <c r="I522" s="5" t="n">
        <v>45321</v>
      </c>
      <c r="J522" s="6" t="n">
        <v>46052</v>
      </c>
      <c r="K522" s="4" t="n">
        <v>115099.32</v>
      </c>
      <c r="L522" s="7" t="n">
        <v>0.14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  <c r="S522" s="5">
        <f>SUMIFS(Sales!$H:$H,Sales!$C:$C,Investors!G522)</f>
        <v/>
      </c>
      <c r="T522">
        <f>IF(J522&lt;S522,"Exit","Sale")</f>
        <v/>
      </c>
    </row>
    <row r="523">
      <c r="A523" t="inlineStr">
        <is>
          <t>ZJEN02</t>
        </is>
      </c>
      <c r="B523" t="inlineStr">
        <is>
          <t>Andrew Bowden</t>
        </is>
      </c>
      <c r="C523" t="inlineStr">
        <is>
          <t>Jennings</t>
        </is>
      </c>
      <c r="D523" t="inlineStr">
        <is>
          <t>Heron View</t>
        </is>
      </c>
      <c r="E523" t="inlineStr">
        <is>
          <t>P</t>
        </is>
      </c>
      <c r="F523" t="n">
        <v>1</v>
      </c>
      <c r="G523" t="inlineStr">
        <is>
          <t>HVP102</t>
        </is>
      </c>
      <c r="H523" s="5" t="n">
        <v>44785</v>
      </c>
      <c r="I523" s="5" t="n">
        <v>44833</v>
      </c>
      <c r="J523" s="6" t="n">
        <v>45177</v>
      </c>
      <c r="K523" s="4" t="n">
        <v>1000000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  <c r="S523" s="5">
        <f>SUMIFS(Sales!$H:$H,Sales!$C:$C,Investors!G523)</f>
        <v/>
      </c>
      <c r="T523">
        <f>IF(J523&lt;S523,"Exit","Sale")</f>
        <v/>
      </c>
    </row>
    <row r="524">
      <c r="A524" t="inlineStr">
        <is>
          <t>ZHUM01</t>
        </is>
      </c>
      <c r="B524" t="inlineStr">
        <is>
          <t>Tralee Joan</t>
        </is>
      </c>
      <c r="C524" t="inlineStr">
        <is>
          <t>Human</t>
        </is>
      </c>
      <c r="D524" t="inlineStr">
        <is>
          <t>Heron View</t>
        </is>
      </c>
      <c r="E524" t="inlineStr">
        <is>
          <t>P</t>
        </is>
      </c>
      <c r="F524" t="n">
        <v>1</v>
      </c>
      <c r="G524" t="inlineStr">
        <is>
          <t>HVP102</t>
        </is>
      </c>
      <c r="H524" s="5" t="n">
        <v>44791</v>
      </c>
      <c r="I524" s="5" t="n">
        <v>44840</v>
      </c>
      <c r="J524" s="6" t="n">
        <v>45177</v>
      </c>
      <c r="K524" s="4" t="n">
        <v>100000</v>
      </c>
      <c r="L524" s="7" t="n">
        <v>0.14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  <c r="S524" s="5">
        <f>SUMIFS(Sales!$H:$H,Sales!$C:$C,Investors!G524)</f>
        <v/>
      </c>
      <c r="T524">
        <f>IF(J524&lt;S524,"Exit","Sale")</f>
        <v/>
      </c>
    </row>
    <row r="525">
      <c r="A525" t="inlineStr">
        <is>
          <t>ZHUM01</t>
        </is>
      </c>
      <c r="B525" t="inlineStr">
        <is>
          <t>Tralee Joan</t>
        </is>
      </c>
      <c r="C525" t="inlineStr">
        <is>
          <t>Human</t>
        </is>
      </c>
      <c r="D525" t="inlineStr">
        <is>
          <t>Heron View</t>
        </is>
      </c>
      <c r="E525" t="inlineStr">
        <is>
          <t>F</t>
        </is>
      </c>
      <c r="F525" t="n">
        <v>2</v>
      </c>
      <c r="G525" t="inlineStr">
        <is>
          <t>HVF203</t>
        </is>
      </c>
      <c r="H525" s="5" t="n">
        <v>45187</v>
      </c>
      <c r="I525" s="5" t="n">
        <v>45273</v>
      </c>
      <c r="J525" s="6" t="n">
        <v>46004</v>
      </c>
      <c r="K525" s="4" t="n">
        <v>100000</v>
      </c>
      <c r="L525" s="7" t="n">
        <v>0.14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  <c r="S525" s="5">
        <f>SUMIFS(Sales!$H:$H,Sales!$C:$C,Investors!G525)</f>
        <v/>
      </c>
      <c r="T525">
        <f>IF(J525&lt;S525,"Exit","Sale")</f>
        <v/>
      </c>
    </row>
    <row r="526">
      <c r="A526" t="inlineStr">
        <is>
          <t>ZZEE01</t>
        </is>
      </c>
      <c r="B526" t="inlineStr">
        <is>
          <t>Michael Christiaan</t>
        </is>
      </c>
      <c r="C526" t="inlineStr">
        <is>
          <t>Zeeman</t>
        </is>
      </c>
      <c r="D526" t="inlineStr">
        <is>
          <t>Heron View</t>
        </is>
      </c>
      <c r="E526" t="inlineStr">
        <is>
          <t>P</t>
        </is>
      </c>
      <c r="F526" t="n">
        <v>1</v>
      </c>
      <c r="G526" t="inlineStr">
        <is>
          <t>HVP103</t>
        </is>
      </c>
      <c r="H526" s="5" t="n">
        <v>44796</v>
      </c>
      <c r="I526" s="5" t="n">
        <v>44833</v>
      </c>
      <c r="J526" s="6" t="n">
        <v>45177</v>
      </c>
      <c r="K526" s="4" t="n">
        <v>1100000</v>
      </c>
      <c r="L526" s="7" t="n">
        <v>0.18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  <c r="S526" s="5">
        <f>SUMIFS(Sales!$H:$H,Sales!$C:$C,Investors!G526)</f>
        <v/>
      </c>
      <c r="T526">
        <f>IF(J526&lt;S526,"Exit","Sale")</f>
        <v/>
      </c>
    </row>
    <row r="527">
      <c r="A527" t="inlineStr">
        <is>
          <t>ZZEE01</t>
        </is>
      </c>
      <c r="B527" t="inlineStr">
        <is>
          <t>Michael Christiaan</t>
        </is>
      </c>
      <c r="C527" t="inlineStr">
        <is>
          <t>Zeeman</t>
        </is>
      </c>
      <c r="D527" t="inlineStr">
        <is>
          <t>Heron View</t>
        </is>
      </c>
      <c r="E527" t="inlineStr">
        <is>
          <t>P</t>
        </is>
      </c>
      <c r="F527" t="n">
        <v>2</v>
      </c>
      <c r="G527" t="inlineStr">
        <is>
          <t>HVP201</t>
        </is>
      </c>
      <c r="H527" s="5" t="n">
        <v>44796</v>
      </c>
      <c r="I527" s="5" t="n">
        <v>44826</v>
      </c>
      <c r="J527" s="6" t="n">
        <v>45462</v>
      </c>
      <c r="K527" s="4" t="n">
        <v>500000</v>
      </c>
      <c r="L527" s="7" t="n">
        <v>0.18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  <c r="S527" s="5">
        <f>SUMIFS(Sales!$H:$H,Sales!$C:$C,Investors!G527)</f>
        <v/>
      </c>
      <c r="T527">
        <f>IF(J527&lt;S527,"Exit","Sale")</f>
        <v/>
      </c>
    </row>
    <row r="528">
      <c r="A528" t="inlineStr">
        <is>
          <t>ZZEE01</t>
        </is>
      </c>
      <c r="B528" t="inlineStr">
        <is>
          <t>Michael Christiaan</t>
        </is>
      </c>
      <c r="C528" t="inlineStr">
        <is>
          <t>Zeeman</t>
        </is>
      </c>
      <c r="D528" t="inlineStr">
        <is>
          <t>Heron View</t>
        </is>
      </c>
      <c r="E528" t="inlineStr">
        <is>
          <t>J</t>
        </is>
      </c>
      <c r="F528" t="n">
        <v>7</v>
      </c>
      <c r="G528" t="inlineStr">
        <is>
          <t>HVJ102</t>
        </is>
      </c>
      <c r="H528" s="5" t="n">
        <v>45464</v>
      </c>
      <c r="I528" s="5" t="n">
        <v>45520</v>
      </c>
      <c r="J528" s="6" t="n">
        <v>46251</v>
      </c>
      <c r="K528" s="4" t="n">
        <v>660212.33</v>
      </c>
      <c r="L528" s="7" t="n">
        <v>0.18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  <c r="S528" s="5">
        <f>SUMIFS(Sales!$H:$H,Sales!$C:$C,Investors!G528)</f>
        <v/>
      </c>
      <c r="T528">
        <f>IF(J528&lt;S528,"Exit","Sale")</f>
        <v/>
      </c>
    </row>
    <row r="529">
      <c r="A529" t="inlineStr">
        <is>
          <t>ZVAN09</t>
        </is>
      </c>
      <c r="B529" t="inlineStr">
        <is>
          <t>Eugene Brandt</t>
        </is>
      </c>
      <c r="C529" t="inlineStr">
        <is>
          <t>van Zyl</t>
        </is>
      </c>
      <c r="D529" t="inlineStr">
        <is>
          <t>Heron View</t>
        </is>
      </c>
      <c r="E529" t="inlineStr">
        <is>
          <t>P</t>
        </is>
      </c>
      <c r="F529" t="n">
        <v>1</v>
      </c>
      <c r="G529" t="inlineStr">
        <is>
          <t>HVP301</t>
        </is>
      </c>
      <c r="H529" s="5" t="n">
        <v>44811</v>
      </c>
      <c r="I529" s="5" t="n">
        <v>44833</v>
      </c>
      <c r="J529" s="6" t="n">
        <v>45247</v>
      </c>
      <c r="K529" s="4" t="n">
        <v>1000000</v>
      </c>
      <c r="L529" s="7" t="n">
        <v>0.18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  <c r="S529" s="5">
        <f>SUMIFS(Sales!$H:$H,Sales!$C:$C,Investors!G529)</f>
        <v/>
      </c>
      <c r="T529">
        <f>IF(J529&lt;S529,"Exit","Sale")</f>
        <v/>
      </c>
    </row>
    <row r="530">
      <c r="A530" t="inlineStr">
        <is>
          <t>ZDEF01</t>
        </is>
      </c>
      <c r="B530" t="inlineStr">
        <is>
          <t>Allan</t>
        </is>
      </c>
      <c r="C530" t="inlineStr">
        <is>
          <t>de Freitas</t>
        </is>
      </c>
      <c r="D530" t="inlineStr">
        <is>
          <t>Heron View</t>
        </is>
      </c>
      <c r="E530" t="inlineStr">
        <is>
          <t>P</t>
        </is>
      </c>
      <c r="F530" t="n">
        <v>1</v>
      </c>
      <c r="G530" t="inlineStr">
        <is>
          <t>HVP201</t>
        </is>
      </c>
      <c r="H530" s="5" t="n">
        <v>44823</v>
      </c>
      <c r="I530" s="5" t="n">
        <v>44848</v>
      </c>
      <c r="J530" s="6" t="n">
        <v>45462</v>
      </c>
      <c r="K530" s="4" t="n">
        <v>200000</v>
      </c>
      <c r="L530" s="7" t="n">
        <v>0.14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  <c r="S530" s="5">
        <f>SUMIFS(Sales!$H:$H,Sales!$C:$C,Investors!G530)</f>
        <v/>
      </c>
      <c r="T530">
        <f>IF(J530&lt;S530,"Exit","Sale")</f>
        <v/>
      </c>
    </row>
    <row r="531">
      <c r="A531" t="inlineStr">
        <is>
          <t>ZJAN05</t>
        </is>
      </c>
      <c r="B531" t="inlineStr">
        <is>
          <t>Gerda</t>
        </is>
      </c>
      <c r="C531" t="inlineStr">
        <is>
          <t>Janse van Rensburg</t>
        </is>
      </c>
      <c r="D531" t="inlineStr">
        <is>
          <t>Heron View</t>
        </is>
      </c>
      <c r="E531" t="inlineStr">
        <is>
          <t>P</t>
        </is>
      </c>
      <c r="F531" t="n">
        <v>1</v>
      </c>
      <c r="G531" t="inlineStr">
        <is>
          <t>HVP201</t>
        </is>
      </c>
      <c r="H531" s="5" t="n">
        <v>44833</v>
      </c>
      <c r="I531" s="5" t="n">
        <v>44861</v>
      </c>
      <c r="J531" s="6" t="n">
        <v>45462</v>
      </c>
      <c r="K531" s="4" t="n">
        <v>100000</v>
      </c>
      <c r="L531" s="7" t="n">
        <v>0.14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  <c r="S531" s="5">
        <f>SUMIFS(Sales!$H:$H,Sales!$C:$C,Investors!G531)</f>
        <v/>
      </c>
      <c r="T531">
        <f>IF(J531&lt;S531,"Exit","Sale")</f>
        <v/>
      </c>
    </row>
    <row r="532">
      <c r="A532" t="inlineStr">
        <is>
          <t>ZJAN05</t>
        </is>
      </c>
      <c r="B532" t="inlineStr">
        <is>
          <t>Gerda</t>
        </is>
      </c>
      <c r="C532" t="inlineStr">
        <is>
          <t>Janse van Rensburg</t>
        </is>
      </c>
      <c r="D532" t="inlineStr">
        <is>
          <t>Heron View</t>
        </is>
      </c>
      <c r="E532" t="inlineStr">
        <is>
          <t>J</t>
        </is>
      </c>
      <c r="F532" t="n">
        <v>2</v>
      </c>
      <c r="G532" t="inlineStr">
        <is>
          <t>HVJ102</t>
        </is>
      </c>
      <c r="H532" s="5" t="n">
        <v>45464</v>
      </c>
      <c r="I532" s="5" t="n">
        <v>45520</v>
      </c>
      <c r="J532" s="6" t="n">
        <v>46251</v>
      </c>
      <c r="K532" s="4" t="n">
        <v>123740.41</v>
      </c>
      <c r="L532" s="7" t="n">
        <v>0.14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  <c r="S532" s="5">
        <f>SUMIFS(Sales!$H:$H,Sales!$C:$C,Investors!G532)</f>
        <v/>
      </c>
      <c r="T532">
        <f>IF(J532&lt;S532,"Exit","Sale")</f>
        <v/>
      </c>
    </row>
    <row r="533">
      <c r="A533" t="inlineStr">
        <is>
          <t>ZBAL02</t>
        </is>
      </c>
      <c r="B533" t="inlineStr">
        <is>
          <t>Shaheda</t>
        </is>
      </c>
      <c r="C533" t="inlineStr">
        <is>
          <t>Ballim</t>
        </is>
      </c>
      <c r="D533" t="inlineStr">
        <is>
          <t>Heron View</t>
        </is>
      </c>
      <c r="E533" t="inlineStr">
        <is>
          <t>P</t>
        </is>
      </c>
      <c r="F533" t="n">
        <v>1</v>
      </c>
      <c r="G533" t="inlineStr">
        <is>
          <t>HVP201</t>
        </is>
      </c>
      <c r="H533" s="5" t="n">
        <v>44839</v>
      </c>
      <c r="I533" s="5" t="n">
        <v>44861</v>
      </c>
      <c r="J533" s="6" t="n">
        <v>45462</v>
      </c>
      <c r="K533" s="4" t="n">
        <v>100000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  <c r="S533" s="5">
        <f>SUMIFS(Sales!$H:$H,Sales!$C:$C,Investors!G533)</f>
        <v/>
      </c>
      <c r="T533">
        <f>IF(J533&lt;S533,"Exit","Sale")</f>
        <v/>
      </c>
    </row>
    <row r="534">
      <c r="A534" t="inlineStr">
        <is>
          <t>ZBAL02</t>
        </is>
      </c>
      <c r="B534" t="inlineStr">
        <is>
          <t>Shaheda</t>
        </is>
      </c>
      <c r="C534" t="inlineStr">
        <is>
          <t>Ballim</t>
        </is>
      </c>
      <c r="D534" t="inlineStr">
        <is>
          <t>Heron View</t>
        </is>
      </c>
      <c r="E534" t="inlineStr">
        <is>
          <t>J</t>
        </is>
      </c>
      <c r="F534" t="n">
        <v>2</v>
      </c>
      <c r="G534" t="inlineStr">
        <is>
          <t>HVJ102</t>
        </is>
      </c>
      <c r="H534" s="5" t="n">
        <v>45464</v>
      </c>
      <c r="I534" s="5" t="n">
        <v>45520</v>
      </c>
      <c r="J534" s="6" t="n">
        <v>46251</v>
      </c>
      <c r="K534" s="4" t="n">
        <v>100000</v>
      </c>
      <c r="L534" s="7" t="n">
        <v>0.14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  <c r="S534" s="5">
        <f>SUMIFS(Sales!$H:$H,Sales!$C:$C,Investors!G534)</f>
        <v/>
      </c>
      <c r="T534">
        <f>IF(J534&lt;S534,"Exit","Sale")</f>
        <v/>
      </c>
    </row>
    <row r="535">
      <c r="A535" t="inlineStr">
        <is>
          <t>ZDEV01</t>
        </is>
      </c>
      <c r="B535" t="inlineStr">
        <is>
          <t>Andre Deric</t>
        </is>
      </c>
      <c r="C535" t="inlineStr">
        <is>
          <t>de Villiers</t>
        </is>
      </c>
      <c r="D535" t="inlineStr">
        <is>
          <t>Heron View</t>
        </is>
      </c>
      <c r="E535" t="inlineStr">
        <is>
          <t>C</t>
        </is>
      </c>
      <c r="F535" t="n">
        <v>1</v>
      </c>
      <c r="G535" t="inlineStr">
        <is>
          <t>HVC103</t>
        </is>
      </c>
      <c r="H535" s="5" t="n">
        <v>44833</v>
      </c>
      <c r="I535" s="5" t="n">
        <v>44861</v>
      </c>
      <c r="J535" s="6" t="n">
        <v>45174</v>
      </c>
      <c r="K535" s="4" t="n">
        <v>1000000</v>
      </c>
      <c r="L535" s="7" t="n">
        <v>0.18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  <c r="S535" s="5">
        <f>SUMIFS(Sales!$H:$H,Sales!$C:$C,Investors!G535)</f>
        <v/>
      </c>
      <c r="T535">
        <f>IF(J535&lt;S535,"Exit","Sale")</f>
        <v/>
      </c>
    </row>
    <row r="536">
      <c r="A536" t="inlineStr">
        <is>
          <t>ZDEV01</t>
        </is>
      </c>
      <c r="B536" t="inlineStr">
        <is>
          <t>Andre Deric</t>
        </is>
      </c>
      <c r="C536" t="inlineStr">
        <is>
          <t>de Villiers</t>
        </is>
      </c>
      <c r="D536" t="inlineStr">
        <is>
          <t>Heron View</t>
        </is>
      </c>
      <c r="E536" t="inlineStr">
        <is>
          <t>O</t>
        </is>
      </c>
      <c r="F536" t="n">
        <v>2</v>
      </c>
      <c r="G536" t="inlineStr">
        <is>
          <t>HVO305</t>
        </is>
      </c>
      <c r="H536" s="5" t="n">
        <v>44973</v>
      </c>
      <c r="I536" s="5" t="n">
        <v>45107</v>
      </c>
      <c r="J536" s="6" t="n">
        <v>45531</v>
      </c>
      <c r="K536" s="4" t="n">
        <v>500000</v>
      </c>
      <c r="L536" s="7" t="n">
        <v>0.18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  <c r="S536" s="5">
        <f>SUMIFS(Sales!$H:$H,Sales!$C:$C,Investors!G536)</f>
        <v/>
      </c>
      <c r="T536">
        <f>IF(J536&lt;S536,"Exit","Sale")</f>
        <v/>
      </c>
    </row>
    <row r="537">
      <c r="A537" t="inlineStr">
        <is>
          <t>ZDUP04</t>
        </is>
      </c>
      <c r="B537" t="inlineStr">
        <is>
          <t>Emile</t>
        </is>
      </c>
      <c r="C537" t="inlineStr">
        <is>
          <t>du Plessis</t>
        </is>
      </c>
      <c r="D537" t="inlineStr">
        <is>
          <t>Heron View</t>
        </is>
      </c>
      <c r="E537" t="inlineStr">
        <is>
          <t>P</t>
        </is>
      </c>
      <c r="F537" t="n">
        <v>1</v>
      </c>
      <c r="G537" t="inlineStr">
        <is>
          <t>HVP202</t>
        </is>
      </c>
      <c r="H537" s="5" t="n">
        <v>44839</v>
      </c>
      <c r="I537" s="5" t="n">
        <v>44868</v>
      </c>
      <c r="J537" s="6" t="n">
        <v>45191</v>
      </c>
      <c r="K537" s="4" t="n">
        <v>100000</v>
      </c>
      <c r="L537" s="7" t="n">
        <v>0.14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  <c r="S537" s="5">
        <f>SUMIFS(Sales!$H:$H,Sales!$C:$C,Investors!G537)</f>
        <v/>
      </c>
      <c r="T537">
        <f>IF(J537&lt;S537,"Exit","Sale")</f>
        <v/>
      </c>
    </row>
    <row r="538">
      <c r="A538" t="inlineStr">
        <is>
          <t>ZTHA01</t>
        </is>
      </c>
      <c r="B538" t="inlineStr">
        <is>
          <t>Gerald Adriaan Odendal</t>
        </is>
      </c>
      <c r="C538" t="inlineStr">
        <is>
          <t>Matthee</t>
        </is>
      </c>
      <c r="D538" t="inlineStr">
        <is>
          <t>Heron View</t>
        </is>
      </c>
      <c r="E538" t="inlineStr">
        <is>
          <t>P</t>
        </is>
      </c>
      <c r="F538" t="n">
        <v>1</v>
      </c>
      <c r="G538" t="inlineStr">
        <is>
          <t>HVP101</t>
        </is>
      </c>
      <c r="H538" s="5" t="n">
        <v>44784</v>
      </c>
      <c r="I538" s="5" t="n">
        <v>44798</v>
      </c>
      <c r="J538" s="6" t="n">
        <v>45177</v>
      </c>
      <c r="K538" s="4" t="n">
        <v>100000</v>
      </c>
      <c r="L538" s="7" t="n">
        <v>0.14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  <c r="S538" s="5">
        <f>SUMIFS(Sales!$H:$H,Sales!$C:$C,Investors!G538)</f>
        <v/>
      </c>
      <c r="T538">
        <f>IF(J538&lt;S538,"Exit","Sale")</f>
        <v/>
      </c>
    </row>
    <row r="539">
      <c r="A539" t="inlineStr">
        <is>
          <t>ZTHA01</t>
        </is>
      </c>
      <c r="B539" t="inlineStr">
        <is>
          <t>Gerald Adriaan Odendal</t>
        </is>
      </c>
      <c r="C539" t="inlineStr">
        <is>
          <t>Matthee</t>
        </is>
      </c>
      <c r="D539" t="inlineStr">
        <is>
          <t>Heron View</t>
        </is>
      </c>
      <c r="E539" t="inlineStr">
        <is>
          <t>C</t>
        </is>
      </c>
      <c r="F539" t="n">
        <v>2</v>
      </c>
      <c r="G539" t="inlineStr">
        <is>
          <t>HVC103</t>
        </is>
      </c>
      <c r="H539" s="5" t="n">
        <v>44851</v>
      </c>
      <c r="I539" s="5" t="n">
        <v>44868</v>
      </c>
      <c r="J539" s="6" t="n">
        <v>45174</v>
      </c>
      <c r="K539" s="4" t="n">
        <v>118391.41</v>
      </c>
      <c r="L539" s="7" t="n">
        <v>0.14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  <c r="S539" s="5">
        <f>SUMIFS(Sales!$H:$H,Sales!$C:$C,Investors!G539)</f>
        <v/>
      </c>
      <c r="T539">
        <f>IF(J539&lt;S539,"Exit","Sale")</f>
        <v/>
      </c>
    </row>
    <row r="540">
      <c r="A540" t="inlineStr">
        <is>
          <t>ZTHA01</t>
        </is>
      </c>
      <c r="B540" t="inlineStr">
        <is>
          <t>Gerald Adriaan Odendal</t>
        </is>
      </c>
      <c r="C540" t="inlineStr">
        <is>
          <t>Matthee</t>
        </is>
      </c>
      <c r="D540" t="inlineStr">
        <is>
          <t>Heron View</t>
        </is>
      </c>
      <c r="E540" t="inlineStr">
        <is>
          <t>K</t>
        </is>
      </c>
      <c r="F540" t="n">
        <v>3</v>
      </c>
      <c r="G540" t="inlineStr">
        <is>
          <t>HVK403</t>
        </is>
      </c>
      <c r="H540" s="5" t="n">
        <v>44917</v>
      </c>
      <c r="I540" s="5" t="n">
        <v>45008</v>
      </c>
      <c r="J540" s="6" t="n">
        <v>45739</v>
      </c>
      <c r="K540" s="4" t="n">
        <v>124599.32</v>
      </c>
      <c r="L540" s="7" t="n">
        <v>0.16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  <c r="S540" s="5">
        <f>SUMIFS(Sales!$H:$H,Sales!$C:$C,Investors!G540)</f>
        <v/>
      </c>
      <c r="T540">
        <f>IF(J540&lt;S540,"Exit","Sale")</f>
        <v/>
      </c>
    </row>
    <row r="541">
      <c r="A541" t="inlineStr">
        <is>
          <t>ZTHA01</t>
        </is>
      </c>
      <c r="B541" t="inlineStr">
        <is>
          <t>Gerald Adriaan Odendal</t>
        </is>
      </c>
      <c r="C541" t="inlineStr">
        <is>
          <t>Matthee</t>
        </is>
      </c>
      <c r="D541" t="inlineStr">
        <is>
          <t>Heron View</t>
        </is>
      </c>
      <c r="E541" t="inlineStr">
        <is>
          <t>O</t>
        </is>
      </c>
      <c r="F541" t="n">
        <v>4</v>
      </c>
      <c r="G541" t="inlineStr">
        <is>
          <t>HVO201</t>
        </is>
      </c>
      <c r="H541" s="5" t="n">
        <v>44942</v>
      </c>
      <c r="I541" s="5" t="n">
        <v>45016</v>
      </c>
      <c r="J541" s="6" t="n">
        <v>45506</v>
      </c>
      <c r="K541" s="4" t="n">
        <v>229795.89</v>
      </c>
      <c r="L541" s="7" t="n">
        <v>0.16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  <c r="S541" s="5">
        <f>SUMIFS(Sales!$H:$H,Sales!$C:$C,Investors!G541)</f>
        <v/>
      </c>
      <c r="T541">
        <f>IF(J541&lt;S541,"Exit","Sale")</f>
        <v/>
      </c>
    </row>
    <row r="542">
      <c r="A542" t="inlineStr">
        <is>
          <t>ZTHA01</t>
        </is>
      </c>
      <c r="B542" t="inlineStr">
        <is>
          <t>Gerald Adriaan Odendal</t>
        </is>
      </c>
      <c r="C542" t="inlineStr">
        <is>
          <t>Matthee</t>
        </is>
      </c>
      <c r="D542" t="inlineStr">
        <is>
          <t>Heron View</t>
        </is>
      </c>
      <c r="E542" t="inlineStr">
        <is>
          <t>G</t>
        </is>
      </c>
      <c r="F542" t="n">
        <v>5</v>
      </c>
      <c r="G542" t="inlineStr">
        <is>
          <t>HVG203</t>
        </is>
      </c>
      <c r="H542" s="5" t="n">
        <v>45070</v>
      </c>
      <c r="I542" s="5" t="n">
        <v>45252</v>
      </c>
      <c r="J542" s="6" t="n">
        <v>45983</v>
      </c>
      <c r="K542" s="4" t="n">
        <v>100000</v>
      </c>
      <c r="L542" s="7" t="n">
        <v>0.18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  <c r="S542" s="5">
        <f>SUMIFS(Sales!$H:$H,Sales!$C:$C,Investors!G542)</f>
        <v/>
      </c>
      <c r="T542">
        <f>IF(J542&lt;S542,"Exit","Sale")</f>
        <v/>
      </c>
    </row>
    <row r="543">
      <c r="A543" t="inlineStr">
        <is>
          <t>ZTHA01</t>
        </is>
      </c>
      <c r="B543" t="inlineStr">
        <is>
          <t>Gerald Adriaan Odendal</t>
        </is>
      </c>
      <c r="C543" t="inlineStr">
        <is>
          <t>Matthee</t>
        </is>
      </c>
      <c r="D543" t="inlineStr">
        <is>
          <t>Heron View</t>
        </is>
      </c>
      <c r="E543" t="inlineStr">
        <is>
          <t>F</t>
        </is>
      </c>
      <c r="F543" t="n">
        <v>10</v>
      </c>
      <c r="G543" t="inlineStr">
        <is>
          <t>HVF102</t>
        </is>
      </c>
      <c r="H543" s="5" t="n">
        <v>45314</v>
      </c>
      <c r="I543" s="5" t="n">
        <v>45371</v>
      </c>
      <c r="J543" s="6" t="n">
        <v>46102</v>
      </c>
      <c r="K543" s="4" t="n">
        <v>243123.29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  <c r="S543" s="5">
        <f>SUMIFS(Sales!$H:$H,Sales!$C:$C,Investors!G543)</f>
        <v/>
      </c>
      <c r="T543">
        <f>IF(J543&lt;S543,"Exit","Sale")</f>
        <v/>
      </c>
    </row>
    <row r="544">
      <c r="A544" t="inlineStr">
        <is>
          <t>ZTHA01</t>
        </is>
      </c>
      <c r="B544" t="inlineStr">
        <is>
          <t>Gerald Adriaan Odendal</t>
        </is>
      </c>
      <c r="C544" t="inlineStr">
        <is>
          <t>Matthee</t>
        </is>
      </c>
      <c r="D544" t="inlineStr">
        <is>
          <t>Heron View</t>
        </is>
      </c>
      <c r="E544" t="inlineStr">
        <is>
          <t>E</t>
        </is>
      </c>
      <c r="F544" t="n">
        <v>11</v>
      </c>
      <c r="G544" t="inlineStr">
        <is>
          <t>HVE101</t>
        </is>
      </c>
      <c r="H544" s="5" t="n">
        <v>45330</v>
      </c>
      <c r="I544" s="5" t="n">
        <v>45408</v>
      </c>
      <c r="J544" s="6" t="n">
        <v>46139</v>
      </c>
      <c r="K544" s="4" t="n">
        <v>238175.34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  <c r="S544" s="5">
        <f>SUMIFS(Sales!$H:$H,Sales!$C:$C,Investors!G544)</f>
        <v/>
      </c>
      <c r="T544">
        <f>IF(J544&lt;S544,"Exit","Sale")</f>
        <v/>
      </c>
    </row>
    <row r="545">
      <c r="A545" t="inlineStr">
        <is>
          <t>ZTHA01</t>
        </is>
      </c>
      <c r="B545" t="inlineStr">
        <is>
          <t>Gerald Adriaan Odendal</t>
        </is>
      </c>
      <c r="C545" t="inlineStr">
        <is>
          <t>Matthee</t>
        </is>
      </c>
      <c r="D545" t="inlineStr">
        <is>
          <t>Heron View</t>
        </is>
      </c>
      <c r="E545" t="inlineStr">
        <is>
          <t>F</t>
        </is>
      </c>
      <c r="F545" t="n">
        <v>12</v>
      </c>
      <c r="G545" t="inlineStr">
        <is>
          <t>HVF101</t>
        </is>
      </c>
      <c r="H545" s="5" t="n">
        <v>45371</v>
      </c>
      <c r="I545" s="5" t="n">
        <v>45443</v>
      </c>
      <c r="J545" s="6" t="n">
        <v>46174</v>
      </c>
      <c r="K545" s="4" t="n">
        <v>100000</v>
      </c>
      <c r="L545" s="7" t="n">
        <v>0.18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  <c r="S545" s="5">
        <f>SUMIFS(Sales!$H:$H,Sales!$C:$C,Investors!G545)</f>
        <v/>
      </c>
      <c r="T545">
        <f>IF(J545&lt;S545,"Exit","Sale")</f>
        <v/>
      </c>
    </row>
    <row r="546">
      <c r="A546" t="inlineStr">
        <is>
          <t>ZVAN10</t>
        </is>
      </c>
      <c r="B546" t="inlineStr">
        <is>
          <t>Wilhelm Johannes</t>
        </is>
      </c>
      <c r="C546" t="inlineStr">
        <is>
          <t>van der Merwe</t>
        </is>
      </c>
      <c r="D546" t="inlineStr">
        <is>
          <t>Heron View</t>
        </is>
      </c>
      <c r="E546" t="inlineStr">
        <is>
          <t>C</t>
        </is>
      </c>
      <c r="F546" t="n">
        <v>1</v>
      </c>
      <c r="G546" t="inlineStr">
        <is>
          <t>HVC204</t>
        </is>
      </c>
      <c r="H546" s="5" t="n">
        <v>44859</v>
      </c>
      <c r="I546" s="5" t="n">
        <v>44889</v>
      </c>
      <c r="J546" s="6" t="n">
        <v>45620</v>
      </c>
      <c r="K546" s="4" t="n">
        <v>250000</v>
      </c>
      <c r="L546" s="7" t="n">
        <v>0.14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  <c r="S546" s="5">
        <f>SUMIFS(Sales!$H:$H,Sales!$C:$C,Investors!G546)</f>
        <v/>
      </c>
      <c r="T546">
        <f>IF(J546&lt;S546,"Exit","Sale")</f>
        <v/>
      </c>
    </row>
    <row r="547">
      <c r="A547" t="inlineStr">
        <is>
          <t>ZVAN10</t>
        </is>
      </c>
      <c r="B547" t="inlineStr">
        <is>
          <t>Wilhelm Johannes</t>
        </is>
      </c>
      <c r="C547" t="inlineStr">
        <is>
          <t>van der Merwe</t>
        </is>
      </c>
      <c r="D547" t="inlineStr">
        <is>
          <t>Heron View</t>
        </is>
      </c>
      <c r="E547" t="inlineStr">
        <is>
          <t>O</t>
        </is>
      </c>
      <c r="F547" t="n">
        <v>2</v>
      </c>
      <c r="G547" t="inlineStr">
        <is>
          <t>HVO205</t>
        </is>
      </c>
      <c r="H547" s="5" t="n">
        <v>44973</v>
      </c>
      <c r="I547" s="5" t="n">
        <v>45072</v>
      </c>
      <c r="J547" s="6" t="n">
        <v>45803</v>
      </c>
      <c r="K547" s="4" t="n">
        <v>100000</v>
      </c>
      <c r="L547" s="7" t="n">
        <v>0.18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  <c r="S547" s="5">
        <f>SUMIFS(Sales!$H:$H,Sales!$C:$C,Investors!G547)</f>
        <v/>
      </c>
      <c r="T547">
        <f>IF(J547&lt;S547,"Exit","Sale")</f>
        <v/>
      </c>
    </row>
    <row r="548">
      <c r="A548" t="inlineStr">
        <is>
          <t>ZVAN10</t>
        </is>
      </c>
      <c r="B548" t="inlineStr">
        <is>
          <t>Wilhelm Johannes</t>
        </is>
      </c>
      <c r="C548" t="inlineStr">
        <is>
          <t>van der Merwe</t>
        </is>
      </c>
      <c r="D548" t="inlineStr">
        <is>
          <t>Heron View</t>
        </is>
      </c>
      <c r="E548" t="inlineStr">
        <is>
          <t>P</t>
        </is>
      </c>
      <c r="F548" t="n">
        <v>3</v>
      </c>
      <c r="G548" t="inlineStr">
        <is>
          <t>HVP202</t>
        </is>
      </c>
      <c r="H548" s="5" t="n">
        <v>45000</v>
      </c>
      <c r="I548" s="5" t="n">
        <v>45107</v>
      </c>
      <c r="J548" s="6" t="n">
        <v>45191</v>
      </c>
      <c r="K548" s="4" t="n">
        <v>700000</v>
      </c>
      <c r="L548" s="7" t="n">
        <v>0.18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  <c r="S548" s="5">
        <f>SUMIFS(Sales!$H:$H,Sales!$C:$C,Investors!G548)</f>
        <v/>
      </c>
      <c r="T548">
        <f>IF(J548&lt;S548,"Exit","Sale")</f>
        <v/>
      </c>
    </row>
    <row r="549">
      <c r="A549" t="inlineStr">
        <is>
          <t>ZDUT01</t>
        </is>
      </c>
      <c r="B549" t="inlineStr">
        <is>
          <t>Willem Anton</t>
        </is>
      </c>
      <c r="C549" t="inlineStr">
        <is>
          <t>du Toit</t>
        </is>
      </c>
      <c r="D549" t="inlineStr">
        <is>
          <t>Heron View</t>
        </is>
      </c>
      <c r="E549" t="inlineStr">
        <is>
          <t>C</t>
        </is>
      </c>
      <c r="F549" t="n">
        <v>1</v>
      </c>
      <c r="G549" t="inlineStr">
        <is>
          <t>HVC305</t>
        </is>
      </c>
      <c r="H549" s="5" t="n">
        <v>44876</v>
      </c>
      <c r="I549" s="5" t="n">
        <v>44903</v>
      </c>
      <c r="J549" s="6" t="n">
        <v>45634</v>
      </c>
      <c r="K549" s="4" t="n">
        <v>100000</v>
      </c>
      <c r="L549" s="7" t="n">
        <v>0.14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  <c r="S549" s="5">
        <f>SUMIFS(Sales!$H:$H,Sales!$C:$C,Investors!G549)</f>
        <v/>
      </c>
      <c r="T549">
        <f>IF(J549&lt;S549,"Exit","Sale")</f>
        <v/>
      </c>
    </row>
    <row r="550">
      <c r="A550" t="inlineStr">
        <is>
          <t>ZBER01</t>
        </is>
      </c>
      <c r="B550" t="inlineStr">
        <is>
          <t>Beverley</t>
        </is>
      </c>
      <c r="C550" t="inlineStr">
        <is>
          <t>Berk-Heinze</t>
        </is>
      </c>
      <c r="D550" t="inlineStr">
        <is>
          <t>Heron View</t>
        </is>
      </c>
      <c r="E550" t="inlineStr">
        <is>
          <t>C</t>
        </is>
      </c>
      <c r="F550" t="n">
        <v>1</v>
      </c>
      <c r="G550" t="inlineStr">
        <is>
          <t>HVC305</t>
        </is>
      </c>
      <c r="H550" s="5" t="n">
        <v>44868</v>
      </c>
      <c r="I550" s="5" t="n">
        <v>44909</v>
      </c>
      <c r="J550" s="6" t="n">
        <v>45640</v>
      </c>
      <c r="K550" s="4" t="n">
        <v>350000</v>
      </c>
      <c r="L550" s="7" t="n">
        <v>0.18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  <c r="S550" s="5">
        <f>SUMIFS(Sales!$H:$H,Sales!$C:$C,Investors!G550)</f>
        <v/>
      </c>
      <c r="T550">
        <f>IF(J550&lt;S550,"Exit","Sale")</f>
        <v/>
      </c>
    </row>
    <row r="551">
      <c r="A551" t="inlineStr">
        <is>
          <t>ZMIL01</t>
        </is>
      </c>
      <c r="B551" t="inlineStr">
        <is>
          <t xml:space="preserve">Arno </t>
        </is>
      </c>
      <c r="C551" t="inlineStr">
        <is>
          <t>Milne</t>
        </is>
      </c>
      <c r="D551" t="inlineStr">
        <is>
          <t>Heron View</t>
        </is>
      </c>
      <c r="E551" t="inlineStr">
        <is>
          <t>C</t>
        </is>
      </c>
      <c r="F551" t="n">
        <v>1</v>
      </c>
      <c r="G551" t="inlineStr">
        <is>
          <t>HVC205</t>
        </is>
      </c>
      <c r="H551" s="5" t="n">
        <v>44876</v>
      </c>
      <c r="I551" s="5" t="n">
        <v>44903</v>
      </c>
      <c r="J551" s="6" t="n">
        <v>45471</v>
      </c>
      <c r="K551" s="4" t="n">
        <v>500000</v>
      </c>
      <c r="L551" s="7" t="n">
        <v>0.16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  <c r="S551" s="5">
        <f>SUMIFS(Sales!$H:$H,Sales!$C:$C,Investors!G551)</f>
        <v/>
      </c>
      <c r="T551">
        <f>IF(J551&lt;S551,"Exit","Sale")</f>
        <v/>
      </c>
    </row>
    <row r="552">
      <c r="A552" t="inlineStr">
        <is>
          <t>ZVIV01</t>
        </is>
      </c>
      <c r="B552" t="inlineStr">
        <is>
          <t>Philip Gerhard</t>
        </is>
      </c>
      <c r="C552" t="inlineStr">
        <is>
          <t>Vivier</t>
        </is>
      </c>
      <c r="D552" t="inlineStr">
        <is>
          <t>Heron View</t>
        </is>
      </c>
      <c r="E552" t="inlineStr">
        <is>
          <t>C</t>
        </is>
      </c>
      <c r="F552" t="n">
        <v>1</v>
      </c>
      <c r="G552" t="inlineStr">
        <is>
          <t>HVC205</t>
        </is>
      </c>
      <c r="H552" s="5" t="n">
        <v>44876</v>
      </c>
      <c r="I552" s="5" t="n">
        <v>44903</v>
      </c>
      <c r="J552" s="6" t="n">
        <v>45471</v>
      </c>
      <c r="K552" s="4" t="n">
        <v>400000</v>
      </c>
      <c r="L552" s="7" t="n">
        <v>0.14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  <c r="S552" s="5">
        <f>SUMIFS(Sales!$H:$H,Sales!$C:$C,Investors!G552)</f>
        <v/>
      </c>
      <c r="T552">
        <f>IF(J552&lt;S552,"Exit","Sale")</f>
        <v/>
      </c>
    </row>
    <row r="553">
      <c r="A553" t="inlineStr">
        <is>
          <t>ZVAN11</t>
        </is>
      </c>
      <c r="B553" t="inlineStr">
        <is>
          <t>Wilma</t>
        </is>
      </c>
      <c r="C553" t="inlineStr">
        <is>
          <t>van Bosch</t>
        </is>
      </c>
      <c r="D553" t="inlineStr">
        <is>
          <t>Heron View</t>
        </is>
      </c>
      <c r="E553" t="inlineStr">
        <is>
          <t>C</t>
        </is>
      </c>
      <c r="F553" t="n">
        <v>1</v>
      </c>
      <c r="G553" t="inlineStr">
        <is>
          <t>HVC202</t>
        </is>
      </c>
      <c r="H553" s="5" t="n">
        <v>44880</v>
      </c>
      <c r="I553" s="5" t="n">
        <v>44903</v>
      </c>
      <c r="J553" s="6" t="n">
        <v>45634</v>
      </c>
      <c r="K553" s="4" t="n">
        <v>100000</v>
      </c>
      <c r="L553" s="7" t="n">
        <v>0.14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  <c r="S553" s="5">
        <f>SUMIFS(Sales!$H:$H,Sales!$C:$C,Investors!G553)</f>
        <v/>
      </c>
      <c r="T553">
        <f>IF(J553&lt;S553,"Exit","Sale")</f>
        <v/>
      </c>
    </row>
    <row r="554">
      <c r="A554" t="inlineStr">
        <is>
          <t>ZPER01</t>
        </is>
      </c>
      <c r="B554" t="inlineStr">
        <is>
          <t>Abraham Jacobus</t>
        </is>
      </c>
      <c r="C554" t="inlineStr">
        <is>
          <t>Olivier</t>
        </is>
      </c>
      <c r="D554" t="inlineStr">
        <is>
          <t>Heron View</t>
        </is>
      </c>
      <c r="E554" t="inlineStr">
        <is>
          <t>C</t>
        </is>
      </c>
      <c r="F554" t="n">
        <v>1</v>
      </c>
      <c r="G554" t="inlineStr">
        <is>
          <t>HVC202</t>
        </is>
      </c>
      <c r="H554" s="5" t="n">
        <v>44886</v>
      </c>
      <c r="I554" s="5" t="n">
        <v>44903</v>
      </c>
      <c r="J554" s="6" t="n">
        <v>45634</v>
      </c>
      <c r="K554" s="4" t="n">
        <v>100000</v>
      </c>
      <c r="L554" s="7" t="n">
        <v>0.14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  <c r="S554" s="5">
        <f>SUMIFS(Sales!$H:$H,Sales!$C:$C,Investors!G554)</f>
        <v/>
      </c>
      <c r="T554">
        <f>IF(J554&lt;S554,"Exit","Sale")</f>
        <v/>
      </c>
    </row>
    <row r="555">
      <c r="A555" t="inlineStr">
        <is>
          <t>ZMON01</t>
        </is>
      </c>
      <c r="B555" t="inlineStr">
        <is>
          <t>Zolani</t>
        </is>
      </c>
      <c r="C555" t="inlineStr">
        <is>
          <t>Moni</t>
        </is>
      </c>
      <c r="D555" t="inlineStr">
        <is>
          <t>Heron View</t>
        </is>
      </c>
      <c r="E555" t="inlineStr">
        <is>
          <t>C</t>
        </is>
      </c>
      <c r="F555" t="n">
        <v>1</v>
      </c>
      <c r="G555" t="inlineStr">
        <is>
          <t>HVC202</t>
        </is>
      </c>
      <c r="H555" s="5" t="n">
        <v>44942</v>
      </c>
      <c r="I555" s="5" t="n">
        <v>45016</v>
      </c>
      <c r="J555" s="6" t="n">
        <v>45747</v>
      </c>
      <c r="K555" s="4" t="n">
        <v>100000</v>
      </c>
      <c r="L555" s="7" t="n">
        <v>0.14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  <c r="S555" s="5">
        <f>SUMIFS(Sales!$H:$H,Sales!$C:$C,Investors!G555)</f>
        <v/>
      </c>
      <c r="T555">
        <f>IF(J555&lt;S555,"Exit","Sale")</f>
        <v/>
      </c>
    </row>
    <row r="556">
      <c r="A556" t="inlineStr">
        <is>
          <t>ZBUF01</t>
        </is>
      </c>
      <c r="B556" t="inlineStr">
        <is>
          <t>Tabitha Dorcas</t>
        </is>
      </c>
      <c r="C556" t="inlineStr">
        <is>
          <t>Buffet</t>
        </is>
      </c>
      <c r="D556" t="inlineStr">
        <is>
          <t>Heron View</t>
        </is>
      </c>
      <c r="E556" t="inlineStr">
        <is>
          <t>K</t>
        </is>
      </c>
      <c r="F556" t="n">
        <v>1</v>
      </c>
      <c r="G556" t="inlineStr">
        <is>
          <t>HVK306</t>
        </is>
      </c>
      <c r="H556" s="5" t="n">
        <v>44901</v>
      </c>
      <c r="I556" s="5" t="n">
        <v>44980</v>
      </c>
      <c r="J556" s="6" t="n">
        <v>45711</v>
      </c>
      <c r="K556" s="4" t="n">
        <v>1000000</v>
      </c>
      <c r="L556" s="7" t="n">
        <v>0.18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  <c r="S556" s="5">
        <f>SUMIFS(Sales!$H:$H,Sales!$C:$C,Investors!G556)</f>
        <v/>
      </c>
      <c r="T556">
        <f>IF(J556&lt;S556,"Exit","Sale")</f>
        <v/>
      </c>
    </row>
    <row r="557">
      <c r="A557" t="inlineStr">
        <is>
          <t>ZVAN13</t>
        </is>
      </c>
      <c r="B557" t="inlineStr">
        <is>
          <t>Gian</t>
        </is>
      </c>
      <c r="C557" t="inlineStr">
        <is>
          <t>van der Spuy</t>
        </is>
      </c>
      <c r="D557" t="inlineStr">
        <is>
          <t>Heron View</t>
        </is>
      </c>
      <c r="E557" t="inlineStr">
        <is>
          <t>K</t>
        </is>
      </c>
      <c r="F557" t="n">
        <v>1</v>
      </c>
      <c r="G557" t="inlineStr">
        <is>
          <t>HVK401</t>
        </is>
      </c>
      <c r="H557" s="5" t="n">
        <v>44938</v>
      </c>
      <c r="I557" s="5" t="n">
        <v>44980</v>
      </c>
      <c r="J557" s="6" t="n">
        <v>45711</v>
      </c>
      <c r="K557" s="4" t="n">
        <v>1000000</v>
      </c>
      <c r="L557" s="7" t="n">
        <v>0.18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  <c r="S557" s="5">
        <f>SUMIFS(Sales!$H:$H,Sales!$C:$C,Investors!G557)</f>
        <v/>
      </c>
      <c r="T557">
        <f>IF(J557&lt;S557,"Exit","Sale")</f>
        <v/>
      </c>
    </row>
    <row r="558">
      <c r="A558" t="inlineStr">
        <is>
          <t>ZVAN13</t>
        </is>
      </c>
      <c r="B558" t="inlineStr">
        <is>
          <t>Gian</t>
        </is>
      </c>
      <c r="C558" t="inlineStr">
        <is>
          <t>van der Spuy</t>
        </is>
      </c>
      <c r="D558" t="inlineStr">
        <is>
          <t>Heron View</t>
        </is>
      </c>
      <c r="E558" t="inlineStr">
        <is>
          <t>K</t>
        </is>
      </c>
      <c r="F558" t="n">
        <v>2</v>
      </c>
      <c r="G558" t="inlineStr">
        <is>
          <t>HVK406</t>
        </is>
      </c>
      <c r="H558" s="5" t="n">
        <v>44938</v>
      </c>
      <c r="I558" s="5" t="n">
        <v>45016</v>
      </c>
      <c r="J558" s="6" t="n">
        <v>45747</v>
      </c>
      <c r="K558" s="4" t="n">
        <v>500000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  <c r="S558" s="5">
        <f>SUMIFS(Sales!$H:$H,Sales!$C:$C,Investors!G558)</f>
        <v/>
      </c>
      <c r="T558">
        <f>IF(J558&lt;S558,"Exit","Sale")</f>
        <v/>
      </c>
    </row>
    <row r="559">
      <c r="A559" t="inlineStr">
        <is>
          <t>ZVAN14</t>
        </is>
      </c>
      <c r="B559" t="inlineStr">
        <is>
          <t>Dorothy Anne</t>
        </is>
      </c>
      <c r="C559" t="inlineStr">
        <is>
          <t>van der Spuy</t>
        </is>
      </c>
      <c r="D559" t="inlineStr">
        <is>
          <t>Heron View</t>
        </is>
      </c>
      <c r="E559" t="inlineStr">
        <is>
          <t>K</t>
        </is>
      </c>
      <c r="F559" t="n">
        <v>1</v>
      </c>
      <c r="G559" t="inlineStr">
        <is>
          <t>HVK402</t>
        </is>
      </c>
      <c r="H559" s="5" t="n">
        <v>44942</v>
      </c>
      <c r="I559" s="5" t="n">
        <v>45016</v>
      </c>
      <c r="J559" s="6" t="n">
        <v>45747</v>
      </c>
      <c r="K559" s="4" t="n">
        <v>1000000</v>
      </c>
      <c r="L559" s="7" t="n">
        <v>0.18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  <c r="S559" s="5">
        <f>SUMIFS(Sales!$H:$H,Sales!$C:$C,Investors!G559)</f>
        <v/>
      </c>
      <c r="T559">
        <f>IF(J559&lt;S559,"Exit","Sale")</f>
        <v/>
      </c>
    </row>
    <row r="560">
      <c r="A560" t="inlineStr">
        <is>
          <t>ZVAN14</t>
        </is>
      </c>
      <c r="B560" t="inlineStr">
        <is>
          <t>Dorothy Anne</t>
        </is>
      </c>
      <c r="C560" t="inlineStr">
        <is>
          <t>van der Spuy</t>
        </is>
      </c>
      <c r="D560" t="inlineStr">
        <is>
          <t>Heron View</t>
        </is>
      </c>
      <c r="E560" t="inlineStr">
        <is>
          <t>K</t>
        </is>
      </c>
      <c r="F560" t="n">
        <v>2</v>
      </c>
      <c r="G560" t="inlineStr">
        <is>
          <t>HVK406</t>
        </is>
      </c>
      <c r="H560" s="5" t="n">
        <v>44942</v>
      </c>
      <c r="I560" s="5" t="n">
        <v>45016</v>
      </c>
      <c r="J560" s="6" t="n">
        <v>45747</v>
      </c>
      <c r="K560" s="4" t="n">
        <v>500000</v>
      </c>
      <c r="L560" s="7" t="n">
        <v>0.18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  <c r="S560" s="5">
        <f>SUMIFS(Sales!$H:$H,Sales!$C:$C,Investors!G560)</f>
        <v/>
      </c>
      <c r="T560">
        <f>IF(J560&lt;S560,"Exit","Sale")</f>
        <v/>
      </c>
    </row>
    <row r="561">
      <c r="A561" t="inlineStr">
        <is>
          <t>ZLES01</t>
        </is>
      </c>
      <c r="B561" t="inlineStr">
        <is>
          <t>Megan Frances</t>
        </is>
      </c>
      <c r="C561" t="inlineStr">
        <is>
          <t>Leslie</t>
        </is>
      </c>
      <c r="D561" t="inlineStr">
        <is>
          <t>Heron View</t>
        </is>
      </c>
      <c r="E561" t="inlineStr">
        <is>
          <t>D</t>
        </is>
      </c>
      <c r="F561" t="n">
        <v>1</v>
      </c>
      <c r="G561" t="inlineStr">
        <is>
          <t>HVD103</t>
        </is>
      </c>
      <c r="H561" s="5" t="n">
        <v>44938</v>
      </c>
      <c r="I561" s="5" t="n">
        <v>45016</v>
      </c>
      <c r="J561" s="6" t="n">
        <v>45272</v>
      </c>
      <c r="K561" s="4" t="n">
        <v>150000</v>
      </c>
      <c r="L561" s="7" t="n">
        <v>0.14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  <c r="S561" s="5">
        <f>SUMIFS(Sales!$H:$H,Sales!$C:$C,Investors!G561)</f>
        <v/>
      </c>
      <c r="T561">
        <f>IF(J561&lt;S561,"Exit","Sale")</f>
        <v/>
      </c>
    </row>
    <row r="562">
      <c r="A562" t="inlineStr">
        <is>
          <t>ZLES01</t>
        </is>
      </c>
      <c r="B562" t="inlineStr">
        <is>
          <t>Megan Frances</t>
        </is>
      </c>
      <c r="C562" t="inlineStr">
        <is>
          <t>Leslie</t>
        </is>
      </c>
      <c r="D562" t="inlineStr">
        <is>
          <t>Heron View</t>
        </is>
      </c>
      <c r="E562" t="inlineStr">
        <is>
          <t>F</t>
        </is>
      </c>
      <c r="F562" t="n">
        <v>2</v>
      </c>
      <c r="G562" t="inlineStr">
        <is>
          <t>HVF101</t>
        </is>
      </c>
      <c r="H562" s="5" t="n">
        <v>45279</v>
      </c>
      <c r="I562" s="5" t="n">
        <v>45371</v>
      </c>
      <c r="J562" s="6" t="n">
        <v>46102</v>
      </c>
      <c r="K562" s="4" t="n">
        <v>167914.73</v>
      </c>
      <c r="L562" s="7" t="n">
        <v>0.18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  <c r="S562" s="5">
        <f>SUMIFS(Sales!$H:$H,Sales!$C:$C,Investors!G562)</f>
        <v/>
      </c>
      <c r="T562">
        <f>IF(J562&lt;S562,"Exit","Sale")</f>
        <v/>
      </c>
    </row>
    <row r="563">
      <c r="A563" t="inlineStr">
        <is>
          <t>ZHAN06</t>
        </is>
      </c>
      <c r="B563" t="inlineStr">
        <is>
          <t>Derick</t>
        </is>
      </c>
      <c r="C563" t="inlineStr">
        <is>
          <t>Hanekom</t>
        </is>
      </c>
      <c r="D563" t="inlineStr">
        <is>
          <t>Heron View</t>
        </is>
      </c>
      <c r="E563" t="inlineStr">
        <is>
          <t>K</t>
        </is>
      </c>
      <c r="F563" t="n">
        <v>1</v>
      </c>
      <c r="G563" t="inlineStr">
        <is>
          <t>HVK403</t>
        </is>
      </c>
      <c r="H563" s="5" t="n">
        <v>44937</v>
      </c>
      <c r="I563" s="5" t="n">
        <v>45016</v>
      </c>
      <c r="J563" s="6" t="n">
        <v>45747</v>
      </c>
      <c r="K563" s="4" t="n">
        <v>200000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  <c r="S563" s="5">
        <f>SUMIFS(Sales!$H:$H,Sales!$C:$C,Investors!G563)</f>
        <v/>
      </c>
      <c r="T563">
        <f>IF(J563&lt;S563,"Exit","Sale")</f>
        <v/>
      </c>
    </row>
    <row r="564">
      <c r="A564" t="inlineStr">
        <is>
          <t>ZGRA01</t>
        </is>
      </c>
      <c r="B564" t="inlineStr">
        <is>
          <t>Pieter</t>
        </is>
      </c>
      <c r="C564" t="inlineStr">
        <is>
          <t>Grabe</t>
        </is>
      </c>
      <c r="D564" t="inlineStr">
        <is>
          <t>Heron View</t>
        </is>
      </c>
      <c r="E564" t="inlineStr">
        <is>
          <t>K</t>
        </is>
      </c>
      <c r="F564" t="n">
        <v>1</v>
      </c>
      <c r="G564" t="inlineStr">
        <is>
          <t>HVK403</t>
        </is>
      </c>
      <c r="H564" s="5" t="n">
        <v>44942</v>
      </c>
      <c r="I564" s="5" t="n">
        <v>45016</v>
      </c>
      <c r="J564" s="6" t="n">
        <v>45747</v>
      </c>
      <c r="K564" s="4" t="n">
        <v>100000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  <c r="S564" s="5">
        <f>SUMIFS(Sales!$H:$H,Sales!$C:$C,Investors!G564)</f>
        <v/>
      </c>
      <c r="T564">
        <f>IF(J564&lt;S564,"Exit","Sale")</f>
        <v/>
      </c>
    </row>
    <row r="565">
      <c r="A565" t="inlineStr">
        <is>
          <t>ZVAN15</t>
        </is>
      </c>
      <c r="B565" t="inlineStr">
        <is>
          <t>Clifford Roy</t>
        </is>
      </c>
      <c r="C565" t="inlineStr">
        <is>
          <t>van Vuren</t>
        </is>
      </c>
      <c r="D565" t="inlineStr">
        <is>
          <t>Heron View</t>
        </is>
      </c>
      <c r="E565" t="inlineStr">
        <is>
          <t>K</t>
        </is>
      </c>
      <c r="F565" t="n">
        <v>1</v>
      </c>
      <c r="G565" t="inlineStr">
        <is>
          <t>HVK405</t>
        </is>
      </c>
      <c r="H565" s="5" t="n">
        <v>44967</v>
      </c>
      <c r="I565" s="5" t="n">
        <v>45072</v>
      </c>
      <c r="J565" s="6" t="n">
        <v>45803</v>
      </c>
      <c r="K565" s="4" t="n">
        <v>1000000</v>
      </c>
      <c r="L565" s="7" t="n">
        <v>0.18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  <c r="S565" s="5">
        <f>SUMIFS(Sales!$H:$H,Sales!$C:$C,Investors!G565)</f>
        <v/>
      </c>
      <c r="T565">
        <f>IF(J565&lt;S565,"Exit","Sale")</f>
        <v/>
      </c>
    </row>
    <row r="566">
      <c r="A566" t="inlineStr">
        <is>
          <t>ZCON01</t>
        </is>
      </c>
      <c r="B566" t="inlineStr">
        <is>
          <t>Gerhard Lotter</t>
        </is>
      </c>
      <c r="C566" t="inlineStr">
        <is>
          <t>Conradie</t>
        </is>
      </c>
      <c r="D566" t="inlineStr">
        <is>
          <t>Heron Fields</t>
        </is>
      </c>
      <c r="E566" t="inlineStr">
        <is>
          <t>B</t>
        </is>
      </c>
      <c r="F566" t="n">
        <v>1</v>
      </c>
      <c r="G566" t="inlineStr">
        <is>
          <t>HFB313</t>
        </is>
      </c>
      <c r="H566" s="5" t="n">
        <v>44650</v>
      </c>
      <c r="I566" s="5" t="n">
        <v>44650</v>
      </c>
      <c r="J566" s="6" t="n">
        <v>45051</v>
      </c>
      <c r="K566" s="4" t="n">
        <v>1068455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  <c r="S566" s="5">
        <f>SUMIFS(Sales!$H:$H,Sales!$C:$C,Investors!G566)</f>
        <v/>
      </c>
      <c r="T566">
        <f>IF(J566&lt;S566,"Exit","Sale")</f>
        <v/>
      </c>
    </row>
    <row r="567">
      <c r="A567" t="inlineStr">
        <is>
          <t>ZCON01</t>
        </is>
      </c>
      <c r="B567" t="inlineStr">
        <is>
          <t>Gerhard Lotter</t>
        </is>
      </c>
      <c r="C567" t="inlineStr">
        <is>
          <t>Conradie</t>
        </is>
      </c>
      <c r="D567" t="inlineStr">
        <is>
          <t>Heron View</t>
        </is>
      </c>
      <c r="E567" t="inlineStr">
        <is>
          <t>C</t>
        </is>
      </c>
      <c r="F567" t="n">
        <v>2</v>
      </c>
      <c r="G567" t="inlineStr">
        <is>
          <t>HVC101</t>
        </is>
      </c>
      <c r="H567" s="5" t="n">
        <v>44674</v>
      </c>
      <c r="I567" s="5" t="n">
        <v>44681</v>
      </c>
      <c r="J567" s="6" t="n">
        <v>45154</v>
      </c>
      <c r="K567" s="4" t="n">
        <v>503089.15</v>
      </c>
      <c r="L567" s="7" t="n">
        <v>0.14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  <c r="S567" s="5">
        <f>SUMIFS(Sales!$H:$H,Sales!$C:$C,Investors!G567)</f>
        <v/>
      </c>
      <c r="T567">
        <f>IF(J567&lt;S567,"Exit","Sale")</f>
        <v/>
      </c>
    </row>
    <row r="568">
      <c r="A568" t="inlineStr">
        <is>
          <t>ZCON01</t>
        </is>
      </c>
      <c r="B568" t="inlineStr">
        <is>
          <t>Gerhard Lotter</t>
        </is>
      </c>
      <c r="C568" t="inlineStr">
        <is>
          <t>Conradie</t>
        </is>
      </c>
      <c r="D568" t="inlineStr">
        <is>
          <t>Heron View</t>
        </is>
      </c>
      <c r="E568" t="inlineStr">
        <is>
          <t>C</t>
        </is>
      </c>
      <c r="F568" t="n">
        <v>3</v>
      </c>
      <c r="G568" t="inlineStr">
        <is>
          <t>HVC201</t>
        </is>
      </c>
      <c r="H568" s="5" t="n">
        <v>44704</v>
      </c>
      <c r="I568" s="5" t="n">
        <v>44711</v>
      </c>
      <c r="J568" s="6" t="n">
        <v>45177</v>
      </c>
      <c r="K568" s="4" t="n">
        <v>694542.34</v>
      </c>
      <c r="L568" s="7" t="n">
        <v>0.14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  <c r="S568" s="5">
        <f>SUMIFS(Sales!$H:$H,Sales!$C:$C,Investors!G568)</f>
        <v/>
      </c>
      <c r="T568">
        <f>IF(J568&lt;S568,"Exit","Sale")</f>
        <v/>
      </c>
    </row>
    <row r="569">
      <c r="A569" t="inlineStr">
        <is>
          <t>ZCON01</t>
        </is>
      </c>
      <c r="B569" t="inlineStr">
        <is>
          <t>Gerhard Lotter</t>
        </is>
      </c>
      <c r="C569" t="inlineStr">
        <is>
          <t>Conradie</t>
        </is>
      </c>
      <c r="D569" t="inlineStr">
        <is>
          <t>Heron View</t>
        </is>
      </c>
      <c r="E569" t="inlineStr">
        <is>
          <t>C</t>
        </is>
      </c>
      <c r="F569" t="n">
        <v>4</v>
      </c>
      <c r="G569" t="inlineStr">
        <is>
          <t>HVC301</t>
        </is>
      </c>
      <c r="H569" s="5" t="n">
        <v>44748</v>
      </c>
      <c r="I569" s="5" t="n">
        <v>44755</v>
      </c>
      <c r="J569" s="6" t="n">
        <v>45154</v>
      </c>
      <c r="K569" s="4" t="n">
        <v>990694.47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  <c r="S569" s="5">
        <f>SUMIFS(Sales!$H:$H,Sales!$C:$C,Investors!G569)</f>
        <v/>
      </c>
      <c r="T569">
        <f>IF(J569&lt;S569,"Exit","Sale")</f>
        <v/>
      </c>
    </row>
    <row r="570">
      <c r="A570" t="inlineStr">
        <is>
          <t>ZCON01</t>
        </is>
      </c>
      <c r="B570" t="inlineStr">
        <is>
          <t>Gerhard Lotter</t>
        </is>
      </c>
      <c r="C570" t="inlineStr">
        <is>
          <t>Conradie</t>
        </is>
      </c>
      <c r="D570" t="inlineStr">
        <is>
          <t>Heron View</t>
        </is>
      </c>
      <c r="E570" t="inlineStr">
        <is>
          <t>C</t>
        </is>
      </c>
      <c r="F570" t="n">
        <v>5</v>
      </c>
      <c r="G570" t="inlineStr">
        <is>
          <t>HVC302</t>
        </is>
      </c>
      <c r="H570" s="5" t="n">
        <v>44748</v>
      </c>
      <c r="I570" s="5" t="n">
        <v>44755</v>
      </c>
      <c r="J570" s="6" t="n">
        <v>45540</v>
      </c>
      <c r="K570" s="4" t="n">
        <v>990694.47</v>
      </c>
      <c r="L570" s="7" t="n">
        <v>0.14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  <c r="S570" s="5">
        <f>SUMIFS(Sales!$H:$H,Sales!$C:$C,Investors!G570)</f>
        <v/>
      </c>
      <c r="T570">
        <f>IF(J570&lt;S570,"Exit","Sale")</f>
        <v/>
      </c>
    </row>
    <row r="571">
      <c r="A571" t="inlineStr">
        <is>
          <t>ZDEV02</t>
        </is>
      </c>
      <c r="B571" t="inlineStr">
        <is>
          <t>André Deric</t>
        </is>
      </c>
      <c r="C571" t="inlineStr">
        <is>
          <t>de Villiers</t>
        </is>
      </c>
      <c r="D571" t="inlineStr">
        <is>
          <t>Heron View</t>
        </is>
      </c>
      <c r="E571" t="inlineStr">
        <is>
          <t>O</t>
        </is>
      </c>
      <c r="F571" t="n">
        <v>1</v>
      </c>
      <c r="G571" t="inlineStr">
        <is>
          <t>HVO301</t>
        </is>
      </c>
      <c r="H571" s="5" t="n">
        <v>44973</v>
      </c>
      <c r="I571" s="5" t="n">
        <v>45107</v>
      </c>
      <c r="J571" s="6" t="n">
        <v>45503</v>
      </c>
      <c r="K571" s="4" t="n">
        <v>600000</v>
      </c>
      <c r="L571" s="7" t="n">
        <v>0.18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  <c r="S571" s="5">
        <f>SUMIFS(Sales!$H:$H,Sales!$C:$C,Investors!G571)</f>
        <v/>
      </c>
      <c r="T571">
        <f>IF(J571&lt;S571,"Exit","Sale")</f>
        <v/>
      </c>
    </row>
    <row r="572">
      <c r="A572" t="inlineStr">
        <is>
          <t>ZVIS03</t>
        </is>
      </c>
      <c r="B572" t="inlineStr">
        <is>
          <t>Anton Patrick</t>
        </is>
      </c>
      <c r="C572" t="inlineStr">
        <is>
          <t>Visser</t>
        </is>
      </c>
      <c r="D572" t="inlineStr">
        <is>
          <t>Heron View</t>
        </is>
      </c>
      <c r="E572" t="inlineStr">
        <is>
          <t>O</t>
        </is>
      </c>
      <c r="F572" t="n">
        <v>1</v>
      </c>
      <c r="G572" t="inlineStr">
        <is>
          <t>HVO302</t>
        </is>
      </c>
      <c r="H572" s="5" t="n">
        <v>44992</v>
      </c>
      <c r="I572" s="5" t="n">
        <v>45107</v>
      </c>
      <c r="J572" s="6" t="n">
        <v>45520</v>
      </c>
      <c r="K572" s="4" t="n">
        <v>900000</v>
      </c>
      <c r="L572" s="7" t="n">
        <v>0.16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  <c r="S572" s="5">
        <f>SUMIFS(Sales!$H:$H,Sales!$C:$C,Investors!G572)</f>
        <v/>
      </c>
      <c r="T572">
        <f>IF(J572&lt;S572,"Exit","Sale")</f>
        <v/>
      </c>
    </row>
    <row r="573">
      <c r="A573" t="inlineStr">
        <is>
          <t>ZLER02</t>
        </is>
      </c>
      <c r="B573" t="inlineStr">
        <is>
          <t>Jacques</t>
        </is>
      </c>
      <c r="C573" t="inlineStr">
        <is>
          <t>le Roux</t>
        </is>
      </c>
      <c r="D573" t="inlineStr">
        <is>
          <t>Heron View</t>
        </is>
      </c>
      <c r="E573" t="inlineStr">
        <is>
          <t>O</t>
        </is>
      </c>
      <c r="F573" t="n">
        <v>1</v>
      </c>
      <c r="G573" t="inlineStr">
        <is>
          <t>HVO302</t>
        </is>
      </c>
      <c r="H573" s="5" t="n">
        <v>45033</v>
      </c>
      <c r="I573" s="5" t="n">
        <v>45129</v>
      </c>
      <c r="J573" s="6" t="n">
        <v>45520</v>
      </c>
      <c r="K573" s="4" t="n">
        <v>100000</v>
      </c>
      <c r="L573" s="7" t="n">
        <v>0.14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  <c r="S573" s="5">
        <f>SUMIFS(Sales!$H:$H,Sales!$C:$C,Investors!G573)</f>
        <v/>
      </c>
      <c r="T573">
        <f>IF(J573&lt;S573,"Exit","Sale")</f>
        <v/>
      </c>
    </row>
    <row r="574">
      <c r="A574" t="inlineStr">
        <is>
          <t>ZDEJ01</t>
        </is>
      </c>
      <c r="B574" t="inlineStr">
        <is>
          <t>Anarene Beatrice</t>
        </is>
      </c>
      <c r="C574" t="inlineStr">
        <is>
          <t>de Jager</t>
        </is>
      </c>
      <c r="D574" t="inlineStr">
        <is>
          <t>Heron View</t>
        </is>
      </c>
      <c r="E574" t="inlineStr">
        <is>
          <t>G</t>
        </is>
      </c>
      <c r="F574" t="n">
        <v>1</v>
      </c>
      <c r="G574" t="inlineStr">
        <is>
          <t>HVG103</t>
        </is>
      </c>
      <c r="H574" s="5" t="n">
        <v>45034</v>
      </c>
      <c r="I574" s="5" t="n">
        <v>45198</v>
      </c>
      <c r="J574" s="6" t="n">
        <v>45929</v>
      </c>
      <c r="K574" s="4" t="n">
        <v>550000</v>
      </c>
      <c r="L574" s="7" t="n">
        <v>0.16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  <c r="S574" s="5">
        <f>SUMIFS(Sales!$H:$H,Sales!$C:$C,Investors!G574)</f>
        <v/>
      </c>
      <c r="T574">
        <f>IF(J574&lt;S574,"Exit","Sale")</f>
        <v/>
      </c>
    </row>
    <row r="575">
      <c r="A575" t="inlineStr">
        <is>
          <t>ZMOS01</t>
        </is>
      </c>
      <c r="B575" t="inlineStr">
        <is>
          <t>Colin Giovanni</t>
        </is>
      </c>
      <c r="C575" t="inlineStr">
        <is>
          <t>Mosca</t>
        </is>
      </c>
      <c r="D575" t="inlineStr">
        <is>
          <t>Heron View</t>
        </is>
      </c>
      <c r="E575" t="inlineStr">
        <is>
          <t>G</t>
        </is>
      </c>
      <c r="F575" t="n">
        <v>1</v>
      </c>
      <c r="G575" t="inlineStr">
        <is>
          <t>HVG204</t>
        </is>
      </c>
      <c r="H575" s="5" t="n">
        <v>45041</v>
      </c>
      <c r="I575" s="5" t="n">
        <v>45198</v>
      </c>
      <c r="J575" s="6" t="n">
        <v>45929</v>
      </c>
      <c r="K575" s="4" t="n">
        <v>350000</v>
      </c>
      <c r="L575" s="7" t="n">
        <v>0.14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  <c r="S575" s="5">
        <f>SUMIFS(Sales!$H:$H,Sales!$C:$C,Investors!G575)</f>
        <v/>
      </c>
      <c r="T575">
        <f>IF(J575&lt;S575,"Exit","Sale")</f>
        <v/>
      </c>
    </row>
    <row r="576">
      <c r="A576" t="inlineStr">
        <is>
          <t>ZHAR02</t>
        </is>
      </c>
      <c r="B576" t="inlineStr">
        <is>
          <t>Lionel Carl</t>
        </is>
      </c>
      <c r="C576" t="inlineStr">
        <is>
          <t>Harrington</t>
        </is>
      </c>
      <c r="D576" t="inlineStr">
        <is>
          <t>Heron View</t>
        </is>
      </c>
      <c r="E576" t="inlineStr">
        <is>
          <t>G</t>
        </is>
      </c>
      <c r="F576" t="n">
        <v>1</v>
      </c>
      <c r="G576" t="inlineStr">
        <is>
          <t>HVG301</t>
        </is>
      </c>
      <c r="H576" s="5" t="n">
        <v>45034</v>
      </c>
      <c r="I576" s="5" t="n">
        <v>45198</v>
      </c>
      <c r="J576" s="6" t="n">
        <v>45929</v>
      </c>
      <c r="K576" s="4" t="n">
        <v>400000</v>
      </c>
      <c r="L576" s="7" t="n">
        <v>0.14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  <c r="S576" s="5">
        <f>SUMIFS(Sales!$H:$H,Sales!$C:$C,Investors!G576)</f>
        <v/>
      </c>
      <c r="T576">
        <f>IF(J576&lt;S576,"Exit","Sale")</f>
        <v/>
      </c>
    </row>
    <row r="577">
      <c r="A577" t="inlineStr">
        <is>
          <t>ZBAS01</t>
        </is>
      </c>
      <c r="B577" t="inlineStr">
        <is>
          <t>Nicolaas Johannes (Nico)</t>
        </is>
      </c>
      <c r="C577" t="inlineStr">
        <is>
          <t>Basson</t>
        </is>
      </c>
      <c r="D577" t="inlineStr">
        <is>
          <t>Heron View</t>
        </is>
      </c>
      <c r="E577" t="inlineStr">
        <is>
          <t>G</t>
        </is>
      </c>
      <c r="F577" t="n">
        <v>1</v>
      </c>
      <c r="G577" t="inlineStr">
        <is>
          <t>HVG204</t>
        </is>
      </c>
      <c r="H577" s="5" t="n">
        <v>45041</v>
      </c>
      <c r="I577" s="5" t="n">
        <v>45198</v>
      </c>
      <c r="J577" s="6" t="n">
        <v>45929</v>
      </c>
      <c r="K577" s="4" t="n">
        <v>500000</v>
      </c>
      <c r="L577" s="7" t="n">
        <v>0.16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  <c r="S577" s="5">
        <f>SUMIFS(Sales!$H:$H,Sales!$C:$C,Investors!G577)</f>
        <v/>
      </c>
      <c r="T577">
        <f>IF(J577&lt;S577,"Exit","Sale")</f>
        <v/>
      </c>
    </row>
    <row r="578">
      <c r="A578" t="inlineStr">
        <is>
          <t>ZCOE02</t>
        </is>
      </c>
      <c r="B578" t="inlineStr">
        <is>
          <t>Hugo Amos</t>
        </is>
      </c>
      <c r="C578" t="inlineStr">
        <is>
          <t>Coetzee</t>
        </is>
      </c>
      <c r="D578" t="inlineStr">
        <is>
          <t>Heron View</t>
        </is>
      </c>
      <c r="E578" t="inlineStr">
        <is>
          <t>I</t>
        </is>
      </c>
      <c r="F578" t="n">
        <v>1</v>
      </c>
      <c r="G578" t="inlineStr">
        <is>
          <t>HVI102</t>
        </is>
      </c>
      <c r="H578" s="5" t="n">
        <v>45044</v>
      </c>
      <c r="I578" s="5" t="n">
        <v>45224</v>
      </c>
      <c r="J578" s="6" t="n">
        <v>45955</v>
      </c>
      <c r="K578" s="4" t="n">
        <v>400000</v>
      </c>
      <c r="L578" s="7" t="n">
        <v>0.14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  <c r="S578" s="5">
        <f>SUMIFS(Sales!$H:$H,Sales!$C:$C,Investors!G578)</f>
        <v/>
      </c>
      <c r="T578">
        <f>IF(J578&lt;S578,"Exit","Sale")</f>
        <v/>
      </c>
    </row>
    <row r="579">
      <c r="A579" t="inlineStr">
        <is>
          <t>ZSWA02</t>
        </is>
      </c>
      <c r="B579" t="inlineStr">
        <is>
          <t>Daniel Christiaan De Wet</t>
        </is>
      </c>
      <c r="C579" t="inlineStr">
        <is>
          <t>Swanepoel</t>
        </is>
      </c>
      <c r="D579" t="inlineStr">
        <is>
          <t>Heron View</t>
        </is>
      </c>
      <c r="E579" t="inlineStr">
        <is>
          <t>I</t>
        </is>
      </c>
      <c r="F579" t="n">
        <v>1</v>
      </c>
      <c r="G579" t="inlineStr">
        <is>
          <t>HVI103</t>
        </is>
      </c>
      <c r="H579" s="5" t="n">
        <v>45064</v>
      </c>
      <c r="I579" s="5" t="n">
        <v>45259</v>
      </c>
      <c r="J579" s="6" t="n">
        <v>45990</v>
      </c>
      <c r="K579" s="4" t="n">
        <v>1000000</v>
      </c>
      <c r="L579" s="7" t="n">
        <v>0.18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  <c r="S579" s="5">
        <f>SUMIFS(Sales!$H:$H,Sales!$C:$C,Investors!G579)</f>
        <v/>
      </c>
      <c r="T579">
        <f>IF(J579&lt;S579,"Exit","Sale")</f>
        <v/>
      </c>
    </row>
    <row r="580">
      <c r="A580" t="inlineStr">
        <is>
          <t>ZJOS01</t>
        </is>
      </c>
      <c r="B580" t="inlineStr">
        <is>
          <t>Justin</t>
        </is>
      </c>
      <c r="C580" t="inlineStr">
        <is>
          <t>Joseph</t>
        </is>
      </c>
      <c r="D580" t="inlineStr">
        <is>
          <t>Heron View</t>
        </is>
      </c>
      <c r="E580" t="inlineStr">
        <is>
          <t>G</t>
        </is>
      </c>
      <c r="F580" t="n">
        <v>1</v>
      </c>
      <c r="G580" t="inlineStr">
        <is>
          <t>HVG304</t>
        </is>
      </c>
      <c r="H580" s="5" t="n">
        <v>45057</v>
      </c>
      <c r="I580" s="5" t="n">
        <v>45252</v>
      </c>
      <c r="J580" s="6" t="n">
        <v>45983</v>
      </c>
      <c r="K580" s="4" t="n">
        <v>100000</v>
      </c>
      <c r="L580" s="7" t="n">
        <v>0.14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  <c r="S580" s="5">
        <f>SUMIFS(Sales!$H:$H,Sales!$C:$C,Investors!G580)</f>
        <v/>
      </c>
      <c r="T580">
        <f>IF(J580&lt;S580,"Exit","Sale")</f>
        <v/>
      </c>
    </row>
    <row r="581">
      <c r="A581" t="inlineStr">
        <is>
          <t>ZGEL01</t>
        </is>
      </c>
      <c r="B581" t="inlineStr">
        <is>
          <t>Teresse</t>
        </is>
      </c>
      <c r="C581" t="inlineStr">
        <is>
          <t>Geldenhuys</t>
        </is>
      </c>
      <c r="D581" t="inlineStr">
        <is>
          <t>Heron View</t>
        </is>
      </c>
      <c r="E581" t="inlineStr">
        <is>
          <t>G</t>
        </is>
      </c>
      <c r="F581" t="n">
        <v>1</v>
      </c>
      <c r="G581" t="inlineStr">
        <is>
          <t>HVG203</t>
        </is>
      </c>
      <c r="H581" s="5" t="n">
        <v>45065</v>
      </c>
      <c r="I581" s="5" t="n">
        <v>45252</v>
      </c>
      <c r="J581" s="6" t="n">
        <v>45983</v>
      </c>
      <c r="K581" s="4" t="n">
        <v>100000</v>
      </c>
      <c r="L581" s="7" t="n">
        <v>0.14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  <c r="S581" s="5">
        <f>SUMIFS(Sales!$H:$H,Sales!$C:$C,Investors!G581)</f>
        <v/>
      </c>
      <c r="T581">
        <f>IF(J581&lt;S581,"Exit","Sale")</f>
        <v/>
      </c>
    </row>
    <row r="582">
      <c r="A582" t="inlineStr">
        <is>
          <t>ZLAM01</t>
        </is>
      </c>
      <c r="B582" t="inlineStr">
        <is>
          <t>Oswald Robert (Ossie)</t>
        </is>
      </c>
      <c r="C582" t="inlineStr">
        <is>
          <t>Lamb</t>
        </is>
      </c>
      <c r="D582" t="inlineStr">
        <is>
          <t>Heron View</t>
        </is>
      </c>
      <c r="E582" t="inlineStr">
        <is>
          <t>O</t>
        </is>
      </c>
      <c r="F582" t="n">
        <v>1</v>
      </c>
      <c r="G582" t="inlineStr">
        <is>
          <t>HVO301</t>
        </is>
      </c>
      <c r="H582" s="5" t="n">
        <v>45077</v>
      </c>
      <c r="I582" s="5" t="n">
        <v>45252</v>
      </c>
      <c r="J582" s="6" t="n">
        <v>45503</v>
      </c>
      <c r="K582" s="4" t="n">
        <v>200000</v>
      </c>
      <c r="L582" s="7" t="n">
        <v>0.14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  <c r="S582" s="5">
        <f>SUMIFS(Sales!$H:$H,Sales!$C:$C,Investors!G582)</f>
        <v/>
      </c>
      <c r="T582">
        <f>IF(J582&lt;S582,"Exit","Sale")</f>
        <v/>
      </c>
    </row>
    <row r="583">
      <c r="A583" t="inlineStr">
        <is>
          <t>ZHAN07</t>
        </is>
      </c>
      <c r="B583" t="inlineStr">
        <is>
          <t>Johannes Hendrik (Hans)</t>
        </is>
      </c>
      <c r="C583" t="inlineStr">
        <is>
          <t>Hanekom</t>
        </is>
      </c>
      <c r="D583" t="inlineStr">
        <is>
          <t>Heron View</t>
        </is>
      </c>
      <c r="E583" t="inlineStr">
        <is>
          <t>H</t>
        </is>
      </c>
      <c r="F583" t="n">
        <v>1</v>
      </c>
      <c r="G583" t="inlineStr">
        <is>
          <t>HVH101</t>
        </is>
      </c>
      <c r="H583" s="5" t="n">
        <v>45210</v>
      </c>
      <c r="I583" s="5" t="n">
        <v>45224</v>
      </c>
      <c r="J583" s="6" t="n">
        <v>45492</v>
      </c>
      <c r="K583" s="4" t="n">
        <v>1100000</v>
      </c>
      <c r="L583" s="7" t="n">
        <v>0.18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  <c r="S583" s="5">
        <f>SUMIFS(Sales!$H:$H,Sales!$C:$C,Investors!G583)</f>
        <v/>
      </c>
      <c r="T583">
        <f>IF(J583&lt;S583,"Exit","Sale")</f>
        <v/>
      </c>
    </row>
    <row r="584">
      <c r="A584" t="inlineStr">
        <is>
          <t>ZHAN07</t>
        </is>
      </c>
      <c r="B584" t="inlineStr">
        <is>
          <t>Johannes Hendrik (Hans)</t>
        </is>
      </c>
      <c r="C584" t="inlineStr">
        <is>
          <t>Hanekom</t>
        </is>
      </c>
      <c r="D584" t="inlineStr">
        <is>
          <t>Heron View</t>
        </is>
      </c>
      <c r="E584" t="inlineStr">
        <is>
          <t>H</t>
        </is>
      </c>
      <c r="F584" t="n">
        <v>2</v>
      </c>
      <c r="G584" t="inlineStr">
        <is>
          <t>HVH102</t>
        </is>
      </c>
      <c r="H584" s="5" t="n">
        <v>45210</v>
      </c>
      <c r="I584" s="5" t="n">
        <v>45224</v>
      </c>
      <c r="J584" s="6" t="n">
        <v>45492</v>
      </c>
      <c r="K584" s="4" t="n">
        <v>1100000</v>
      </c>
      <c r="L584" s="7" t="n">
        <v>0.18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  <c r="S584" s="5">
        <f>SUMIFS(Sales!$H:$H,Sales!$C:$C,Investors!G584)</f>
        <v/>
      </c>
      <c r="T584">
        <f>IF(J584&lt;S584,"Exit","Sale")</f>
        <v/>
      </c>
    </row>
    <row r="585">
      <c r="A585" t="inlineStr">
        <is>
          <t>ZHAN07</t>
        </is>
      </c>
      <c r="B585" t="inlineStr">
        <is>
          <t>Johannes Hendrik (Hans)</t>
        </is>
      </c>
      <c r="C585" t="inlineStr">
        <is>
          <t>Hanekom</t>
        </is>
      </c>
      <c r="D585" t="inlineStr">
        <is>
          <t>Heron View</t>
        </is>
      </c>
      <c r="E585" t="inlineStr">
        <is>
          <t>H</t>
        </is>
      </c>
      <c r="F585" t="n">
        <v>3</v>
      </c>
      <c r="G585" t="inlineStr">
        <is>
          <t>HVH103</t>
        </is>
      </c>
      <c r="H585" s="5" t="n">
        <v>45210</v>
      </c>
      <c r="I585" s="5" t="n">
        <v>45224</v>
      </c>
      <c r="J585" s="6" t="n">
        <v>45492</v>
      </c>
      <c r="K585" s="4" t="n">
        <v>1100000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  <c r="S585" s="5">
        <f>SUMIFS(Sales!$H:$H,Sales!$C:$C,Investors!G585)</f>
        <v/>
      </c>
      <c r="T585">
        <f>IF(J585&lt;S585,"Exit","Sale")</f>
        <v/>
      </c>
    </row>
    <row r="586">
      <c r="A586" t="inlineStr">
        <is>
          <t>ZHAN07</t>
        </is>
      </c>
      <c r="B586" t="inlineStr">
        <is>
          <t>Johannes Hendrik (Hans)</t>
        </is>
      </c>
      <c r="C586" t="inlineStr">
        <is>
          <t>Hanekom</t>
        </is>
      </c>
      <c r="D586" t="inlineStr">
        <is>
          <t>Heron View</t>
        </is>
      </c>
      <c r="E586" t="inlineStr">
        <is>
          <t>H</t>
        </is>
      </c>
      <c r="F586" t="n">
        <v>4</v>
      </c>
      <c r="G586" t="inlineStr">
        <is>
          <t>HVH104</t>
        </is>
      </c>
      <c r="H586" s="5" t="n">
        <v>45210</v>
      </c>
      <c r="I586" s="5" t="n">
        <v>45224</v>
      </c>
      <c r="J586" s="6" t="n">
        <v>45492</v>
      </c>
      <c r="K586" s="4" t="n">
        <v>1100000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  <c r="S586" s="5">
        <f>SUMIFS(Sales!$H:$H,Sales!$C:$C,Investors!G586)</f>
        <v/>
      </c>
      <c r="T586">
        <f>IF(J586&lt;S586,"Exit","Sale")</f>
        <v/>
      </c>
    </row>
    <row r="587">
      <c r="A587" t="inlineStr">
        <is>
          <t>ZHAN07</t>
        </is>
      </c>
      <c r="B587" t="inlineStr">
        <is>
          <t>Johannes Hendrik (Hans)</t>
        </is>
      </c>
      <c r="C587" t="inlineStr">
        <is>
          <t>Hanekom</t>
        </is>
      </c>
      <c r="D587" t="inlineStr">
        <is>
          <t>Heron View</t>
        </is>
      </c>
      <c r="E587" t="inlineStr">
        <is>
          <t>H</t>
        </is>
      </c>
      <c r="F587" t="n">
        <v>5</v>
      </c>
      <c r="G587" t="inlineStr">
        <is>
          <t>HVH201</t>
        </is>
      </c>
      <c r="H587" s="5" t="n">
        <v>45254</v>
      </c>
      <c r="I587" s="5" t="n">
        <v>45259</v>
      </c>
      <c r="J587" s="6" t="n">
        <v>45492</v>
      </c>
      <c r="K587" s="4" t="n">
        <v>1100000</v>
      </c>
      <c r="L587" s="7" t="n">
        <v>0.18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  <c r="S587" s="5">
        <f>SUMIFS(Sales!$H:$H,Sales!$C:$C,Investors!G587)</f>
        <v/>
      </c>
      <c r="T587">
        <f>IF(J587&lt;S587,"Exit","Sale")</f>
        <v/>
      </c>
    </row>
    <row r="588">
      <c r="A588" t="inlineStr">
        <is>
          <t>ZHAN07</t>
        </is>
      </c>
      <c r="B588" t="inlineStr">
        <is>
          <t>Johannes Hendrik (Hans)</t>
        </is>
      </c>
      <c r="C588" t="inlineStr">
        <is>
          <t>Hanekom</t>
        </is>
      </c>
      <c r="D588" t="inlineStr">
        <is>
          <t>Heron View</t>
        </is>
      </c>
      <c r="E588" t="inlineStr">
        <is>
          <t>H</t>
        </is>
      </c>
      <c r="F588" t="n">
        <v>6</v>
      </c>
      <c r="G588" t="inlineStr">
        <is>
          <t>HVH202</t>
        </is>
      </c>
      <c r="H588" s="5" t="n">
        <v>45254</v>
      </c>
      <c r="I588" s="5" t="n">
        <v>45273</v>
      </c>
      <c r="J588" s="6" t="n">
        <v>45492</v>
      </c>
      <c r="K588" s="4" t="n">
        <v>1100000</v>
      </c>
      <c r="L588" s="7" t="n">
        <v>0.18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  <c r="S588" s="5">
        <f>SUMIFS(Sales!$H:$H,Sales!$C:$C,Investors!G588)</f>
        <v/>
      </c>
      <c r="T588">
        <f>IF(J588&lt;S588,"Exit","Sale")</f>
        <v/>
      </c>
    </row>
    <row r="589">
      <c r="A589" t="inlineStr">
        <is>
          <t>ZHAN07</t>
        </is>
      </c>
      <c r="B589" t="inlineStr">
        <is>
          <t>Johannes Hendrik (Hans)</t>
        </is>
      </c>
      <c r="C589" t="inlineStr">
        <is>
          <t>Hanekom</t>
        </is>
      </c>
      <c r="D589" t="inlineStr">
        <is>
          <t>Heron View</t>
        </is>
      </c>
      <c r="E589" t="inlineStr">
        <is>
          <t>H</t>
        </is>
      </c>
      <c r="F589" t="n">
        <v>7</v>
      </c>
      <c r="G589" t="inlineStr">
        <is>
          <t>HVH203</t>
        </is>
      </c>
      <c r="H589" s="5" t="n">
        <v>45254</v>
      </c>
      <c r="I589" s="5" t="n">
        <v>45273</v>
      </c>
      <c r="J589" s="6" t="n">
        <v>45492</v>
      </c>
      <c r="K589" s="4" t="n">
        <v>1100000</v>
      </c>
      <c r="L589" s="7" t="n">
        <v>0.18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  <c r="S589" s="5">
        <f>SUMIFS(Sales!$H:$H,Sales!$C:$C,Investors!G589)</f>
        <v/>
      </c>
      <c r="T589">
        <f>IF(J589&lt;S589,"Exit","Sale")</f>
        <v/>
      </c>
    </row>
    <row r="590">
      <c r="A590" t="inlineStr">
        <is>
          <t>ZHAN07</t>
        </is>
      </c>
      <c r="B590" t="inlineStr">
        <is>
          <t>Johannes Hendrik (Hans)</t>
        </is>
      </c>
      <c r="C590" t="inlineStr">
        <is>
          <t>Hanekom</t>
        </is>
      </c>
      <c r="D590" t="inlineStr">
        <is>
          <t>Heron View</t>
        </is>
      </c>
      <c r="E590" t="inlineStr">
        <is>
          <t>H</t>
        </is>
      </c>
      <c r="F590" t="n">
        <v>8</v>
      </c>
      <c r="G590" t="inlineStr">
        <is>
          <t>HVH204</t>
        </is>
      </c>
      <c r="H590" s="5" t="n">
        <v>45254</v>
      </c>
      <c r="I590" s="5" t="n">
        <v>45273</v>
      </c>
      <c r="J590" s="6" t="n">
        <v>45492</v>
      </c>
      <c r="K590" s="4" t="n">
        <v>1100000</v>
      </c>
      <c r="L590" s="7" t="n">
        <v>0.18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  <c r="S590" s="5">
        <f>SUMIFS(Sales!$H:$H,Sales!$C:$C,Investors!G590)</f>
        <v/>
      </c>
      <c r="T590">
        <f>IF(J590&lt;S590,"Exit","Sale")</f>
        <v/>
      </c>
    </row>
    <row r="591">
      <c r="A591" t="inlineStr">
        <is>
          <t>ZCAR01</t>
        </is>
      </c>
      <c r="B591" t="inlineStr">
        <is>
          <t>Martin Michael</t>
        </is>
      </c>
      <c r="C591" t="inlineStr">
        <is>
          <t>Carolus</t>
        </is>
      </c>
      <c r="D591" t="inlineStr">
        <is>
          <t>Heron View</t>
        </is>
      </c>
      <c r="E591" t="inlineStr">
        <is>
          <t>I</t>
        </is>
      </c>
      <c r="F591" t="n">
        <v>1</v>
      </c>
      <c r="G591" t="inlineStr">
        <is>
          <t>HVI102</t>
        </is>
      </c>
      <c r="H591" s="5" t="n">
        <v>45099</v>
      </c>
      <c r="I591" s="5" t="n">
        <v>45259</v>
      </c>
      <c r="J591" s="6" t="n">
        <v>45990</v>
      </c>
      <c r="K591" s="4" t="n">
        <v>150000</v>
      </c>
      <c r="L591" s="7" t="n">
        <v>0.14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  <c r="S591" s="5">
        <f>SUMIFS(Sales!$H:$H,Sales!$C:$C,Investors!G591)</f>
        <v/>
      </c>
      <c r="T591">
        <f>IF(J591&lt;S591,"Exit","Sale")</f>
        <v/>
      </c>
    </row>
    <row r="592">
      <c r="A592" t="inlineStr">
        <is>
          <t>ZNEL01</t>
        </is>
      </c>
      <c r="B592" t="inlineStr">
        <is>
          <t>Lambertus Renier (Bertie)</t>
        </is>
      </c>
      <c r="C592" t="inlineStr">
        <is>
          <t>Nel</t>
        </is>
      </c>
      <c r="D592" t="inlineStr">
        <is>
          <t>Heron View</t>
        </is>
      </c>
      <c r="E592" t="inlineStr">
        <is>
          <t>I</t>
        </is>
      </c>
      <c r="F592" t="n">
        <v>1</v>
      </c>
      <c r="G592" t="inlineStr">
        <is>
          <t>HVI102</t>
        </is>
      </c>
      <c r="H592" s="5" t="n">
        <v>45113</v>
      </c>
      <c r="I592" s="5" t="n">
        <v>45259</v>
      </c>
      <c r="J592" s="6" t="n">
        <v>45990</v>
      </c>
      <c r="K592" s="4" t="n">
        <v>200000</v>
      </c>
      <c r="L592" s="7" t="n">
        <v>0.14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  <c r="S592" s="5">
        <f>SUMIFS(Sales!$H:$H,Sales!$C:$C,Investors!G592)</f>
        <v/>
      </c>
      <c r="T592">
        <f>IF(J592&lt;S592,"Exit","Sale")</f>
        <v/>
      </c>
    </row>
    <row r="593">
      <c r="A593" t="inlineStr">
        <is>
          <t>ZTUR01</t>
        </is>
      </c>
      <c r="B593" t="inlineStr">
        <is>
          <t>Janne Petteri</t>
        </is>
      </c>
      <c r="C593" t="inlineStr">
        <is>
          <t>Turunen</t>
        </is>
      </c>
      <c r="D593" t="inlineStr">
        <is>
          <t>Heron View</t>
        </is>
      </c>
      <c r="E593" t="inlineStr">
        <is>
          <t>L</t>
        </is>
      </c>
      <c r="F593" t="n">
        <v>1</v>
      </c>
      <c r="G593" t="inlineStr">
        <is>
          <t>HVL102</t>
        </is>
      </c>
      <c r="H593" s="5" t="n">
        <v>45125</v>
      </c>
      <c r="I593" s="5" t="n">
        <v>45259</v>
      </c>
      <c r="J593" s="6" t="n">
        <v>45990</v>
      </c>
      <c r="K593" s="4" t="n">
        <v>100000</v>
      </c>
      <c r="L593" s="7" t="n">
        <v>0.14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  <c r="S593" s="5">
        <f>SUMIFS(Sales!$H:$H,Sales!$C:$C,Investors!G593)</f>
        <v/>
      </c>
      <c r="T593">
        <f>IF(J593&lt;S593,"Exit","Sale")</f>
        <v/>
      </c>
    </row>
    <row r="594">
      <c r="A594" t="inlineStr">
        <is>
          <t>ZSIP01</t>
        </is>
      </c>
      <c r="B594" t="inlineStr">
        <is>
          <t>Elaine Christilene</t>
        </is>
      </c>
      <c r="C594" t="inlineStr">
        <is>
          <t>Sipongo</t>
        </is>
      </c>
      <c r="D594" t="inlineStr">
        <is>
          <t>Heron View</t>
        </is>
      </c>
      <c r="E594" t="inlineStr">
        <is>
          <t>L</t>
        </is>
      </c>
      <c r="F594" t="n">
        <v>1</v>
      </c>
      <c r="G594" t="inlineStr">
        <is>
          <t>HVL103</t>
        </is>
      </c>
      <c r="H594" s="5" t="n">
        <v>45125</v>
      </c>
      <c r="I594" s="5" t="n">
        <v>45259</v>
      </c>
      <c r="J594" s="6" t="n">
        <v>45990</v>
      </c>
      <c r="K594" s="4" t="n">
        <v>100000</v>
      </c>
      <c r="L594" s="7" t="n">
        <v>0.14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  <c r="S594" s="5">
        <f>SUMIFS(Sales!$H:$H,Sales!$C:$C,Investors!G594)</f>
        <v/>
      </c>
      <c r="T594">
        <f>IF(J594&lt;S594,"Exit","Sale")</f>
        <v/>
      </c>
    </row>
    <row r="595">
      <c r="A595" t="inlineStr">
        <is>
          <t>ZMAT04</t>
        </is>
      </c>
      <c r="B595" t="inlineStr">
        <is>
          <t>Mosweu Abraham Stephen</t>
        </is>
      </c>
      <c r="C595" t="inlineStr">
        <is>
          <t>Matang</t>
        </is>
      </c>
      <c r="D595" t="inlineStr">
        <is>
          <t>Heron View</t>
        </is>
      </c>
      <c r="E595" t="inlineStr">
        <is>
          <t>O</t>
        </is>
      </c>
      <c r="F595" t="n">
        <v>1</v>
      </c>
      <c r="G595" t="inlineStr">
        <is>
          <t>HVO301</t>
        </is>
      </c>
      <c r="H595" s="5" t="n">
        <v>45146</v>
      </c>
      <c r="I595" s="5" t="n">
        <v>45273</v>
      </c>
      <c r="J595" s="6" t="n">
        <v>45503</v>
      </c>
      <c r="K595" s="4" t="n">
        <v>100000</v>
      </c>
      <c r="L595" s="7" t="n">
        <v>0.14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  <c r="S595" s="5">
        <f>SUMIFS(Sales!$H:$H,Sales!$C:$C,Investors!G595)</f>
        <v/>
      </c>
      <c r="T595">
        <f>IF(J595&lt;S595,"Exit","Sale")</f>
        <v/>
      </c>
    </row>
    <row r="596">
      <c r="A596" t="inlineStr">
        <is>
          <t>ZELO02</t>
        </is>
      </c>
      <c r="B596" t="inlineStr">
        <is>
          <t>Gertruida Maria Margaretha (Gerda)</t>
        </is>
      </c>
      <c r="C596" t="inlineStr">
        <is>
          <t>Eloff</t>
        </is>
      </c>
      <c r="D596" t="inlineStr">
        <is>
          <t>Heron View</t>
        </is>
      </c>
      <c r="E596" t="inlineStr">
        <is>
          <t>F</t>
        </is>
      </c>
      <c r="F596" t="n">
        <v>1</v>
      </c>
      <c r="G596" t="inlineStr">
        <is>
          <t>HVF202</t>
        </is>
      </c>
      <c r="H596" s="5" t="n">
        <v>45190</v>
      </c>
      <c r="I596" s="5" t="n">
        <v>45321</v>
      </c>
      <c r="J596" s="6" t="n">
        <v>46052</v>
      </c>
      <c r="K596" s="4" t="n">
        <v>681304.79</v>
      </c>
      <c r="L596" s="7" t="n">
        <v>0.16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  <c r="S596" s="5">
        <f>SUMIFS(Sales!$H:$H,Sales!$C:$C,Investors!G596)</f>
        <v/>
      </c>
      <c r="T596">
        <f>IF(J596&lt;S596,"Exit","Sale")</f>
        <v/>
      </c>
    </row>
    <row r="597">
      <c r="A597" t="inlineStr">
        <is>
          <t>ZHOW01</t>
        </is>
      </c>
      <c r="B597" t="inlineStr">
        <is>
          <t>David Mark</t>
        </is>
      </c>
      <c r="C597" t="inlineStr">
        <is>
          <t>Howe</t>
        </is>
      </c>
      <c r="D597" t="inlineStr">
        <is>
          <t>Heron View</t>
        </is>
      </c>
      <c r="E597" t="inlineStr">
        <is>
          <t>E</t>
        </is>
      </c>
      <c r="F597" t="n">
        <v>1</v>
      </c>
      <c r="G597" t="inlineStr">
        <is>
          <t>HVE203</t>
        </is>
      </c>
      <c r="H597" s="5" t="n">
        <v>45195</v>
      </c>
      <c r="I597" s="5" t="n">
        <v>45321</v>
      </c>
      <c r="J597" s="6" t="n">
        <v>46052</v>
      </c>
      <c r="K597" s="4" t="n">
        <v>1200000</v>
      </c>
      <c r="L597" s="7" t="n">
        <v>0.18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  <c r="S597" s="5">
        <f>SUMIFS(Sales!$H:$H,Sales!$C:$C,Investors!G597)</f>
        <v/>
      </c>
      <c r="T597">
        <f>IF(J597&lt;S597,"Exit","Sale")</f>
        <v/>
      </c>
    </row>
    <row r="598">
      <c r="A598" t="inlineStr">
        <is>
          <t>ZHOW01</t>
        </is>
      </c>
      <c r="B598" t="inlineStr">
        <is>
          <t>David Mark</t>
        </is>
      </c>
      <c r="C598" t="inlineStr">
        <is>
          <t>Howe</t>
        </is>
      </c>
      <c r="D598" t="inlineStr">
        <is>
          <t>Heron View</t>
        </is>
      </c>
      <c r="E598" t="inlineStr">
        <is>
          <t>E</t>
        </is>
      </c>
      <c r="F598" t="n">
        <v>2</v>
      </c>
      <c r="G598" t="inlineStr">
        <is>
          <t>HVE302</t>
        </is>
      </c>
      <c r="H598" s="5" t="n">
        <v>45195</v>
      </c>
      <c r="I598" s="5" t="n">
        <v>45321</v>
      </c>
      <c r="J598" s="6" t="n">
        <v>46052</v>
      </c>
      <c r="K598" s="4" t="n">
        <v>1200000</v>
      </c>
      <c r="L598" s="7" t="n">
        <v>0.18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  <c r="S598" s="5">
        <f>SUMIFS(Sales!$H:$H,Sales!$C:$C,Investors!G598)</f>
        <v/>
      </c>
      <c r="T598">
        <f>IF(J598&lt;S598,"Exit","Sale")</f>
        <v/>
      </c>
    </row>
    <row r="599">
      <c r="A599" t="inlineStr">
        <is>
          <t>ZHOW01</t>
        </is>
      </c>
      <c r="B599" t="inlineStr">
        <is>
          <t>David Mark</t>
        </is>
      </c>
      <c r="C599" t="inlineStr">
        <is>
          <t>Howe</t>
        </is>
      </c>
      <c r="D599" t="inlineStr">
        <is>
          <t>Heron View</t>
        </is>
      </c>
      <c r="E599" t="inlineStr">
        <is>
          <t>E</t>
        </is>
      </c>
      <c r="F599" t="n">
        <v>3</v>
      </c>
      <c r="G599" t="inlineStr">
        <is>
          <t>HVE303</t>
        </is>
      </c>
      <c r="H599" s="5" t="n">
        <v>45195</v>
      </c>
      <c r="I599" s="5" t="n">
        <v>45321</v>
      </c>
      <c r="J599" s="6" t="n">
        <v>46052</v>
      </c>
      <c r="K599" s="4" t="n">
        <v>600000</v>
      </c>
      <c r="L599" s="7" t="n">
        <v>0.18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  <c r="S599" s="5">
        <f>SUMIFS(Sales!$H:$H,Sales!$C:$C,Investors!G599)</f>
        <v/>
      </c>
      <c r="T599">
        <f>IF(J599&lt;S599,"Exit","Sale")</f>
        <v/>
      </c>
    </row>
    <row r="600">
      <c r="A600" t="inlineStr">
        <is>
          <t>ZGEC01</t>
        </is>
      </c>
      <c r="B600" t="inlineStr">
        <is>
          <t>Gordon</t>
        </is>
      </c>
      <c r="C600" t="inlineStr">
        <is>
          <t>Gecko</t>
        </is>
      </c>
      <c r="D600" t="inlineStr">
        <is>
          <t>Heron Fields</t>
        </is>
      </c>
      <c r="E600" t="inlineStr">
        <is>
          <t>B</t>
        </is>
      </c>
      <c r="F600" t="n">
        <v>4</v>
      </c>
      <c r="G600" t="inlineStr">
        <is>
          <t>HFB203</t>
        </is>
      </c>
      <c r="H600" s="5" t="n">
        <v>44286</v>
      </c>
      <c r="I600" s="5" t="n">
        <v>44352</v>
      </c>
      <c r="J600" s="6" t="n">
        <v>44895</v>
      </c>
      <c r="K600" s="4" t="n">
        <v>600000</v>
      </c>
      <c r="L600" s="7" t="n">
        <v>0.18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  <c r="S600" s="5">
        <f>SUMIFS(Sales!$H:$H,Sales!$C:$C,Investors!G600)</f>
        <v/>
      </c>
      <c r="T600">
        <f>IF(J600&lt;S600,"Exit","Sale")</f>
        <v/>
      </c>
    </row>
    <row r="601">
      <c r="A601" t="inlineStr">
        <is>
          <t>ZGEC01</t>
        </is>
      </c>
      <c r="B601" t="inlineStr">
        <is>
          <t>Gordon</t>
        </is>
      </c>
      <c r="C601" t="inlineStr">
        <is>
          <t>Gecko</t>
        </is>
      </c>
      <c r="D601" t="inlineStr">
        <is>
          <t>Heron Fields</t>
        </is>
      </c>
      <c r="E601" t="inlineStr">
        <is>
          <t>B</t>
        </is>
      </c>
      <c r="F601" t="n">
        <v>5</v>
      </c>
      <c r="G601" t="inlineStr">
        <is>
          <t>HFB212</t>
        </is>
      </c>
      <c r="H601" s="5" t="n">
        <v>44286</v>
      </c>
      <c r="I601" s="5" t="n">
        <v>44352</v>
      </c>
      <c r="J601" s="6" t="n">
        <v>45056</v>
      </c>
      <c r="K601" s="4" t="n">
        <v>900000</v>
      </c>
      <c r="L601" s="7" t="n">
        <v>0.18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  <c r="S601" s="5">
        <f>SUMIFS(Sales!$H:$H,Sales!$C:$C,Investors!G601)</f>
        <v/>
      </c>
      <c r="T601">
        <f>IF(J601&lt;S601,"Exit","Sale")</f>
        <v/>
      </c>
    </row>
    <row r="602">
      <c r="A602" t="inlineStr">
        <is>
          <t>ZGEC01</t>
        </is>
      </c>
      <c r="B602" t="inlineStr">
        <is>
          <t>Gordon</t>
        </is>
      </c>
      <c r="C602" t="inlineStr">
        <is>
          <t>Gecko</t>
        </is>
      </c>
      <c r="D602" t="inlineStr">
        <is>
          <t>Heron Fields</t>
        </is>
      </c>
      <c r="E602" t="inlineStr">
        <is>
          <t>B</t>
        </is>
      </c>
      <c r="F602" t="n">
        <v>6</v>
      </c>
      <c r="G602" t="inlineStr">
        <is>
          <t>HFB107</t>
        </is>
      </c>
      <c r="H602" s="5" t="n">
        <v>44333</v>
      </c>
      <c r="I602" s="5" t="n">
        <v>44352</v>
      </c>
      <c r="J602" s="6" t="n">
        <v>45027</v>
      </c>
      <c r="K602" s="4" t="n">
        <v>300000</v>
      </c>
      <c r="L602" s="7" t="n">
        <v>0.18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  <c r="S602" s="5">
        <f>SUMIFS(Sales!$H:$H,Sales!$C:$C,Investors!G602)</f>
        <v/>
      </c>
      <c r="T602">
        <f>IF(J602&lt;S602,"Exit","Sale")</f>
        <v/>
      </c>
    </row>
    <row r="603">
      <c r="A603" t="inlineStr">
        <is>
          <t>ZGEC01</t>
        </is>
      </c>
      <c r="B603" t="inlineStr">
        <is>
          <t>Gordon</t>
        </is>
      </c>
      <c r="C603" t="inlineStr">
        <is>
          <t>Gecko</t>
        </is>
      </c>
      <c r="D603" t="inlineStr">
        <is>
          <t>Heron View</t>
        </is>
      </c>
      <c r="E603" t="inlineStr">
        <is>
          <t>D</t>
        </is>
      </c>
      <c r="F603" t="n">
        <v>8</v>
      </c>
      <c r="G603" t="inlineStr">
        <is>
          <t>HVD203</t>
        </is>
      </c>
      <c r="H603" s="5" t="n">
        <v>44706</v>
      </c>
      <c r="I603" s="5" t="n">
        <v>44721</v>
      </c>
      <c r="J603" s="6" t="n">
        <v>45377</v>
      </c>
      <c r="K603" s="4" t="n">
        <v>1000000</v>
      </c>
      <c r="L603" s="7" t="n">
        <v>0.18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  <c r="S603" s="5">
        <f>SUMIFS(Sales!$H:$H,Sales!$C:$C,Investors!G603)</f>
        <v/>
      </c>
      <c r="T603">
        <f>IF(J603&lt;S603,"Exit","Sale")</f>
        <v/>
      </c>
    </row>
    <row r="604">
      <c r="A604" t="inlineStr">
        <is>
          <t>ZGEC01</t>
        </is>
      </c>
      <c r="B604" t="inlineStr">
        <is>
          <t>Gordon</t>
        </is>
      </c>
      <c r="C604" t="inlineStr">
        <is>
          <t>Gecko</t>
        </is>
      </c>
      <c r="D604" t="inlineStr">
        <is>
          <t>Heron View</t>
        </is>
      </c>
      <c r="E604" t="inlineStr">
        <is>
          <t>D</t>
        </is>
      </c>
      <c r="F604" t="n">
        <v>9</v>
      </c>
      <c r="G604" t="inlineStr">
        <is>
          <t>HVD303</t>
        </is>
      </c>
      <c r="H604" s="5" t="n">
        <v>44706</v>
      </c>
      <c r="I604" s="5" t="n">
        <v>44735</v>
      </c>
      <c r="J604" s="6" t="n">
        <v>45466</v>
      </c>
      <c r="K604" s="4" t="n">
        <v>418733.56</v>
      </c>
      <c r="L604" s="7" t="n">
        <v>0.18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  <c r="S604" s="5">
        <f>SUMIFS(Sales!$H:$H,Sales!$C:$C,Investors!G604)</f>
        <v/>
      </c>
      <c r="T604">
        <f>IF(J604&lt;S604,"Exit","Sale")</f>
        <v/>
      </c>
    </row>
    <row r="605">
      <c r="A605" t="inlineStr">
        <is>
          <t>ZGEC01</t>
        </is>
      </c>
      <c r="B605" t="inlineStr">
        <is>
          <t>Gordon</t>
        </is>
      </c>
      <c r="C605" t="inlineStr">
        <is>
          <t>Gecko</t>
        </is>
      </c>
      <c r="D605" t="inlineStr">
        <is>
          <t>Heron View</t>
        </is>
      </c>
      <c r="E605" t="inlineStr">
        <is>
          <t>J</t>
        </is>
      </c>
      <c r="F605" t="n">
        <v>10</v>
      </c>
      <c r="G605" t="inlineStr">
        <is>
          <t>HVJ103</t>
        </is>
      </c>
      <c r="H605" s="5" t="n">
        <v>44732</v>
      </c>
      <c r="I605" s="5" t="n">
        <v>44783</v>
      </c>
      <c r="J605" s="6" t="n">
        <v>45514</v>
      </c>
      <c r="K605" s="4" t="n">
        <v>500000</v>
      </c>
      <c r="L605" s="7" t="n">
        <v>0.18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  <c r="S605" s="5">
        <f>SUMIFS(Sales!$H:$H,Sales!$C:$C,Investors!G605)</f>
        <v/>
      </c>
      <c r="T605">
        <f>IF(J605&lt;S605,"Exit","Sale")</f>
        <v/>
      </c>
    </row>
    <row r="606">
      <c r="A606" t="inlineStr">
        <is>
          <t>ZGEC01</t>
        </is>
      </c>
      <c r="B606" t="inlineStr">
        <is>
          <t>Gordon</t>
        </is>
      </c>
      <c r="C606" t="inlineStr">
        <is>
          <t>Gecko</t>
        </is>
      </c>
      <c r="D606" t="inlineStr">
        <is>
          <t>Heron View</t>
        </is>
      </c>
      <c r="E606" t="inlineStr">
        <is>
          <t>K</t>
        </is>
      </c>
      <c r="F606" t="n">
        <v>11</v>
      </c>
      <c r="G606" t="inlineStr">
        <is>
          <t>HVK206</t>
        </is>
      </c>
      <c r="H606" s="5" t="n">
        <v>44952</v>
      </c>
      <c r="I606" s="5" t="n">
        <v>45044</v>
      </c>
      <c r="J606" s="6" t="n">
        <v>45775</v>
      </c>
      <c r="K606" s="4" t="n">
        <v>767449.3199999999</v>
      </c>
      <c r="L606" s="7" t="n">
        <v>0.18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  <c r="S606" s="5">
        <f>SUMIFS(Sales!$H:$H,Sales!$C:$C,Investors!G606)</f>
        <v/>
      </c>
      <c r="T606">
        <f>IF(J606&lt;S606,"Exit","Sale")</f>
        <v/>
      </c>
    </row>
    <row r="607">
      <c r="A607" t="inlineStr">
        <is>
          <t>ZGEC01</t>
        </is>
      </c>
      <c r="B607" t="inlineStr">
        <is>
          <t>Gordon</t>
        </is>
      </c>
      <c r="C607" t="inlineStr">
        <is>
          <t>Gecko</t>
        </is>
      </c>
      <c r="D607" t="inlineStr">
        <is>
          <t>Heron View</t>
        </is>
      </c>
      <c r="E607" t="inlineStr">
        <is>
          <t>O</t>
        </is>
      </c>
      <c r="F607" t="n">
        <v>12</v>
      </c>
      <c r="G607" t="inlineStr">
        <is>
          <t>HVO105</t>
        </is>
      </c>
      <c r="H607" s="5" t="n">
        <v>44952</v>
      </c>
      <c r="I607" s="5" t="n">
        <v>45044</v>
      </c>
      <c r="J607" s="6" t="n">
        <v>45775</v>
      </c>
      <c r="K607" s="4" t="n">
        <v>566390.41</v>
      </c>
      <c r="L607" s="7" t="n">
        <v>0.18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  <c r="S607" s="5">
        <f>SUMIFS(Sales!$H:$H,Sales!$C:$C,Investors!G607)</f>
        <v/>
      </c>
      <c r="T607">
        <f>IF(J607&lt;S607,"Exit","Sale")</f>
        <v/>
      </c>
    </row>
    <row r="608">
      <c r="A608" t="inlineStr">
        <is>
          <t>ZDIK01</t>
        </is>
      </c>
      <c r="B608" t="inlineStr">
        <is>
          <t>Deliwe Mavis</t>
        </is>
      </c>
      <c r="C608" t="inlineStr">
        <is>
          <t>Dikana</t>
        </is>
      </c>
      <c r="D608" t="inlineStr">
        <is>
          <t>Heron View</t>
        </is>
      </c>
      <c r="E608" t="inlineStr">
        <is>
          <t>F</t>
        </is>
      </c>
      <c r="F608" t="n">
        <v>1</v>
      </c>
      <c r="G608" t="inlineStr">
        <is>
          <t>HVF202</t>
        </is>
      </c>
      <c r="H608" s="5" t="n">
        <v>45401</v>
      </c>
      <c r="I608" s="5" t="n">
        <v>45443</v>
      </c>
      <c r="J608" s="6" t="n">
        <v>46174</v>
      </c>
      <c r="K608" s="4" t="n">
        <v>100000</v>
      </c>
      <c r="L608" s="7" t="n">
        <v>0.14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  <c r="S608" s="5">
        <f>SUMIFS(Sales!$H:$H,Sales!$C:$C,Investors!G608)</f>
        <v/>
      </c>
      <c r="T608">
        <f>IF(J608&lt;S608,"Exit","Sale")</f>
        <v/>
      </c>
    </row>
    <row r="609">
      <c r="A609" t="inlineStr">
        <is>
          <t>ZVIS04</t>
        </is>
      </c>
      <c r="B609" t="inlineStr">
        <is>
          <t>Lukas Petrus Jacobus</t>
        </is>
      </c>
      <c r="C609" t="inlineStr">
        <is>
          <t>Visagie</t>
        </is>
      </c>
      <c r="D609" t="inlineStr">
        <is>
          <t>Heron View</t>
        </is>
      </c>
      <c r="E609" t="inlineStr">
        <is>
          <t>F</t>
        </is>
      </c>
      <c r="F609" t="n">
        <v>1</v>
      </c>
      <c r="G609" t="inlineStr">
        <is>
          <t>HVF104</t>
        </is>
      </c>
      <c r="H609" s="5" t="n">
        <v>45418</v>
      </c>
      <c r="I609" s="5" t="n">
        <v>45443</v>
      </c>
      <c r="J609" s="6" t="n">
        <v>46174</v>
      </c>
      <c r="K609" s="4" t="n">
        <v>100000</v>
      </c>
      <c r="L609" s="7" t="n">
        <v>0.14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  <c r="S609" s="5">
        <f>SUMIFS(Sales!$H:$H,Sales!$C:$C,Investors!G609)</f>
        <v/>
      </c>
      <c r="T609">
        <f>IF(J609&lt;S609,"Exit","Sale")</f>
        <v/>
      </c>
    </row>
    <row r="610">
      <c r="A610" t="inlineStr">
        <is>
          <t>ZKAL01</t>
        </is>
      </c>
      <c r="B610" t="inlineStr">
        <is>
          <t>Sushil</t>
        </is>
      </c>
      <c r="C610" t="inlineStr">
        <is>
          <t>Kalianjee</t>
        </is>
      </c>
      <c r="D610" t="inlineStr">
        <is>
          <t>Heron View</t>
        </is>
      </c>
      <c r="E610" t="inlineStr">
        <is>
          <t>F</t>
        </is>
      </c>
      <c r="F610" t="n">
        <v>1</v>
      </c>
      <c r="G610" t="inlineStr">
        <is>
          <t>HVF102</t>
        </is>
      </c>
      <c r="H610" s="5" t="n">
        <v>45421</v>
      </c>
      <c r="I610" s="5" t="n">
        <v>45443</v>
      </c>
      <c r="J610" s="6" t="n">
        <v>46174</v>
      </c>
      <c r="K610" s="4" t="n">
        <v>200000</v>
      </c>
      <c r="L610" s="7" t="n">
        <v>0.14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  <c r="S610" s="5">
        <f>SUMIFS(Sales!$H:$H,Sales!$C:$C,Investors!G610)</f>
        <v/>
      </c>
      <c r="T610">
        <f>IF(J610&lt;S610,"Exit","Sale")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D</t>
        </is>
      </c>
      <c r="F611" t="n">
        <v>1</v>
      </c>
      <c r="G611" t="inlineStr">
        <is>
          <t>HVD302</t>
        </is>
      </c>
      <c r="H611" s="5" t="n">
        <v>45443</v>
      </c>
      <c r="I611" s="5" t="n">
        <v>45443</v>
      </c>
      <c r="J611" s="6" t="n">
        <v>45504</v>
      </c>
      <c r="K611" s="4" t="n">
        <v>1320414.3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  <c r="S611" s="5">
        <f>SUMIFS(Sales!$H:$H,Sales!$C:$C,Investors!G611)</f>
        <v/>
      </c>
      <c r="T611">
        <f>IF(J611&lt;S611,"Exit","Sale")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D</t>
        </is>
      </c>
      <c r="F612" t="n">
        <v>2</v>
      </c>
      <c r="G612" t="inlineStr">
        <is>
          <t>HVD303</t>
        </is>
      </c>
      <c r="H612" s="5" t="n">
        <v>45443</v>
      </c>
      <c r="I612" s="5" t="n">
        <v>45443</v>
      </c>
      <c r="J612" s="6" t="n">
        <v>45504</v>
      </c>
      <c r="K612" s="4" t="n">
        <v>789706.85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  <c r="S612" s="5">
        <f>SUMIFS(Sales!$H:$H,Sales!$C:$C,Investors!G612)</f>
        <v/>
      </c>
      <c r="T612">
        <f>IF(J612&lt;S612,"Exit","Sale")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J</t>
        </is>
      </c>
      <c r="F613" t="n">
        <v>3</v>
      </c>
      <c r="G613" t="inlineStr">
        <is>
          <t>HVJ303</t>
        </is>
      </c>
      <c r="H613" s="5" t="n">
        <v>45450</v>
      </c>
      <c r="I613" s="5" t="n">
        <v>45450</v>
      </c>
      <c r="J613" s="6" t="n">
        <v>46181</v>
      </c>
      <c r="K613" s="4" t="n">
        <v>296151.5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  <c r="S613" s="5">
        <f>SUMIFS(Sales!$H:$H,Sales!$C:$C,Investors!G613)</f>
        <v/>
      </c>
      <c r="T613">
        <f>IF(J613&lt;S613,"Exit","Sale")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J</t>
        </is>
      </c>
      <c r="F614" t="n">
        <v>4</v>
      </c>
      <c r="G614" t="inlineStr">
        <is>
          <t>HVJ402</t>
        </is>
      </c>
      <c r="H614" s="5" t="n">
        <v>45450</v>
      </c>
      <c r="I614" s="5" t="n">
        <v>45450</v>
      </c>
      <c r="J614" s="6" t="n">
        <v>46181</v>
      </c>
      <c r="K614" s="4" t="n">
        <v>333591.74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  <c r="S614" s="5">
        <f>SUMIFS(Sales!$H:$H,Sales!$C:$C,Investors!G614)</f>
        <v/>
      </c>
      <c r="T614">
        <f>IF(J614&lt;S614,"Exit","Sale")</f>
        <v/>
      </c>
    </row>
    <row r="615">
      <c r="A615" t="inlineStr">
        <is>
          <t>ZHAY01</t>
        </is>
      </c>
      <c r="B615" t="inlineStr">
        <is>
          <t>Johannes Wynand</t>
        </is>
      </c>
      <c r="C615" t="inlineStr">
        <is>
          <t>Haywood</t>
        </is>
      </c>
      <c r="D615" t="inlineStr">
        <is>
          <t>Heron View</t>
        </is>
      </c>
      <c r="E615" t="inlineStr">
        <is>
          <t>K</t>
        </is>
      </c>
      <c r="F615" t="n">
        <v>5</v>
      </c>
      <c r="G615" t="inlineStr">
        <is>
          <t>HVK106</t>
        </is>
      </c>
      <c r="H615" s="5" t="n">
        <v>45457</v>
      </c>
      <c r="I615" s="5" t="n">
        <v>45457</v>
      </c>
      <c r="J615" s="6" t="n">
        <v>46188</v>
      </c>
      <c r="K615" s="4" t="n">
        <v>242665.59</v>
      </c>
      <c r="L615" s="7" t="n">
        <v>0.13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  <c r="S615" s="5">
        <f>SUMIFS(Sales!$H:$H,Sales!$C:$C,Investors!G615)</f>
        <v/>
      </c>
      <c r="T615">
        <f>IF(J615&lt;S615,"Exit","Sale")</f>
        <v/>
      </c>
    </row>
    <row r="616">
      <c r="A616" t="inlineStr">
        <is>
          <t>ZHAY01</t>
        </is>
      </c>
      <c r="B616" t="inlineStr">
        <is>
          <t>Johannes Wynand</t>
        </is>
      </c>
      <c r="C616" t="inlineStr">
        <is>
          <t>Haywood</t>
        </is>
      </c>
      <c r="D616" t="inlineStr">
        <is>
          <t>Heron View</t>
        </is>
      </c>
      <c r="E616" t="inlineStr">
        <is>
          <t>J</t>
        </is>
      </c>
      <c r="F616" t="n">
        <v>6</v>
      </c>
      <c r="G616" t="inlineStr">
        <is>
          <t>HVJ103</t>
        </is>
      </c>
      <c r="H616" s="5" t="n">
        <v>45464</v>
      </c>
      <c r="I616" s="5" t="n">
        <v>45464</v>
      </c>
      <c r="J616" s="6" t="n">
        <v>46195</v>
      </c>
      <c r="K616" s="4" t="n">
        <v>150268.16</v>
      </c>
      <c r="L616" s="7" t="n">
        <v>0.13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  <c r="S616" s="5">
        <f>SUMIFS(Sales!$H:$H,Sales!$C:$C,Investors!G616)</f>
        <v/>
      </c>
      <c r="T616">
        <f>IF(J616&lt;S616,"Exit","Sale")</f>
        <v/>
      </c>
    </row>
    <row r="617">
      <c r="A617" t="inlineStr">
        <is>
          <t>ZHAY01</t>
        </is>
      </c>
      <c r="B617" t="inlineStr">
        <is>
          <t>Johannes Wynand</t>
        </is>
      </c>
      <c r="C617" t="inlineStr">
        <is>
          <t>Haywood</t>
        </is>
      </c>
      <c r="D617" t="inlineStr">
        <is>
          <t>Heron View</t>
        </is>
      </c>
      <c r="E617" t="inlineStr">
        <is>
          <t>J</t>
        </is>
      </c>
      <c r="F617" t="n">
        <v>7</v>
      </c>
      <c r="G617" t="inlineStr">
        <is>
          <t>HVJ401</t>
        </is>
      </c>
      <c r="H617" s="5" t="n">
        <v>45464</v>
      </c>
      <c r="I617" s="5" t="n">
        <v>45464</v>
      </c>
      <c r="J617" s="6" t="n">
        <v>46195</v>
      </c>
      <c r="K617" s="4" t="n">
        <v>129013.7</v>
      </c>
      <c r="L617" s="7" t="n">
        <v>0.13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  <c r="S617" s="5">
        <f>SUMIFS(Sales!$H:$H,Sales!$C:$C,Investors!G617)</f>
        <v/>
      </c>
      <c r="T617">
        <f>IF(J617&lt;S617,"Exit","Sale")</f>
        <v/>
      </c>
    </row>
    <row r="618">
      <c r="A618" t="inlineStr">
        <is>
          <t>ZHAY01</t>
        </is>
      </c>
      <c r="B618" t="inlineStr">
        <is>
          <t>Johannes Wynand</t>
        </is>
      </c>
      <c r="C618" t="inlineStr">
        <is>
          <t>Haywood</t>
        </is>
      </c>
      <c r="D618" t="inlineStr">
        <is>
          <t>Heron View</t>
        </is>
      </c>
      <c r="E618" t="inlineStr">
        <is>
          <t>D</t>
        </is>
      </c>
      <c r="F618" t="n">
        <v>8</v>
      </c>
      <c r="G618" t="inlineStr">
        <is>
          <t>HVD304</t>
        </is>
      </c>
      <c r="H618" s="5" t="n">
        <v>45471</v>
      </c>
      <c r="I618" s="5" t="n">
        <v>45471</v>
      </c>
      <c r="J618" s="6" t="n">
        <v>45504</v>
      </c>
      <c r="K618" s="4" t="n">
        <v>192406.85</v>
      </c>
      <c r="L618" s="7" t="n">
        <v>0.13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  <c r="S618" s="5">
        <f>SUMIFS(Sales!$H:$H,Sales!$C:$C,Investors!G618)</f>
        <v/>
      </c>
      <c r="T618">
        <f>IF(J618&lt;S618,"Exit","Sale")</f>
        <v/>
      </c>
    </row>
    <row r="619">
      <c r="A619" t="inlineStr">
        <is>
          <t>ZHAY01</t>
        </is>
      </c>
      <c r="B619" t="inlineStr">
        <is>
          <t>Johannes Wynand</t>
        </is>
      </c>
      <c r="C619" t="inlineStr">
        <is>
          <t>Haywood</t>
        </is>
      </c>
      <c r="D619" t="inlineStr">
        <is>
          <t>Heron View</t>
        </is>
      </c>
      <c r="E619" t="inlineStr">
        <is>
          <t>K</t>
        </is>
      </c>
      <c r="F619" t="n">
        <v>9</v>
      </c>
      <c r="G619" t="inlineStr">
        <is>
          <t>HVK205</t>
        </is>
      </c>
      <c r="H619" s="5" t="n">
        <v>45471</v>
      </c>
      <c r="I619" s="5" t="n">
        <v>45471</v>
      </c>
      <c r="J619" s="6" t="n">
        <v>46202</v>
      </c>
      <c r="K619" s="4" t="n">
        <v>99390.83</v>
      </c>
      <c r="L619" s="7" t="n">
        <v>0.13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  <c r="S619" s="5">
        <f>SUMIFS(Sales!$H:$H,Sales!$C:$C,Investors!G619)</f>
        <v/>
      </c>
      <c r="T619">
        <f>IF(J619&lt;S619,"Exit","Sale")</f>
        <v/>
      </c>
    </row>
    <row r="620">
      <c r="A620" t="inlineStr">
        <is>
          <t>ZHAY01</t>
        </is>
      </c>
      <c r="B620" t="inlineStr">
        <is>
          <t>Johannes Wynand</t>
        </is>
      </c>
      <c r="C620" t="inlineStr">
        <is>
          <t>Haywood</t>
        </is>
      </c>
      <c r="D620" t="inlineStr">
        <is>
          <t>Heron View</t>
        </is>
      </c>
      <c r="E620" t="inlineStr">
        <is>
          <t>K</t>
        </is>
      </c>
      <c r="F620" t="n">
        <v>10</v>
      </c>
      <c r="G620" t="inlineStr">
        <is>
          <t>HVK304</t>
        </is>
      </c>
      <c r="H620" s="5" t="n">
        <v>45471</v>
      </c>
      <c r="I620" s="5" t="n">
        <v>45471</v>
      </c>
      <c r="J620" s="6" t="n">
        <v>46202</v>
      </c>
      <c r="K620" s="4" t="n">
        <v>131288.31</v>
      </c>
      <c r="L620" s="7" t="n">
        <v>0.13</v>
      </c>
      <c r="M620" s="4">
        <f>IF(I620="",K620/365*0.11*((H620+30)-H620),K620/365*0.11*(I620-H620))</f>
        <v/>
      </c>
      <c r="N620" s="4">
        <f>K620*L620/365*(P620-I620)</f>
        <v/>
      </c>
      <c r="O620" s="4">
        <f>M620+N620</f>
        <v/>
      </c>
      <c r="P620" s="5">
        <f>IF(J620&gt;SUMIFS(Sales!$H:$H,Sales!$C:$C,Investors!G620),SUMIFS(Sales!$H:$H,Sales!$C:$C,Investors!G620),Investors!J620)</f>
        <v/>
      </c>
      <c r="Q620">
        <f>K620+O620</f>
        <v/>
      </c>
      <c r="R620">
        <f>IF(J620&lt;SUMIFS(Sales!$H:$H,Sales!$C:$C,Investors!G620),0,Investors!Q620)</f>
        <v/>
      </c>
      <c r="S620" s="5">
        <f>SUMIFS(Sales!$H:$H,Sales!$C:$C,Investors!G620)</f>
        <v/>
      </c>
      <c r="T620">
        <f>IF(J620&lt;S620,"Exit","Sale")</f>
        <v/>
      </c>
    </row>
    <row r="621">
      <c r="A621" t="inlineStr">
        <is>
          <t>ZHAY01</t>
        </is>
      </c>
      <c r="B621" t="inlineStr">
        <is>
          <t>Johannes Wynand</t>
        </is>
      </c>
      <c r="C621" t="inlineStr">
        <is>
          <t>Haywood</t>
        </is>
      </c>
      <c r="D621" t="inlineStr">
        <is>
          <t>Heron View</t>
        </is>
      </c>
      <c r="E621" t="inlineStr">
        <is>
          <t>J</t>
        </is>
      </c>
      <c r="F621" t="n">
        <v>11</v>
      </c>
      <c r="G621" t="inlineStr">
        <is>
          <t>HVJ101</t>
        </is>
      </c>
      <c r="H621" s="5" t="n">
        <v>45518</v>
      </c>
      <c r="I621" s="5" t="n">
        <v>45520</v>
      </c>
      <c r="J621" s="6" t="n">
        <v>46251</v>
      </c>
      <c r="K621" s="4" t="n">
        <v>262897.26</v>
      </c>
      <c r="L621" s="7" t="n">
        <v>0.13</v>
      </c>
      <c r="M621" s="4">
        <f>IF(I621="",K621/365*0.11*((H621+30)-H621),K621/365*0.11*(I621-H621))</f>
        <v/>
      </c>
      <c r="N621" s="4">
        <f>K621*L621/365*(P621-I621)</f>
        <v/>
      </c>
      <c r="O621" s="4">
        <f>M621+N621</f>
        <v/>
      </c>
      <c r="P621" s="5">
        <f>IF(J621&gt;SUMIFS(Sales!$H:$H,Sales!$C:$C,Investors!G621),SUMIFS(Sales!$H:$H,Sales!$C:$C,Investors!G621),Investors!J621)</f>
        <v/>
      </c>
      <c r="Q621">
        <f>K621+O621</f>
        <v/>
      </c>
      <c r="R621">
        <f>IF(J621&lt;SUMIFS(Sales!$H:$H,Sales!$C:$C,Investors!G621),0,Investors!Q621)</f>
        <v/>
      </c>
      <c r="S621" s="5">
        <f>SUMIFS(Sales!$H:$H,Sales!$C:$C,Investors!G621)</f>
        <v/>
      </c>
      <c r="T621">
        <f>IF(J621&lt;S621,"Exit","Sale")</f>
        <v/>
      </c>
    </row>
    <row r="622">
      <c r="A622" t="inlineStr">
        <is>
          <t>ZHAY01</t>
        </is>
      </c>
      <c r="B622" t="inlineStr">
        <is>
          <t>Johannes Wynand</t>
        </is>
      </c>
      <c r="C622" t="inlineStr">
        <is>
          <t>Haywood</t>
        </is>
      </c>
      <c r="D622" t="inlineStr">
        <is>
          <t>Heron View</t>
        </is>
      </c>
      <c r="E622" t="inlineStr">
        <is>
          <t>J</t>
        </is>
      </c>
      <c r="F622" t="n">
        <v>12</v>
      </c>
      <c r="G622" t="inlineStr">
        <is>
          <t>HVJ102</t>
        </is>
      </c>
      <c r="H622" s="5" t="n">
        <v>45518</v>
      </c>
      <c r="I622" s="5" t="n">
        <v>45520</v>
      </c>
      <c r="J622" s="6" t="n">
        <v>46251</v>
      </c>
      <c r="K622" s="4" t="n">
        <v>207020.93</v>
      </c>
      <c r="L622" s="7" t="n">
        <v>0.13</v>
      </c>
      <c r="M622" s="4">
        <f>IF(I622="",K622/365*0.11*((H622+30)-H622),K622/365*0.11*(I622-H622))</f>
        <v/>
      </c>
      <c r="N622" s="4">
        <f>K622*L622/365*(P622-I622)</f>
        <v/>
      </c>
      <c r="O622" s="4">
        <f>M622+N622</f>
        <v/>
      </c>
      <c r="P622" s="5">
        <f>IF(J622&gt;SUMIFS(Sales!$H:$H,Sales!$C:$C,Investors!G622),SUMIFS(Sales!$H:$H,Sales!$C:$C,Investors!G622),Investors!J622)</f>
        <v/>
      </c>
      <c r="Q622">
        <f>K622+O622</f>
        <v/>
      </c>
      <c r="R622">
        <f>IF(J622&lt;SUMIFS(Sales!$H:$H,Sales!$C:$C,Investors!G622),0,Investors!Q622)</f>
        <v/>
      </c>
      <c r="S622" s="5">
        <f>SUMIFS(Sales!$H:$H,Sales!$C:$C,Investors!G622)</f>
        <v/>
      </c>
      <c r="T622">
        <f>IF(J622&lt;S622,"Exit","Sale")</f>
        <v/>
      </c>
    </row>
    <row r="623">
      <c r="A623" t="inlineStr">
        <is>
          <t>ZHAY01</t>
        </is>
      </c>
      <c r="B623" t="inlineStr">
        <is>
          <t>Johannes Wynand</t>
        </is>
      </c>
      <c r="C623" t="inlineStr">
        <is>
          <t>Haywood</t>
        </is>
      </c>
      <c r="D623" t="inlineStr">
        <is>
          <t>Heron View</t>
        </is>
      </c>
      <c r="E623" t="inlineStr">
        <is>
          <t>J</t>
        </is>
      </c>
      <c r="F623" t="n">
        <v>13</v>
      </c>
      <c r="G623" t="inlineStr">
        <is>
          <t>HVJ201</t>
        </is>
      </c>
      <c r="H623" s="5" t="n">
        <v>45518</v>
      </c>
      <c r="I623" s="5" t="n">
        <v>45520</v>
      </c>
      <c r="J623" s="6" t="n">
        <v>46251</v>
      </c>
      <c r="K623" s="4" t="n">
        <v>111950.68</v>
      </c>
      <c r="L623" s="7" t="n">
        <v>0.13</v>
      </c>
      <c r="M623" s="4">
        <f>IF(I623="",K623/365*0.11*((H623+30)-H623),K623/365*0.11*(I623-H623))</f>
        <v/>
      </c>
      <c r="N623" s="4">
        <f>K623*L623/365*(P623-I623)</f>
        <v/>
      </c>
      <c r="O623" s="4">
        <f>M623+N623</f>
        <v/>
      </c>
      <c r="P623" s="5">
        <f>IF(J623&gt;SUMIFS(Sales!$H:$H,Sales!$C:$C,Investors!G623),SUMIFS(Sales!$H:$H,Sales!$C:$C,Investors!G623),Investors!J623)</f>
        <v/>
      </c>
      <c r="Q623">
        <f>K623+O623</f>
        <v/>
      </c>
      <c r="R623">
        <f>IF(J623&lt;SUMIFS(Sales!$H:$H,Sales!$C:$C,Investors!G623),0,Investors!Q623)</f>
        <v/>
      </c>
      <c r="S623" s="5">
        <f>SUMIFS(Sales!$H:$H,Sales!$C:$C,Investors!G623)</f>
        <v/>
      </c>
      <c r="T623">
        <f>IF(J623&lt;S623,"Exit","Sale")</f>
        <v/>
      </c>
    </row>
    <row r="624">
      <c r="A624" t="inlineStr">
        <is>
          <t>ZHAY01</t>
        </is>
      </c>
      <c r="B624" t="inlineStr">
        <is>
          <t>Johannes Wynand</t>
        </is>
      </c>
      <c r="C624" t="inlineStr">
        <is>
          <t>Haywood</t>
        </is>
      </c>
      <c r="D624" t="inlineStr">
        <is>
          <t>Heron View</t>
        </is>
      </c>
      <c r="E624" t="inlineStr">
        <is>
          <t>J</t>
        </is>
      </c>
      <c r="F624" t="n">
        <v>14</v>
      </c>
      <c r="G624" t="inlineStr">
        <is>
          <t>HVJ202</t>
        </is>
      </c>
      <c r="H624" s="5" t="n">
        <v>45527</v>
      </c>
      <c r="I624" s="5" t="n">
        <v>45527</v>
      </c>
      <c r="J624" s="6" t="n">
        <v>46258</v>
      </c>
      <c r="K624" s="4" t="n">
        <v>207630.14</v>
      </c>
      <c r="L624" s="7" t="n">
        <v>0.13</v>
      </c>
      <c r="M624" s="4">
        <f>IF(I624="",K624/365*0.11*((H624+30)-H624),K624/365*0.11*(I624-H624))</f>
        <v/>
      </c>
      <c r="N624" s="4">
        <f>K624*L624/365*(P624-I624)</f>
        <v/>
      </c>
      <c r="O624" s="4">
        <f>M624+N624</f>
        <v/>
      </c>
      <c r="P624" s="5">
        <f>IF(J624&gt;SUMIFS(Sales!$H:$H,Sales!$C:$C,Investors!G624),SUMIFS(Sales!$H:$H,Sales!$C:$C,Investors!G624),Investors!J624)</f>
        <v/>
      </c>
      <c r="Q624">
        <f>K624+O624</f>
        <v/>
      </c>
      <c r="R624">
        <f>IF(J624&lt;SUMIFS(Sales!$H:$H,Sales!$C:$C,Investors!G624),0,Investors!Q624)</f>
        <v/>
      </c>
      <c r="S624" s="5">
        <f>SUMIFS(Sales!$H:$H,Sales!$C:$C,Investors!G624)</f>
        <v/>
      </c>
      <c r="T624">
        <f>IF(J624&lt;S624,"Exit","Sale")</f>
        <v/>
      </c>
    </row>
    <row r="625">
      <c r="A625" t="inlineStr">
        <is>
          <t>ZHAY01</t>
        </is>
      </c>
      <c r="B625" t="inlineStr">
        <is>
          <t>Johannes Wynand</t>
        </is>
      </c>
      <c r="C625" t="inlineStr">
        <is>
          <t>Haywood</t>
        </is>
      </c>
      <c r="D625" t="inlineStr">
        <is>
          <t>Heron View</t>
        </is>
      </c>
      <c r="E625" t="inlineStr">
        <is>
          <t>J</t>
        </is>
      </c>
      <c r="F625" t="n">
        <v>15</v>
      </c>
      <c r="G625" t="inlineStr">
        <is>
          <t>HVJ203</t>
        </is>
      </c>
      <c r="H625" s="5" t="n">
        <v>45527</v>
      </c>
      <c r="I625" s="5" t="n">
        <v>45527</v>
      </c>
      <c r="J625" s="6" t="n">
        <v>46258</v>
      </c>
      <c r="K625" s="4" t="n">
        <v>121630.14</v>
      </c>
      <c r="L625" s="7" t="n">
        <v>0.13</v>
      </c>
      <c r="M625" s="4">
        <f>IF(I625="",K625/365*0.11*((H625+30)-H625),K625/365*0.11*(I625-H625))</f>
        <v/>
      </c>
      <c r="N625" s="4">
        <f>K625*L625/365*(P625-I625)</f>
        <v/>
      </c>
      <c r="O625" s="4">
        <f>M625+N625</f>
        <v/>
      </c>
      <c r="P625" s="5">
        <f>IF(J625&gt;SUMIFS(Sales!$H:$H,Sales!$C:$C,Investors!G625),SUMIFS(Sales!$H:$H,Sales!$C:$C,Investors!G625),Investors!J625)</f>
        <v/>
      </c>
      <c r="Q625">
        <f>K625+O625</f>
        <v/>
      </c>
      <c r="R625">
        <f>IF(J625&lt;SUMIFS(Sales!$H:$H,Sales!$C:$C,Investors!G625),0,Investors!Q625)</f>
        <v/>
      </c>
      <c r="S625" s="5">
        <f>SUMIFS(Sales!$H:$H,Sales!$C:$C,Investors!G625)</f>
        <v/>
      </c>
      <c r="T625">
        <f>IF(J625&lt;S625,"Exit","Sale")</f>
        <v/>
      </c>
    </row>
    <row r="626">
      <c r="A626" t="inlineStr">
        <is>
          <t>ZHAY01</t>
        </is>
      </c>
      <c r="B626" t="inlineStr">
        <is>
          <t>Johannes Wynand</t>
        </is>
      </c>
      <c r="C626" t="inlineStr">
        <is>
          <t>Haywood</t>
        </is>
      </c>
      <c r="D626" t="inlineStr">
        <is>
          <t>Heron View</t>
        </is>
      </c>
      <c r="E626" t="inlineStr">
        <is>
          <t>J</t>
        </is>
      </c>
      <c r="F626" t="n">
        <v>16</v>
      </c>
      <c r="G626" t="inlineStr">
        <is>
          <t>HVJ302</t>
        </is>
      </c>
      <c r="H626" s="5" t="n">
        <v>45527</v>
      </c>
      <c r="I626" s="5" t="n">
        <v>45527</v>
      </c>
      <c r="J626" s="6" t="n">
        <v>46258</v>
      </c>
      <c r="K626" s="4" t="n">
        <v>210108.9</v>
      </c>
      <c r="L626" s="7" t="n">
        <v>0.13</v>
      </c>
      <c r="M626" s="4">
        <f>IF(I626="",K626/365*0.11*((H626+30)-H626),K626/365*0.11*(I626-H626))</f>
        <v/>
      </c>
      <c r="N626" s="4">
        <f>K626*L626/365*(P626-I626)</f>
        <v/>
      </c>
      <c r="O626" s="4">
        <f>M626+N626</f>
        <v/>
      </c>
      <c r="P626" s="5">
        <f>IF(J626&gt;SUMIFS(Sales!$H:$H,Sales!$C:$C,Investors!G626),SUMIFS(Sales!$H:$H,Sales!$C:$C,Investors!G626),Investors!J626)</f>
        <v/>
      </c>
      <c r="Q626">
        <f>K626+O626</f>
        <v/>
      </c>
      <c r="R626">
        <f>IF(J626&lt;SUMIFS(Sales!$H:$H,Sales!$C:$C,Investors!G626),0,Investors!Q626)</f>
        <v/>
      </c>
      <c r="S626" s="5">
        <f>SUMIFS(Sales!$H:$H,Sales!$C:$C,Investors!G626)</f>
        <v/>
      </c>
      <c r="T626">
        <f>IF(J626&lt;S626,"Exit","Sale")</f>
        <v/>
      </c>
    </row>
    <row r="627">
      <c r="A627" t="inlineStr">
        <is>
          <t>ZHAY01</t>
        </is>
      </c>
      <c r="B627" t="inlineStr">
        <is>
          <t>Johannes Wynand</t>
        </is>
      </c>
      <c r="C627" t="inlineStr">
        <is>
          <t>Haywood</t>
        </is>
      </c>
      <c r="D627" t="inlineStr">
        <is>
          <t>Heron View</t>
        </is>
      </c>
      <c r="E627" t="inlineStr">
        <is>
          <t>J</t>
        </is>
      </c>
      <c r="F627" t="n">
        <v>17</v>
      </c>
      <c r="G627" t="inlineStr">
        <is>
          <t>HVJ301</t>
        </is>
      </c>
      <c r="H627" s="5" t="n">
        <v>45539</v>
      </c>
      <c r="I627" s="5" t="n">
        <v>45539</v>
      </c>
      <c r="J627" s="6" t="n">
        <v>46270</v>
      </c>
      <c r="K627" s="4" t="n">
        <v>96025.96000000001</v>
      </c>
      <c r="L627" s="7" t="n">
        <v>0.13</v>
      </c>
      <c r="M627" s="4">
        <f>IF(I627="",K627/365*0.11*((H627+30)-H627),K627/365*0.11*(I627-H627))</f>
        <v/>
      </c>
      <c r="N627" s="4">
        <f>K627*L627/365*(P627-I627)</f>
        <v/>
      </c>
      <c r="O627" s="4">
        <f>M627+N627</f>
        <v/>
      </c>
      <c r="P627" s="5">
        <f>IF(J627&gt;SUMIFS(Sales!$H:$H,Sales!$C:$C,Investors!G627),SUMIFS(Sales!$H:$H,Sales!$C:$C,Investors!G627),Investors!J627)</f>
        <v/>
      </c>
      <c r="Q627">
        <f>K627+O627</f>
        <v/>
      </c>
      <c r="R627">
        <f>IF(J627&lt;SUMIFS(Sales!$H:$H,Sales!$C:$C,Investors!G627),0,Investors!Q627)</f>
        <v/>
      </c>
      <c r="S627" s="5">
        <f>SUMIFS(Sales!$H:$H,Sales!$C:$C,Investors!G627)</f>
        <v/>
      </c>
      <c r="T627">
        <f>IF(J627&lt;S627,"Exit","Sale")</f>
        <v/>
      </c>
    </row>
    <row r="628">
      <c r="A628" t="inlineStr">
        <is>
          <t>ZHAY01</t>
        </is>
      </c>
      <c r="B628" t="inlineStr">
        <is>
          <t>Johannes Wynand</t>
        </is>
      </c>
      <c r="C628" t="inlineStr">
        <is>
          <t>Haywood</t>
        </is>
      </c>
      <c r="D628" t="inlineStr">
        <is>
          <t>Heron View</t>
        </is>
      </c>
      <c r="E628" t="inlineStr">
        <is>
          <t>J</t>
        </is>
      </c>
      <c r="F628" t="n">
        <v>18</v>
      </c>
      <c r="G628" t="inlineStr">
        <is>
          <t>HVJ403</t>
        </is>
      </c>
      <c r="H628" s="5" t="n">
        <v>45539</v>
      </c>
      <c r="I628" s="5" t="n">
        <v>45539</v>
      </c>
      <c r="J628" s="6" t="n">
        <v>46270</v>
      </c>
      <c r="K628" s="4" t="n">
        <v>175242.66</v>
      </c>
      <c r="L628" s="7" t="n">
        <v>0.13</v>
      </c>
      <c r="M628" s="4">
        <f>IF(I628="",K628/365*0.11*((H628+30)-H628),K628/365*0.11*(I628-H628))</f>
        <v/>
      </c>
      <c r="N628" s="4">
        <f>K628*L628/365*(P628-I628)</f>
        <v/>
      </c>
      <c r="O628" s="4">
        <f>M628+N628</f>
        <v/>
      </c>
      <c r="P628" s="5">
        <f>IF(J628&gt;SUMIFS(Sales!$H:$H,Sales!$C:$C,Investors!G628),SUMIFS(Sales!$H:$H,Sales!$C:$C,Investors!G628),Investors!J628)</f>
        <v/>
      </c>
      <c r="Q628">
        <f>K628+O628</f>
        <v/>
      </c>
      <c r="R628">
        <f>IF(J628&lt;SUMIFS(Sales!$H:$H,Sales!$C:$C,Investors!G628),0,Investors!Q628)</f>
        <v/>
      </c>
      <c r="S628" s="5">
        <f>SUMIFS(Sales!$H:$H,Sales!$C:$C,Investors!G628)</f>
        <v/>
      </c>
      <c r="T628">
        <f>IF(J628&lt;S628,"Exit","Sale")</f>
        <v/>
      </c>
    </row>
    <row r="629">
      <c r="A629" t="inlineStr">
        <is>
          <t>ZHAY01</t>
        </is>
      </c>
      <c r="B629" t="inlineStr">
        <is>
          <t>Johannes Wynand</t>
        </is>
      </c>
      <c r="C629" t="inlineStr">
        <is>
          <t>Haywood</t>
        </is>
      </c>
      <c r="D629" t="inlineStr">
        <is>
          <t>Heron View</t>
        </is>
      </c>
      <c r="E629" t="inlineStr">
        <is>
          <t>K</t>
        </is>
      </c>
      <c r="F629" t="n">
        <v>19</v>
      </c>
      <c r="G629" t="inlineStr">
        <is>
          <t>HVK103</t>
        </is>
      </c>
      <c r="H629" s="5" t="n">
        <v>45545</v>
      </c>
      <c r="I629" s="5" t="inlineStr"/>
      <c r="J629" s="6" t="inlineStr"/>
      <c r="K629" s="4" t="n">
        <v>108811.29</v>
      </c>
      <c r="L629" s="7" t="n">
        <v>0</v>
      </c>
      <c r="M629" s="4">
        <f>IF(I629="",K629/365*0.11*((H629+30)-H629),K629/365*0.11*(I629-H629))</f>
        <v/>
      </c>
      <c r="N629" s="4">
        <f>K629*L629/365*(P629-I629)</f>
        <v/>
      </c>
      <c r="O629" s="4">
        <f>M629+N629</f>
        <v/>
      </c>
      <c r="P629" s="5">
        <f>IF(J629&gt;SUMIFS(Sales!$H:$H,Sales!$C:$C,Investors!G629),SUMIFS(Sales!$H:$H,Sales!$C:$C,Investors!G629),Investors!J629)</f>
        <v/>
      </c>
      <c r="Q629">
        <f>K629+O629</f>
        <v/>
      </c>
      <c r="R629">
        <f>IF(J629&lt;SUMIFS(Sales!$H:$H,Sales!$C:$C,Investors!G629),0,Investors!Q629)</f>
        <v/>
      </c>
      <c r="S629" s="5">
        <f>SUMIFS(Sales!$H:$H,Sales!$C:$C,Investors!G629)</f>
        <v/>
      </c>
      <c r="T629">
        <f>IF(J629&lt;S629,"Exit","Sale")</f>
        <v/>
      </c>
    </row>
    <row r="630">
      <c r="A630" t="inlineStr">
        <is>
          <t>ZVER05</t>
        </is>
      </c>
      <c r="B630" t="inlineStr">
        <is>
          <t>Anita Hester</t>
        </is>
      </c>
      <c r="C630" t="inlineStr">
        <is>
          <t>Vermeulen</t>
        </is>
      </c>
      <c r="D630" t="inlineStr">
        <is>
          <t>Heron View</t>
        </is>
      </c>
      <c r="E630" t="inlineStr">
        <is>
          <t>K</t>
        </is>
      </c>
      <c r="F630" t="n">
        <v>1</v>
      </c>
      <c r="G630" t="inlineStr">
        <is>
          <t>HVK106</t>
        </is>
      </c>
      <c r="H630" s="5" t="n">
        <v>45454</v>
      </c>
      <c r="I630" s="5" t="n">
        <v>45457</v>
      </c>
      <c r="J630" s="6" t="n">
        <v>46188</v>
      </c>
      <c r="K630" s="4" t="n">
        <v>1000000</v>
      </c>
      <c r="L630" s="7" t="n">
        <v>0.18</v>
      </c>
      <c r="M630" s="4">
        <f>IF(I630="",K630/365*0.11*((H630+30)-H630),K630/365*0.11*(I630-H630))</f>
        <v/>
      </c>
      <c r="N630" s="4">
        <f>K630*L630/365*(P630-I630)</f>
        <v/>
      </c>
      <c r="O630" s="4">
        <f>M630+N630</f>
        <v/>
      </c>
      <c r="P630" s="5">
        <f>IF(J630&gt;SUMIFS(Sales!$H:$H,Sales!$C:$C,Investors!G630),SUMIFS(Sales!$H:$H,Sales!$C:$C,Investors!G630),Investors!J630)</f>
        <v/>
      </c>
      <c r="Q630">
        <f>K630+O630</f>
        <v/>
      </c>
      <c r="R630">
        <f>IF(J630&lt;SUMIFS(Sales!$H:$H,Sales!$C:$C,Investors!G630),0,Investors!Q630)</f>
        <v/>
      </c>
      <c r="S630" s="5">
        <f>SUMIFS(Sales!$H:$H,Sales!$C:$C,Investors!G630)</f>
        <v/>
      </c>
      <c r="T630">
        <f>IF(J630&lt;S630,"Exit","Sale")</f>
        <v/>
      </c>
    </row>
    <row r="631">
      <c r="A631" t="inlineStr">
        <is>
          <t>ZSCH05</t>
        </is>
      </c>
      <c r="B631" t="inlineStr">
        <is>
          <t>Willem</t>
        </is>
      </c>
      <c r="C631" t="inlineStr">
        <is>
          <t>Schipper</t>
        </is>
      </c>
      <c r="D631" t="inlineStr">
        <is>
          <t>Heron View</t>
        </is>
      </c>
      <c r="E631" t="inlineStr">
        <is>
          <t>F</t>
        </is>
      </c>
      <c r="F631" t="n">
        <v>1</v>
      </c>
      <c r="G631" t="inlineStr">
        <is>
          <t>HVF104</t>
        </is>
      </c>
      <c r="H631" s="5" t="n">
        <v>45432</v>
      </c>
      <c r="I631" s="5" t="n">
        <v>45443</v>
      </c>
      <c r="J631" s="6" t="n">
        <v>46174</v>
      </c>
      <c r="K631" s="4" t="n">
        <v>200000</v>
      </c>
      <c r="L631" s="7" t="n">
        <v>0.14</v>
      </c>
      <c r="M631" s="4">
        <f>IF(I631="",K631/365*0.11*((H631+30)-H631),K631/365*0.11*(I631-H631))</f>
        <v/>
      </c>
      <c r="N631" s="4">
        <f>K631*L631/365*(P631-I631)</f>
        <v/>
      </c>
      <c r="O631" s="4">
        <f>M631+N631</f>
        <v/>
      </c>
      <c r="P631" s="5">
        <f>IF(J631&gt;SUMIFS(Sales!$H:$H,Sales!$C:$C,Investors!G631),SUMIFS(Sales!$H:$H,Sales!$C:$C,Investors!G631),Investors!J631)</f>
        <v/>
      </c>
      <c r="Q631">
        <f>K631+O631</f>
        <v/>
      </c>
      <c r="R631">
        <f>IF(J631&lt;SUMIFS(Sales!$H:$H,Sales!$C:$C,Investors!G631),0,Investors!Q631)</f>
        <v/>
      </c>
      <c r="S631" s="5">
        <f>SUMIFS(Sales!$H:$H,Sales!$C:$C,Investors!G631)</f>
        <v/>
      </c>
      <c r="T631">
        <f>IF(J631&lt;S631,"Exit","Sale")</f>
        <v/>
      </c>
    </row>
    <row r="632">
      <c r="A632" t="inlineStr">
        <is>
          <t>ZHAA02</t>
        </is>
      </c>
      <c r="B632" t="inlineStr">
        <is>
          <t>Wilhelmina Petronella (Willa)</t>
        </is>
      </c>
      <c r="C632" t="inlineStr">
        <is>
          <t>Haasbroek</t>
        </is>
      </c>
      <c r="D632" t="inlineStr">
        <is>
          <t>Heron View</t>
        </is>
      </c>
      <c r="E632" t="inlineStr">
        <is>
          <t>E</t>
        </is>
      </c>
      <c r="F632" t="n">
        <v>1</v>
      </c>
      <c r="G632" t="inlineStr">
        <is>
          <t>HVE101</t>
        </is>
      </c>
      <c r="H632" s="5" t="n">
        <v>45447</v>
      </c>
      <c r="I632" s="5" t="n">
        <v>45468</v>
      </c>
      <c r="J632" s="6" t="n">
        <v>46199</v>
      </c>
      <c r="K632" s="4" t="n">
        <v>600000</v>
      </c>
      <c r="L632" s="7" t="n">
        <v>0.18</v>
      </c>
      <c r="M632" s="4">
        <f>IF(I632="",K632/365*0.11*((H632+30)-H632),K632/365*0.11*(I632-H632))</f>
        <v/>
      </c>
      <c r="N632" s="4">
        <f>K632*L632/365*(P632-I632)</f>
        <v/>
      </c>
      <c r="O632" s="4">
        <f>M632+N632</f>
        <v/>
      </c>
      <c r="P632" s="5">
        <f>IF(J632&gt;SUMIFS(Sales!$H:$H,Sales!$C:$C,Investors!G632),SUMIFS(Sales!$H:$H,Sales!$C:$C,Investors!G632),Investors!J632)</f>
        <v/>
      </c>
      <c r="Q632">
        <f>K632+O632</f>
        <v/>
      </c>
      <c r="R632">
        <f>IF(J632&lt;SUMIFS(Sales!$H:$H,Sales!$C:$C,Investors!G632),0,Investors!Q632)</f>
        <v/>
      </c>
      <c r="S632" s="5">
        <f>SUMIFS(Sales!$H:$H,Sales!$C:$C,Investors!G632)</f>
        <v/>
      </c>
      <c r="T632">
        <f>IF(J632&lt;S632,"Exit","Sale")</f>
        <v/>
      </c>
    </row>
    <row r="633">
      <c r="A633" t="inlineStr">
        <is>
          <t>ZHAA02</t>
        </is>
      </c>
      <c r="B633" t="inlineStr">
        <is>
          <t>Wilhelmina Petronella (Willa)</t>
        </is>
      </c>
      <c r="C633" t="inlineStr">
        <is>
          <t>Haasbroek</t>
        </is>
      </c>
      <c r="D633" t="inlineStr">
        <is>
          <t>Heron View</t>
        </is>
      </c>
      <c r="E633" t="inlineStr">
        <is>
          <t>E</t>
        </is>
      </c>
      <c r="F633" t="n">
        <v>2</v>
      </c>
      <c r="G633" t="inlineStr">
        <is>
          <t>HVE303</t>
        </is>
      </c>
      <c r="H633" s="5" t="n">
        <v>45448</v>
      </c>
      <c r="I633" s="5" t="n">
        <v>45468</v>
      </c>
      <c r="J633" s="6" t="n">
        <v>46199</v>
      </c>
      <c r="K633" s="4" t="n">
        <v>400000</v>
      </c>
      <c r="L633" s="7" t="n">
        <v>0.18</v>
      </c>
      <c r="M633" s="4">
        <f>IF(I633="",K633/365*0.11*((H633+30)-H633),K633/365*0.11*(I633-H633))</f>
        <v/>
      </c>
      <c r="N633" s="4">
        <f>K633*L633/365*(P633-I633)</f>
        <v/>
      </c>
      <c r="O633" s="4">
        <f>M633+N633</f>
        <v/>
      </c>
      <c r="P633" s="5">
        <f>IF(J633&gt;SUMIFS(Sales!$H:$H,Sales!$C:$C,Investors!G633),SUMIFS(Sales!$H:$H,Sales!$C:$C,Investors!G633),Investors!J633)</f>
        <v/>
      </c>
      <c r="Q633">
        <f>K633+O633</f>
        <v/>
      </c>
      <c r="R633">
        <f>IF(J633&lt;SUMIFS(Sales!$H:$H,Sales!$C:$C,Investors!G633),0,Investors!Q633)</f>
        <v/>
      </c>
      <c r="S633" s="5">
        <f>SUMIFS(Sales!$H:$H,Sales!$C:$C,Investors!G633)</f>
        <v/>
      </c>
      <c r="T633">
        <f>IF(J633&lt;S633,"Exit","Sale")</f>
        <v/>
      </c>
    </row>
    <row r="634">
      <c r="A634" t="inlineStr">
        <is>
          <t>ZLAL01</t>
        </is>
      </c>
      <c r="B634" t="inlineStr">
        <is>
          <t>Seema Nagin</t>
        </is>
      </c>
      <c r="C634" t="inlineStr">
        <is>
          <t>Lala</t>
        </is>
      </c>
      <c r="D634" t="inlineStr">
        <is>
          <t>Heron View</t>
        </is>
      </c>
      <c r="E634" t="inlineStr">
        <is>
          <t>E</t>
        </is>
      </c>
      <c r="F634" t="n">
        <v>1</v>
      </c>
      <c r="G634" t="inlineStr">
        <is>
          <t>HVE303</t>
        </is>
      </c>
      <c r="H634" s="5" t="n">
        <v>45433</v>
      </c>
      <c r="I634" s="5" t="n">
        <v>45443</v>
      </c>
      <c r="J634" s="6" t="n">
        <v>46174</v>
      </c>
      <c r="K634" s="4" t="n">
        <v>100000</v>
      </c>
      <c r="L634" s="7" t="n">
        <v>0.14</v>
      </c>
      <c r="M634" s="4">
        <f>IF(I634="",K634/365*0.11*((H634+30)-H634),K634/365*0.11*(I634-H634))</f>
        <v/>
      </c>
      <c r="N634" s="4">
        <f>K634*L634/365*(P634-I634)</f>
        <v/>
      </c>
      <c r="O634" s="4">
        <f>M634+N634</f>
        <v/>
      </c>
      <c r="P634" s="5">
        <f>IF(J634&gt;SUMIFS(Sales!$H:$H,Sales!$C:$C,Investors!G634),SUMIFS(Sales!$H:$H,Sales!$C:$C,Investors!G634),Investors!J634)</f>
        <v/>
      </c>
      <c r="Q634">
        <f>K634+O634</f>
        <v/>
      </c>
      <c r="R634">
        <f>IF(J634&lt;SUMIFS(Sales!$H:$H,Sales!$C:$C,Investors!G634),0,Investors!Q634)</f>
        <v/>
      </c>
      <c r="S634" s="5">
        <f>SUMIFS(Sales!$H:$H,Sales!$C:$C,Investors!G634)</f>
        <v/>
      </c>
      <c r="T634">
        <f>IF(J634&lt;S634,"Exit","Sale")</f>
        <v/>
      </c>
    </row>
  </sheetData>
  <autoFilter ref="A4:T634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3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2024-09-11</t>
        </is>
      </c>
      <c r="C2" s="8" t="n"/>
      <c r="D2" s="8" t="n"/>
      <c r="E2" s="10">
        <f>subtotal(9,E5:E634)</f>
        <v/>
      </c>
      <c r="F2" s="10">
        <f>subtotal(9,F5:F634)</f>
        <v/>
      </c>
      <c r="G2" s="10">
        <f>subtotal(9,G5:G634)</f>
        <v/>
      </c>
      <c r="H2" s="10">
        <f>subtotal(9,H5:H634)</f>
        <v/>
      </c>
      <c r="I2" s="10">
        <f>subtotal(9,I5:I634)</f>
        <v/>
      </c>
      <c r="J2" s="10">
        <f>subtotal(9,J5:J634)</f>
        <v/>
      </c>
      <c r="K2" s="10">
        <f>subtotal(9,K5:K634)</f>
        <v/>
      </c>
      <c r="L2" s="10">
        <f>subtotal(9,L5:L634)</f>
        <v/>
      </c>
      <c r="M2" s="10">
        <f>subtotal(9,M5:M634)</f>
        <v/>
      </c>
      <c r="N2" s="10">
        <f>subtotal(9,N5:N634)</f>
        <v/>
      </c>
      <c r="O2" s="10">
        <f>subtotal(9,O5:O634)</f>
        <v/>
      </c>
      <c r="P2" s="10">
        <f>subtotal(9,P5:P634)</f>
        <v/>
      </c>
      <c r="Q2" s="10">
        <f>subtotal(9,Q5:Q634)</f>
        <v/>
      </c>
      <c r="R2" s="10">
        <f>subtotal(9,R5:R634)</f>
        <v/>
      </c>
      <c r="S2" s="10">
        <f>subtotal(9,S5:S634)</f>
        <v/>
      </c>
      <c r="T2" s="10">
        <f>subtotal(9,T5:T634)</f>
        <v/>
      </c>
      <c r="U2" s="10">
        <f>subtotal(9,U5:U634)</f>
        <v/>
      </c>
      <c r="V2" s="10">
        <f>subtotal(9,V5:V634)</f>
        <v/>
      </c>
      <c r="W2" s="10">
        <f>subtotal(9,W5:W634)</f>
        <v/>
      </c>
      <c r="X2" s="10">
        <f>subtotal(9,X5:X634)</f>
        <v/>
      </c>
      <c r="Y2" s="10">
        <f>subtotal(9,Y5:Y634)</f>
        <v/>
      </c>
      <c r="Z2" s="10">
        <f>subtotal(9,Z5:Z634)</f>
        <v/>
      </c>
      <c r="AA2" s="10">
        <f>subtotal(9,AA5:AA634)</f>
        <v/>
      </c>
      <c r="AB2" s="10">
        <f>subtotal(9,AB5:AB634)</f>
        <v/>
      </c>
      <c r="AC2" s="10">
        <f>subtotal(9,AC5:AC634)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ZHUT01</t>
        </is>
      </c>
      <c r="B5" s="13" t="inlineStr">
        <is>
          <t>HVD201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ZHUT01</t>
        </is>
      </c>
      <c r="B6" s="13" t="inlineStr">
        <is>
          <t>HVO105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ZHUT01</t>
        </is>
      </c>
      <c r="B7" s="13" t="inlineStr">
        <is>
          <t>HVL203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ZBEL01</t>
        </is>
      </c>
      <c r="B8" s="13" t="inlineStr">
        <is>
          <t>HFA202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ZBEL01</t>
        </is>
      </c>
      <c r="B9" s="13" t="inlineStr">
        <is>
          <t>HVC104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ZBEL01</t>
        </is>
      </c>
      <c r="B10" s="13" t="inlineStr">
        <is>
          <t>HVK302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ZBEL01</t>
        </is>
      </c>
      <c r="B11" s="13" t="inlineStr">
        <is>
          <t>HVI102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ZBEL01</t>
        </is>
      </c>
      <c r="B12" s="13" t="inlineStr">
        <is>
          <t>HVG204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ZFON01</t>
        </is>
      </c>
      <c r="B13" s="13" t="inlineStr">
        <is>
          <t>HVD104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ZFON01</t>
        </is>
      </c>
      <c r="B14" s="13" t="inlineStr">
        <is>
          <t>HVF102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ZCOL01</t>
        </is>
      </c>
      <c r="B15" s="13" t="inlineStr">
        <is>
          <t>HFA106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ZCOL01</t>
        </is>
      </c>
      <c r="B16" s="13" t="inlineStr">
        <is>
          <t>HFA106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ZCOL01</t>
        </is>
      </c>
      <c r="B17" s="13" t="inlineStr">
        <is>
          <t>HVK206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ZKRU01</t>
        </is>
      </c>
      <c r="B18" s="13" t="inlineStr">
        <is>
          <t>HFB105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ZKRU01</t>
        </is>
      </c>
      <c r="B19" s="13" t="inlineStr">
        <is>
          <t>HVD302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ZKRU01</t>
        </is>
      </c>
      <c r="B20" s="13" t="inlineStr">
        <is>
          <t>HVP101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ZKRU01</t>
        </is>
      </c>
      <c r="B21" s="13" t="inlineStr">
        <is>
          <t>HVO203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ZKRU01</t>
        </is>
      </c>
      <c r="B22" s="13" t="inlineStr">
        <is>
          <t>HVJ303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ZDAV01</t>
        </is>
      </c>
      <c r="B23" s="13" t="inlineStr">
        <is>
          <t>HFA203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ZDAV01</t>
        </is>
      </c>
      <c r="B24" s="13" t="inlineStr">
        <is>
          <t>HVC201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ZDAV01</t>
        </is>
      </c>
      <c r="B25" s="13" t="inlineStr">
        <is>
          <t>HVK301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ZHUN01</t>
        </is>
      </c>
      <c r="B26" s="13" t="inlineStr">
        <is>
          <t>HFA202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ZHUN01</t>
        </is>
      </c>
      <c r="B27" s="13" t="inlineStr">
        <is>
          <t>HFA202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ZHUN01</t>
        </is>
      </c>
      <c r="B28" s="13" t="inlineStr">
        <is>
          <t>HVK303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ZLEB01</t>
        </is>
      </c>
      <c r="B29" s="13" t="inlineStr">
        <is>
          <t>HVD102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ZLEB01</t>
        </is>
      </c>
      <c r="B30" s="13" t="inlineStr">
        <is>
          <t>HVD103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ZLEB01</t>
        </is>
      </c>
      <c r="B31" s="13" t="inlineStr">
        <is>
          <t>HVN104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ZLEB01</t>
        </is>
      </c>
      <c r="B32" s="13" t="inlineStr">
        <is>
          <t>HVE201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ZDAM01</t>
        </is>
      </c>
      <c r="B33" s="13" t="inlineStr">
        <is>
          <t>HFA201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ZDAM01</t>
        </is>
      </c>
      <c r="B34" s="13" t="inlineStr">
        <is>
          <t>HVK103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ZLEW01</t>
        </is>
      </c>
      <c r="B35" s="13" t="inlineStr">
        <is>
          <t>HFA202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ZLEW01</t>
        </is>
      </c>
      <c r="B36" s="13" t="inlineStr">
        <is>
          <t>HVC104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ZLEW01</t>
        </is>
      </c>
      <c r="B37" s="13" t="inlineStr">
        <is>
          <t>HVK302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ZLEW01</t>
        </is>
      </c>
      <c r="B38" s="13" t="inlineStr">
        <is>
          <t>HVO104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ZHEI01</t>
        </is>
      </c>
      <c r="B39" s="13" t="inlineStr">
        <is>
          <t>HVD201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ZHEI01</t>
        </is>
      </c>
      <c r="B40" s="13" t="inlineStr">
        <is>
          <t>HFA205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ZHEI01</t>
        </is>
      </c>
      <c r="B41" s="13" t="inlineStr">
        <is>
          <t>HVO202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ZHEI01</t>
        </is>
      </c>
      <c r="B42" s="13" t="inlineStr">
        <is>
          <t>HVL204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ZHEI01</t>
        </is>
      </c>
      <c r="B43" s="13" t="inlineStr">
        <is>
          <t>HVF203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ZMAT01</t>
        </is>
      </c>
      <c r="B44" s="13" t="inlineStr">
        <is>
          <t>HFA301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ZMAT01</t>
        </is>
      </c>
      <c r="B45" s="13" t="inlineStr">
        <is>
          <t>HVN101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ZMAT01</t>
        </is>
      </c>
      <c r="B46" s="13" t="inlineStr">
        <is>
          <t>HVO201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ZMYB01</t>
        </is>
      </c>
      <c r="B47" s="13" t="inlineStr">
        <is>
          <t>HVI204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ZMYB01</t>
        </is>
      </c>
      <c r="B48" s="13" t="inlineStr">
        <is>
          <t>HVL101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ZMYB01</t>
        </is>
      </c>
      <c r="B49" s="13" t="inlineStr">
        <is>
          <t>HVL102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ZMYB01</t>
        </is>
      </c>
      <c r="B50" s="13" t="inlineStr">
        <is>
          <t>HVL104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ZMYB01</t>
        </is>
      </c>
      <c r="B51" s="13" t="inlineStr">
        <is>
          <t>HVE104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ZMYB01</t>
        </is>
      </c>
      <c r="B52" s="13" t="inlineStr">
        <is>
          <t>HVE202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ZMYB01</t>
        </is>
      </c>
      <c r="B53" s="13" t="inlineStr">
        <is>
          <t>HVE204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ZMYB01</t>
        </is>
      </c>
      <c r="B54" s="13" t="inlineStr">
        <is>
          <t>HVE301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ZMYB01</t>
        </is>
      </c>
      <c r="B55" s="13" t="inlineStr">
        <is>
          <t>HVE304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ZMCK01</t>
        </is>
      </c>
      <c r="B56" s="13" t="inlineStr">
        <is>
          <t>HFA302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ZMCK01</t>
        </is>
      </c>
      <c r="B57" s="13" t="inlineStr">
        <is>
          <t>HFB103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ZMCK01</t>
        </is>
      </c>
      <c r="B58" s="13" t="inlineStr">
        <is>
          <t>HVK403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ZMCK01</t>
        </is>
      </c>
      <c r="B59" s="13" t="inlineStr">
        <is>
          <t>HVK404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ZLUN01</t>
        </is>
      </c>
      <c r="B60" s="13" t="inlineStr">
        <is>
          <t>HFA105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ZLUN01</t>
        </is>
      </c>
      <c r="B61" s="13" t="inlineStr">
        <is>
          <t>HFB101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ZLUN01</t>
        </is>
      </c>
      <c r="B62" s="13" t="inlineStr">
        <is>
          <t>HFB104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ZLUN01</t>
        </is>
      </c>
      <c r="B63" s="13" t="inlineStr">
        <is>
          <t>HFB107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ZLUN01</t>
        </is>
      </c>
      <c r="B64" s="13" t="inlineStr">
        <is>
          <t>HFB111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ZLUN01</t>
        </is>
      </c>
      <c r="B65" s="13" t="inlineStr">
        <is>
          <t>HVK403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ZINT01</t>
        </is>
      </c>
      <c r="B66" s="13" t="inlineStr">
        <is>
          <t>HFB103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ZINT01</t>
        </is>
      </c>
      <c r="B67" s="13" t="inlineStr">
        <is>
          <t>HFB106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ZINT01</t>
        </is>
      </c>
      <c r="B68" s="13" t="inlineStr">
        <is>
          <t>HFB109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ZINT01</t>
        </is>
      </c>
      <c r="B69" s="13" t="inlineStr">
        <is>
          <t>HFB102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ZINT01</t>
        </is>
      </c>
      <c r="B70" s="13" t="inlineStr">
        <is>
          <t>HFB101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ZINT01</t>
        </is>
      </c>
      <c r="B71" s="13" t="inlineStr">
        <is>
          <t>HVD101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ZINT01</t>
        </is>
      </c>
      <c r="B72" s="13" t="inlineStr">
        <is>
          <t>HVK104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ZINT01</t>
        </is>
      </c>
      <c r="B73" s="13" t="inlineStr">
        <is>
          <t>HVK303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ZINT01</t>
        </is>
      </c>
      <c r="B74" s="13" t="inlineStr">
        <is>
          <t>HVK403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ZINT01</t>
        </is>
      </c>
      <c r="B75" s="13" t="inlineStr">
        <is>
          <t>HVO101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ZINT01</t>
        </is>
      </c>
      <c r="B76" s="13" t="inlineStr">
        <is>
          <t>HVC202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ZINT01</t>
        </is>
      </c>
      <c r="B77" s="13" t="inlineStr">
        <is>
          <t>HVC301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ZINT01</t>
        </is>
      </c>
      <c r="B78" s="13" t="inlineStr">
        <is>
          <t>HVK101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ZINT01</t>
        </is>
      </c>
      <c r="B79" s="13" t="inlineStr">
        <is>
          <t>HVL204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ZINT01</t>
        </is>
      </c>
      <c r="B80" s="13" t="inlineStr">
        <is>
          <t>HVL201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ZMAG01</t>
        </is>
      </c>
      <c r="B81" s="13" t="inlineStr">
        <is>
          <t>HFA206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ZMCD01</t>
        </is>
      </c>
      <c r="B82" s="13" t="inlineStr">
        <is>
          <t>HFB104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ZMCD01</t>
        </is>
      </c>
      <c r="B83" s="13" t="inlineStr">
        <is>
          <t>HVK304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ZNAT01</t>
        </is>
      </c>
      <c r="B84" s="13" t="inlineStr">
        <is>
          <t>HVD204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ZVED01</t>
        </is>
      </c>
      <c r="B85" s="13" t="inlineStr">
        <is>
          <t>HFB309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ZSCH01</t>
        </is>
      </c>
      <c r="B86" s="13" t="inlineStr">
        <is>
          <t>HFA101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ZSCH01</t>
        </is>
      </c>
      <c r="B87" s="13" t="inlineStr">
        <is>
          <t>HFA301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ZSCH01</t>
        </is>
      </c>
      <c r="B88" s="13" t="inlineStr">
        <is>
          <t>HVD204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ZSCH01</t>
        </is>
      </c>
      <c r="B89" s="13" t="inlineStr">
        <is>
          <t>HVJ102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ZSCH01</t>
        </is>
      </c>
      <c r="B90" s="13" t="inlineStr">
        <is>
          <t>HVN304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ZSCH01</t>
        </is>
      </c>
      <c r="B91" s="13" t="inlineStr">
        <is>
          <t>HVK305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ZSCH01</t>
        </is>
      </c>
      <c r="B92" s="13" t="inlineStr">
        <is>
          <t>HVF203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ZWEL01</t>
        </is>
      </c>
      <c r="B93" s="13" t="inlineStr">
        <is>
          <t>HVD202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ZWEL01</t>
        </is>
      </c>
      <c r="B94" s="13" t="inlineStr">
        <is>
          <t>HVD302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ZWEL01</t>
        </is>
      </c>
      <c r="B95" s="13" t="inlineStr">
        <is>
          <t>HVJ402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ZWEL01</t>
        </is>
      </c>
      <c r="B96" s="13" t="inlineStr">
        <is>
          <t>HVK205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ZBOT01</t>
        </is>
      </c>
      <c r="B97" s="13" t="inlineStr">
        <is>
          <t>HVD204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ZSPE01</t>
        </is>
      </c>
      <c r="B98" s="13" t="inlineStr">
        <is>
          <t>HFA105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ZSPE01</t>
        </is>
      </c>
      <c r="B99" s="13" t="inlineStr">
        <is>
          <t>HVK203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ZWAT01</t>
        </is>
      </c>
      <c r="B100" s="13" t="inlineStr">
        <is>
          <t>HVD101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ZWAT01</t>
        </is>
      </c>
      <c r="B101" s="13" t="inlineStr">
        <is>
          <t>HVN103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ZWAT01</t>
        </is>
      </c>
      <c r="B102" s="13" t="inlineStr">
        <is>
          <t>HVO101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ZWAT01</t>
        </is>
      </c>
      <c r="B103" s="13" t="inlineStr">
        <is>
          <t>HVF101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ZWAT01</t>
        </is>
      </c>
      <c r="B104" s="13" t="inlineStr">
        <is>
          <t>HVF103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ZVDM01</t>
        </is>
      </c>
      <c r="B105" s="13" t="inlineStr">
        <is>
          <t>HFA206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ZVDM01</t>
        </is>
      </c>
      <c r="B106" s="13" t="inlineStr">
        <is>
          <t>HVN304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ZVDM01</t>
        </is>
      </c>
      <c r="B107" s="13" t="inlineStr">
        <is>
          <t>HVK202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ZVDM01</t>
        </is>
      </c>
      <c r="B108" s="13" t="inlineStr">
        <is>
          <t>HVI103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ZVDW01</t>
        </is>
      </c>
      <c r="B109" s="13" t="inlineStr">
        <is>
          <t>HFA303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ZVDW01</t>
        </is>
      </c>
      <c r="B110" s="13" t="inlineStr">
        <is>
          <t>HVK205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ZSON01</t>
        </is>
      </c>
      <c r="B111" s="13" t="inlineStr">
        <is>
          <t>HVD301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ZSON01</t>
        </is>
      </c>
      <c r="B112" s="13" t="inlineStr">
        <is>
          <t>HVD202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ZSON01</t>
        </is>
      </c>
      <c r="B113" s="13" t="inlineStr">
        <is>
          <t>HVP203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ZSON01</t>
        </is>
      </c>
      <c r="B114" s="13" t="inlineStr">
        <is>
          <t>HVJ103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ZSON01</t>
        </is>
      </c>
      <c r="B115" s="13" t="inlineStr">
        <is>
          <t>HVK304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ZVOR01</t>
        </is>
      </c>
      <c r="B116" s="13" t="inlineStr">
        <is>
          <t>HFB307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ZVOR01</t>
        </is>
      </c>
      <c r="B117" s="13" t="inlineStr">
        <is>
          <t>HFB311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s="13" t="inlineStr">
        <is>
          <t>ZVOR01</t>
        </is>
      </c>
      <c r="B118" s="13" t="inlineStr">
        <is>
          <t>HVO101</t>
        </is>
      </c>
      <c r="C118" s="14">
        <f>SUM(E118:AC118)</f>
        <v/>
      </c>
      <c r="D118" s="13" t="n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s="13" t="inlineStr">
        <is>
          <t>ZVOR01</t>
        </is>
      </c>
      <c r="B119" s="13" t="inlineStr">
        <is>
          <t>HVG104</t>
        </is>
      </c>
      <c r="C119" s="14">
        <f>SUM(E119:AC119)</f>
        <v/>
      </c>
      <c r="D119" s="13" t="n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s="13" t="inlineStr">
        <is>
          <t>ZWED01</t>
        </is>
      </c>
      <c r="B120" s="13" t="inlineStr">
        <is>
          <t>HVC105</t>
        </is>
      </c>
      <c r="C120" s="14">
        <f>SUM(E120:AC120)</f>
        <v/>
      </c>
      <c r="D120" s="13" t="n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s="13" t="inlineStr">
        <is>
          <t>ZMAR01</t>
        </is>
      </c>
      <c r="B121" s="13" t="inlineStr">
        <is>
          <t>HFA202</t>
        </is>
      </c>
      <c r="C121" s="14">
        <f>SUM(E121:AC121)</f>
        <v/>
      </c>
      <c r="D121" s="13" t="n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s="13" t="inlineStr">
        <is>
          <t>ZMAR01</t>
        </is>
      </c>
      <c r="B122" s="13" t="inlineStr">
        <is>
          <t>HVK302</t>
        </is>
      </c>
      <c r="C122" s="14">
        <f>SUM(E122:AC122)</f>
        <v/>
      </c>
      <c r="D122" s="13" t="n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s="13" t="inlineStr">
        <is>
          <t>ZZYL01</t>
        </is>
      </c>
      <c r="B123" s="13" t="inlineStr">
        <is>
          <t>HVN101</t>
        </is>
      </c>
      <c r="C123" s="14">
        <f>SUM(E123:AC123)</f>
        <v/>
      </c>
      <c r="D123" s="13" t="n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s="13" t="inlineStr">
        <is>
          <t>ZZYL01</t>
        </is>
      </c>
      <c r="B124" s="13" t="inlineStr">
        <is>
          <t>HVN102</t>
        </is>
      </c>
      <c r="C124" s="14">
        <f>SUM(E124:AC124)</f>
        <v/>
      </c>
      <c r="D124" s="13" t="n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s="13" t="inlineStr">
        <is>
          <t>ZZYL01</t>
        </is>
      </c>
      <c r="B125" s="13" t="inlineStr">
        <is>
          <t>HVE102</t>
        </is>
      </c>
      <c r="C125" s="14">
        <f>SUM(E125:AC125)</f>
        <v/>
      </c>
      <c r="D125" s="13" t="n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s="13" t="inlineStr">
        <is>
          <t>ZZYL01</t>
        </is>
      </c>
      <c r="B126" s="13" t="inlineStr">
        <is>
          <t>HVE103</t>
        </is>
      </c>
      <c r="C126" s="14">
        <f>SUM(E126:AC126)</f>
        <v/>
      </c>
      <c r="D126" s="13" t="n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s="13" t="inlineStr">
        <is>
          <t>ZKUS02</t>
        </is>
      </c>
      <c r="B127" s="13" t="inlineStr">
        <is>
          <t>HVC204</t>
        </is>
      </c>
      <c r="C127" s="14">
        <f>SUM(E127:AC127)</f>
        <v/>
      </c>
      <c r="D127" s="13" t="n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s="13" t="inlineStr">
        <is>
          <t>ZMCD02</t>
        </is>
      </c>
      <c r="B128" s="13" t="inlineStr">
        <is>
          <t>HVJ102</t>
        </is>
      </c>
      <c r="C128" s="14">
        <f>SUM(E128:AC128)</f>
        <v/>
      </c>
      <c r="D128" s="13" t="n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s="13" t="inlineStr">
        <is>
          <t>ZESP01</t>
        </is>
      </c>
      <c r="B129" s="13" t="inlineStr">
        <is>
          <t>HVI201</t>
        </is>
      </c>
      <c r="C129" s="14">
        <f>SUM(E129:AC129)</f>
        <v/>
      </c>
      <c r="D129" s="13" t="n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s="13" t="inlineStr">
        <is>
          <t>ZJER01</t>
        </is>
      </c>
      <c r="B130" s="13" t="inlineStr">
        <is>
          <t>HVJ103</t>
        </is>
      </c>
      <c r="C130" s="14">
        <f>SUM(E130:AC130)</f>
        <v/>
      </c>
      <c r="D130" s="13" t="n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s="13" t="inlineStr">
        <is>
          <t>ZKUS03</t>
        </is>
      </c>
      <c r="B131" s="13" t="inlineStr">
        <is>
          <t>HVJ102</t>
        </is>
      </c>
      <c r="C131" s="14">
        <f>SUM(E131:AC131)</f>
        <v/>
      </c>
      <c r="D131" s="13" t="n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s="13" t="inlineStr">
        <is>
          <t>ZKUS03</t>
        </is>
      </c>
      <c r="B132" s="13" t="inlineStr">
        <is>
          <t>HVC201</t>
        </is>
      </c>
      <c r="C132" s="14">
        <f>SUM(E132:AC132)</f>
        <v/>
      </c>
      <c r="D132" s="13" t="n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s="13" t="inlineStr">
        <is>
          <t>ZKUS03</t>
        </is>
      </c>
      <c r="B133" s="13" t="inlineStr">
        <is>
          <t>HVL201</t>
        </is>
      </c>
      <c r="C133" s="14">
        <f>SUM(E133:AC133)</f>
        <v/>
      </c>
      <c r="D133" s="13" t="n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s="13" t="inlineStr">
        <is>
          <t>ZKUS03</t>
        </is>
      </c>
      <c r="B134" s="13" t="inlineStr">
        <is>
          <t>HVJ101</t>
        </is>
      </c>
      <c r="C134" s="14">
        <f>SUM(E134:AC134)</f>
        <v/>
      </c>
      <c r="D134" s="13" t="n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s="13" t="inlineStr">
        <is>
          <t>ZHAR01</t>
        </is>
      </c>
      <c r="B135" s="13" t="inlineStr">
        <is>
          <t>HVD202</t>
        </is>
      </c>
      <c r="C135" s="14">
        <f>SUM(E135:AC135)</f>
        <v/>
      </c>
      <c r="D135" s="13" t="n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s="13" t="inlineStr">
        <is>
          <t>ZHAR01</t>
        </is>
      </c>
      <c r="B136" s="13" t="inlineStr">
        <is>
          <t>HVK106</t>
        </is>
      </c>
      <c r="C136" s="14">
        <f>SUM(E136:AC136)</f>
        <v/>
      </c>
      <c r="D136" s="13" t="n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s="13" t="inlineStr">
        <is>
          <t>ZROD01</t>
        </is>
      </c>
      <c r="B137" s="13" t="inlineStr">
        <is>
          <t>HVL203</t>
        </is>
      </c>
      <c r="C137" s="14">
        <f>SUM(E137:AC137)</f>
        <v/>
      </c>
      <c r="D137" s="13" t="n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s="13" t="inlineStr">
        <is>
          <t>ZVER02</t>
        </is>
      </c>
      <c r="B138" s="13" t="inlineStr">
        <is>
          <t>HFA304</t>
        </is>
      </c>
      <c r="C138" s="14">
        <f>SUM(E138:AC138)</f>
        <v/>
      </c>
      <c r="D138" s="13" t="n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s="13" t="inlineStr">
        <is>
          <t>ZVER02</t>
        </is>
      </c>
      <c r="B139" s="13" t="inlineStr">
        <is>
          <t>HVP101</t>
        </is>
      </c>
      <c r="C139" s="14">
        <f>SUM(E139:AC139)</f>
        <v/>
      </c>
      <c r="D139" s="13" t="n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s="13" t="inlineStr">
        <is>
          <t>ZVER02</t>
        </is>
      </c>
      <c r="B140" s="13" t="inlineStr">
        <is>
          <t>HVK405</t>
        </is>
      </c>
      <c r="C140" s="14">
        <f>SUM(E140:AC140)</f>
        <v/>
      </c>
      <c r="D140" s="13" t="n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s="13" t="inlineStr">
        <is>
          <t>ZVER02</t>
        </is>
      </c>
      <c r="B141" s="13" t="inlineStr">
        <is>
          <t>HVG303</t>
        </is>
      </c>
      <c r="C141" s="14">
        <f>SUM(E141:AC141)</f>
        <v/>
      </c>
      <c r="D141" s="13" t="n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s="13" t="inlineStr">
        <is>
          <t>ZVER02</t>
        </is>
      </c>
      <c r="B142" s="13" t="inlineStr">
        <is>
          <t>HVE101</t>
        </is>
      </c>
      <c r="C142" s="14">
        <f>SUM(E142:AC142)</f>
        <v/>
      </c>
      <c r="D142" s="13" t="n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s="13" t="inlineStr">
        <is>
          <t>ZNGO01</t>
        </is>
      </c>
      <c r="B143" s="13" t="inlineStr">
        <is>
          <t>HFA203</t>
        </is>
      </c>
      <c r="C143" s="14">
        <f>SUM(E143:AC143)</f>
        <v/>
      </c>
      <c r="D143" s="13" t="n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s="13" t="inlineStr">
        <is>
          <t>ZJAN01</t>
        </is>
      </c>
      <c r="B144" s="13" t="inlineStr">
        <is>
          <t>HVD202</t>
        </is>
      </c>
      <c r="C144" s="14">
        <f>SUM(E144:AC144)</f>
        <v/>
      </c>
      <c r="D144" s="13" t="n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s="13" t="inlineStr">
        <is>
          <t>ZJAN01</t>
        </is>
      </c>
      <c r="B145" s="13" t="inlineStr">
        <is>
          <t>HVJ401</t>
        </is>
      </c>
      <c r="C145" s="14">
        <f>SUM(E145:AC145)</f>
        <v/>
      </c>
      <c r="D145" s="13" t="n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s="13" t="inlineStr">
        <is>
          <t>ZELE01</t>
        </is>
      </c>
      <c r="B146" s="13" t="inlineStr">
        <is>
          <t>HFA103</t>
        </is>
      </c>
      <c r="C146" s="14">
        <f>SUM(E146:AC146)</f>
        <v/>
      </c>
      <c r="D146" s="13" t="n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s="13" t="inlineStr">
        <is>
          <t>ZELE01</t>
        </is>
      </c>
      <c r="B147" s="13" t="inlineStr">
        <is>
          <t>HVK103</t>
        </is>
      </c>
      <c r="C147" s="14">
        <f>SUM(E147:AC147)</f>
        <v/>
      </c>
      <c r="D147" s="13" t="n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s="13" t="inlineStr">
        <is>
          <t>ZELE01</t>
        </is>
      </c>
      <c r="B148" s="13" t="inlineStr">
        <is>
          <t>HVJ301</t>
        </is>
      </c>
      <c r="C148" s="14">
        <f>SUM(E148:AC148)</f>
        <v/>
      </c>
      <c r="D148" s="13" t="n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s="13" t="inlineStr">
        <is>
          <t>ZHIL01</t>
        </is>
      </c>
      <c r="B149" s="13" t="inlineStr">
        <is>
          <t>HFA103</t>
        </is>
      </c>
      <c r="C149" s="14">
        <f>SUM(E149:AC149)</f>
        <v/>
      </c>
      <c r="D149" s="13" t="n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s="13" t="inlineStr">
        <is>
          <t>ZHIL01</t>
        </is>
      </c>
      <c r="B150" s="13" t="inlineStr">
        <is>
          <t>HVK301</t>
        </is>
      </c>
      <c r="C150" s="14">
        <f>SUM(E150:AC150)</f>
        <v/>
      </c>
      <c r="D150" s="13" t="n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s="13" t="inlineStr">
        <is>
          <t>ZVBL01</t>
        </is>
      </c>
      <c r="B151" s="13" t="inlineStr">
        <is>
          <t>HFA203</t>
        </is>
      </c>
      <c r="C151" s="14">
        <f>SUM(E151:AC151)</f>
        <v/>
      </c>
      <c r="D151" s="13" t="n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s="13" t="inlineStr">
        <is>
          <t>ZALM01</t>
        </is>
      </c>
      <c r="B152" s="13" t="inlineStr">
        <is>
          <t>HVC202</t>
        </is>
      </c>
      <c r="C152" s="14">
        <f>SUM(E152:AC152)</f>
        <v/>
      </c>
      <c r="D152" s="13" t="n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s="13" t="inlineStr">
        <is>
          <t>ZALM01</t>
        </is>
      </c>
      <c r="B153" s="13" t="inlineStr">
        <is>
          <t>HVO101</t>
        </is>
      </c>
      <c r="C153" s="14">
        <f>SUM(E153:AC153)</f>
        <v/>
      </c>
      <c r="D153" s="13" t="n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s="13" t="inlineStr">
        <is>
          <t>ZALM01</t>
        </is>
      </c>
      <c r="B154" s="13" t="inlineStr">
        <is>
          <t>HVO102</t>
        </is>
      </c>
      <c r="C154" s="14">
        <f>SUM(E154:AC154)</f>
        <v/>
      </c>
      <c r="D154" s="13" t="n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s="13" t="inlineStr">
        <is>
          <t>ZALM01</t>
        </is>
      </c>
      <c r="B155" s="13" t="inlineStr">
        <is>
          <t>HVK403</t>
        </is>
      </c>
      <c r="C155" s="14">
        <f>SUM(E155:AC155)</f>
        <v/>
      </c>
      <c r="D155" s="13" t="n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s="13" t="inlineStr">
        <is>
          <t>ZCAM01</t>
        </is>
      </c>
      <c r="B156" s="13" t="inlineStr">
        <is>
          <t>HFA101</t>
        </is>
      </c>
      <c r="C156" s="14">
        <f>SUM(E156:AC156)</f>
        <v/>
      </c>
      <c r="D156" s="13" t="n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s="13" t="inlineStr">
        <is>
          <t>ZCAM01</t>
        </is>
      </c>
      <c r="B157" s="13" t="inlineStr">
        <is>
          <t>HFA101</t>
        </is>
      </c>
      <c r="C157" s="14">
        <f>SUM(E157:AC157)</f>
        <v/>
      </c>
      <c r="D157" s="13" t="n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s="13" t="inlineStr">
        <is>
          <t>ZCAM01</t>
        </is>
      </c>
      <c r="B158" s="13" t="inlineStr">
        <is>
          <t>HVK204</t>
        </is>
      </c>
      <c r="C158" s="14">
        <f>SUM(E158:AC158)</f>
        <v/>
      </c>
      <c r="D158" s="13" t="n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s="13" t="inlineStr">
        <is>
          <t>ZJOH01</t>
        </is>
      </c>
      <c r="B159" s="13" t="inlineStr">
        <is>
          <t>HFA106</t>
        </is>
      </c>
      <c r="C159" s="14">
        <f>SUM(E159:AC159)</f>
        <v/>
      </c>
      <c r="D159" s="13" t="n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s="13" t="inlineStr">
        <is>
          <t>ZJOH01</t>
        </is>
      </c>
      <c r="B160" s="13" t="inlineStr">
        <is>
          <t>HFB102</t>
        </is>
      </c>
      <c r="C160" s="14">
        <f>SUM(E160:AC160)</f>
        <v/>
      </c>
      <c r="D160" s="13" t="n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s="13" t="inlineStr">
        <is>
          <t>ZJOH01</t>
        </is>
      </c>
      <c r="B161" s="13" t="inlineStr">
        <is>
          <t>HFB105</t>
        </is>
      </c>
      <c r="C161" s="14">
        <f>SUM(E161:AC161)</f>
        <v/>
      </c>
      <c r="D161" s="13" t="n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s="13" t="inlineStr">
        <is>
          <t>ZJOH01</t>
        </is>
      </c>
      <c r="B162" s="13" t="inlineStr">
        <is>
          <t>HFB108</t>
        </is>
      </c>
      <c r="C162" s="14">
        <f>SUM(E162:AC162)</f>
        <v/>
      </c>
      <c r="D162" s="13" t="n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s="13" t="inlineStr">
        <is>
          <t>ZJOH01</t>
        </is>
      </c>
      <c r="B163" s="13" t="inlineStr">
        <is>
          <t>HVK103</t>
        </is>
      </c>
      <c r="C163" s="14">
        <f>SUM(E163:AC163)</f>
        <v/>
      </c>
      <c r="D163" s="13" t="n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s="13" t="inlineStr">
        <is>
          <t>ZJOH01</t>
        </is>
      </c>
      <c r="B164" s="13" t="inlineStr">
        <is>
          <t>HVK302</t>
        </is>
      </c>
      <c r="C164" s="14">
        <f>SUM(E164:AC164)</f>
        <v/>
      </c>
      <c r="D164" s="13" t="n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s="13" t="inlineStr">
        <is>
          <t>ZJOH01</t>
        </is>
      </c>
      <c r="B165" s="13" t="inlineStr">
        <is>
          <t>HVO101</t>
        </is>
      </c>
      <c r="C165" s="14">
        <f>SUM(E165:AC165)</f>
        <v/>
      </c>
      <c r="D165" s="13" t="n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s="13" t="inlineStr">
        <is>
          <t>ZJOH01</t>
        </is>
      </c>
      <c r="B166" s="13" t="inlineStr">
        <is>
          <t>HVO201</t>
        </is>
      </c>
      <c r="C166" s="14">
        <f>SUM(E166:AC166)</f>
        <v/>
      </c>
      <c r="D166" s="13" t="n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s="13" t="inlineStr">
        <is>
          <t>ZJOH01</t>
        </is>
      </c>
      <c r="B167" s="13" t="inlineStr">
        <is>
          <t>HVJ403</t>
        </is>
      </c>
      <c r="C167" s="14">
        <f>SUM(E167:AC167)</f>
        <v/>
      </c>
      <c r="D167" s="13" t="n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s="13" t="inlineStr">
        <is>
          <t>ZBOH01</t>
        </is>
      </c>
      <c r="B168" s="13" t="inlineStr">
        <is>
          <t>HFA206</t>
        </is>
      </c>
      <c r="C168" s="14">
        <f>SUM(E168:AC168)</f>
        <v/>
      </c>
      <c r="D168" s="13" t="n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s="13" t="inlineStr">
        <is>
          <t>ZBOH01</t>
        </is>
      </c>
      <c r="B169" s="13" t="inlineStr">
        <is>
          <t>HVK105</t>
        </is>
      </c>
      <c r="C169" s="14">
        <f>SUM(E169:AC169)</f>
        <v/>
      </c>
      <c r="D169" s="13" t="n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s="13" t="inlineStr">
        <is>
          <t>ZJBM01</t>
        </is>
      </c>
      <c r="B170" s="13" t="inlineStr">
        <is>
          <t>HFA204</t>
        </is>
      </c>
      <c r="C170" s="14">
        <f>SUM(E170:AC170)</f>
        <v/>
      </c>
      <c r="D170" s="13" t="n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s="13" t="inlineStr">
        <is>
          <t>ZJBM01</t>
        </is>
      </c>
      <c r="B171" s="13" t="inlineStr">
        <is>
          <t>HVK301</t>
        </is>
      </c>
      <c r="C171" s="14">
        <f>SUM(E171:AC171)</f>
        <v/>
      </c>
      <c r="D171" s="13" t="n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s="13" t="inlineStr">
        <is>
          <t>ZMAD01</t>
        </is>
      </c>
      <c r="B172" s="13" t="inlineStr">
        <is>
          <t>HVN304</t>
        </is>
      </c>
      <c r="C172" s="14">
        <f>SUM(E172:AC172)</f>
        <v/>
      </c>
      <c r="D172" s="13" t="n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s="13" t="inlineStr">
        <is>
          <t>ZMAD01</t>
        </is>
      </c>
      <c r="B173" s="13" t="inlineStr">
        <is>
          <t>HVK103</t>
        </is>
      </c>
      <c r="C173" s="14">
        <f>SUM(E173:AC173)</f>
        <v/>
      </c>
      <c r="D173" s="13" t="n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s="13" t="inlineStr">
        <is>
          <t>ZLEW02</t>
        </is>
      </c>
      <c r="B174" s="13" t="inlineStr">
        <is>
          <t>HFA206</t>
        </is>
      </c>
      <c r="C174" s="14">
        <f>SUM(E174:AC174)</f>
        <v/>
      </c>
      <c r="D174" s="13" t="n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s="13" t="inlineStr">
        <is>
          <t>ZSCH02</t>
        </is>
      </c>
      <c r="B175" s="13" t="inlineStr">
        <is>
          <t>HFB102</t>
        </is>
      </c>
      <c r="C175" s="14">
        <f>SUM(E175:AC175)</f>
        <v/>
      </c>
      <c r="D175" s="13" t="n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s="13" t="inlineStr">
        <is>
          <t>ZSCH02</t>
        </is>
      </c>
      <c r="B176" s="13" t="inlineStr">
        <is>
          <t>HVK304</t>
        </is>
      </c>
      <c r="C176" s="14">
        <f>SUM(E176:AC176)</f>
        <v/>
      </c>
      <c r="D176" s="13" t="n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s="13" t="inlineStr">
        <is>
          <t>ZSCH02</t>
        </is>
      </c>
      <c r="B177" s="13" t="inlineStr">
        <is>
          <t>HVJ103</t>
        </is>
      </c>
      <c r="C177" s="14">
        <f>SUM(E177:AC177)</f>
        <v/>
      </c>
      <c r="D177" s="13" t="n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s="13" t="inlineStr">
        <is>
          <t>ZZYL03</t>
        </is>
      </c>
      <c r="B178" s="13" t="inlineStr">
        <is>
          <t>HFA102</t>
        </is>
      </c>
      <c r="C178" s="14">
        <f>SUM(E178:AC178)</f>
        <v/>
      </c>
      <c r="D178" s="13" t="n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s="13" t="inlineStr">
        <is>
          <t>ZZYL03</t>
        </is>
      </c>
      <c r="B179" s="13" t="inlineStr">
        <is>
          <t>HFA103</t>
        </is>
      </c>
      <c r="C179" s="14">
        <f>SUM(E179:AC179)</f>
        <v/>
      </c>
      <c r="D179" s="13" t="n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s="13" t="inlineStr">
        <is>
          <t>ZZYL03</t>
        </is>
      </c>
      <c r="B180" s="13" t="inlineStr">
        <is>
          <t>HVK106</t>
        </is>
      </c>
      <c r="C180" s="14">
        <f>SUM(E180:AC180)</f>
        <v/>
      </c>
      <c r="D180" s="13" t="n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s="13" t="inlineStr">
        <is>
          <t>ZZYL03</t>
        </is>
      </c>
      <c r="B181" s="13" t="inlineStr">
        <is>
          <t>HVK202</t>
        </is>
      </c>
      <c r="C181" s="14">
        <f>SUM(E181:AC181)</f>
        <v/>
      </c>
      <c r="D181" s="13" t="n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s="13" t="inlineStr">
        <is>
          <t>ZZYL03</t>
        </is>
      </c>
      <c r="B182" s="13" t="inlineStr">
        <is>
          <t>HVJ103</t>
        </is>
      </c>
      <c r="C182" s="14">
        <f>SUM(E182:AC182)</f>
        <v/>
      </c>
      <c r="D182" s="13" t="n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s="13" t="inlineStr">
        <is>
          <t>ZZYL03</t>
        </is>
      </c>
      <c r="B183" s="13" t="inlineStr">
        <is>
          <t>HVJ401</t>
        </is>
      </c>
      <c r="C183" s="14">
        <f>SUM(E183:AC183)</f>
        <v/>
      </c>
      <c r="D183" s="13" t="n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s="13" t="inlineStr">
        <is>
          <t>ZTHO01</t>
        </is>
      </c>
      <c r="B184" s="13" t="inlineStr">
        <is>
          <t>HFB101</t>
        </is>
      </c>
      <c r="C184" s="14">
        <f>SUM(E184:AC184)</f>
        <v/>
      </c>
      <c r="D184" s="13" t="n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s="13" t="inlineStr">
        <is>
          <t>ZJHO01</t>
        </is>
      </c>
      <c r="B185" s="13" t="inlineStr">
        <is>
          <t>HFA304</t>
        </is>
      </c>
      <c r="C185" s="14">
        <f>SUM(E185:AC185)</f>
        <v/>
      </c>
      <c r="D185" s="13" t="n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s="13" t="inlineStr">
        <is>
          <t>ZJHO01</t>
        </is>
      </c>
      <c r="B186" s="13" t="inlineStr">
        <is>
          <t>HFA304</t>
        </is>
      </c>
      <c r="C186" s="14">
        <f>SUM(E186:AC186)</f>
        <v/>
      </c>
      <c r="D186" s="13" t="n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s="13" t="inlineStr">
        <is>
          <t>ZKOO01</t>
        </is>
      </c>
      <c r="B187" s="13" t="inlineStr">
        <is>
          <t>HFA204</t>
        </is>
      </c>
      <c r="C187" s="14">
        <f>SUM(E187:AC187)</f>
        <v/>
      </c>
      <c r="D187" s="13" t="n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s="13" t="inlineStr">
        <is>
          <t>ZKOO01</t>
        </is>
      </c>
      <c r="B188" s="13" t="inlineStr">
        <is>
          <t>HFA205</t>
        </is>
      </c>
      <c r="C188" s="14">
        <f>SUM(E188:AC188)</f>
        <v/>
      </c>
      <c r="D188" s="13" t="n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s="13" t="inlineStr">
        <is>
          <t>ZKOO01</t>
        </is>
      </c>
      <c r="B189" s="13" t="inlineStr">
        <is>
          <t>HVM101</t>
        </is>
      </c>
      <c r="C189" s="14">
        <f>SUM(E189:AC189)</f>
        <v/>
      </c>
      <c r="D189" s="13" t="n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s="13" t="inlineStr">
        <is>
          <t>ZFEM01</t>
        </is>
      </c>
      <c r="B190" s="13" t="inlineStr">
        <is>
          <t>HFA204</t>
        </is>
      </c>
      <c r="C190" s="14">
        <f>SUM(E190:AC190)</f>
        <v/>
      </c>
      <c r="D190" s="13" t="n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s="13" t="inlineStr">
        <is>
          <t>ZFEM01</t>
        </is>
      </c>
      <c r="B191" s="13" t="inlineStr">
        <is>
          <t>HVC204</t>
        </is>
      </c>
      <c r="C191" s="14">
        <f>SUM(E191:AC191)</f>
        <v/>
      </c>
      <c r="D191" s="13" t="n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s="13" t="inlineStr">
        <is>
          <t>ZFEM01</t>
        </is>
      </c>
      <c r="B192" s="13" t="inlineStr">
        <is>
          <t>HVK204</t>
        </is>
      </c>
      <c r="C192" s="14">
        <f>SUM(E192:AC192)</f>
        <v/>
      </c>
      <c r="D192" s="13" t="n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s="13" t="inlineStr">
        <is>
          <t>ZBAR01</t>
        </is>
      </c>
      <c r="B193" s="13" t="inlineStr">
        <is>
          <t>HFA203</t>
        </is>
      </c>
      <c r="C193" s="14">
        <f>SUM(E193:AC193)</f>
        <v/>
      </c>
      <c r="D193" s="13" t="n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s="13" t="inlineStr">
        <is>
          <t>ZBAR01</t>
        </is>
      </c>
      <c r="B194" s="13" t="inlineStr">
        <is>
          <t>HVK301</t>
        </is>
      </c>
      <c r="C194" s="14">
        <f>SUM(E194:AC194)</f>
        <v/>
      </c>
      <c r="D194" s="13" t="n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s="13" t="inlineStr">
        <is>
          <t>ZKFT01</t>
        </is>
      </c>
      <c r="B195" s="13" t="inlineStr">
        <is>
          <t>HFB101</t>
        </is>
      </c>
      <c r="C195" s="14">
        <f>SUM(E195:AC195)</f>
        <v/>
      </c>
      <c r="D195" s="13" t="n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s="13" t="inlineStr">
        <is>
          <t>ZKFT01</t>
        </is>
      </c>
      <c r="B196" s="13" t="inlineStr">
        <is>
          <t>HVO102</t>
        </is>
      </c>
      <c r="C196" s="14">
        <f>SUM(E196:AC196)</f>
        <v/>
      </c>
      <c r="D196" s="13" t="n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s="13" t="inlineStr">
        <is>
          <t>ZTSH01</t>
        </is>
      </c>
      <c r="B197" s="13" t="inlineStr">
        <is>
          <t>HFA301</t>
        </is>
      </c>
      <c r="C197" s="14">
        <f>SUM(E197:AC197)</f>
        <v/>
      </c>
      <c r="D197" s="13" t="n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s="13" t="inlineStr">
        <is>
          <t>ZTSH01</t>
        </is>
      </c>
      <c r="B198" s="13" t="inlineStr">
        <is>
          <t>HVK305</t>
        </is>
      </c>
      <c r="C198" s="14">
        <f>SUM(E198:AC198)</f>
        <v/>
      </c>
      <c r="D198" s="13" t="n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s="13" t="inlineStr">
        <is>
          <t>ZASD01</t>
        </is>
      </c>
      <c r="B199" s="13" t="inlineStr">
        <is>
          <t>HFA302</t>
        </is>
      </c>
      <c r="C199" s="14">
        <f>SUM(E199:AC199)</f>
        <v/>
      </c>
      <c r="D199" s="13" t="n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s="13" t="inlineStr">
        <is>
          <t>ZASD01</t>
        </is>
      </c>
      <c r="B200" s="13" t="inlineStr">
        <is>
          <t>HVK203</t>
        </is>
      </c>
      <c r="C200" s="14">
        <f>SUM(E200:AC200)</f>
        <v/>
      </c>
      <c r="D200" s="13" t="n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s="13" t="inlineStr">
        <is>
          <t>ZKRO01</t>
        </is>
      </c>
      <c r="B201" s="13" t="inlineStr">
        <is>
          <t>HFA304</t>
        </is>
      </c>
      <c r="C201" s="14">
        <f>SUM(E201:AC201)</f>
        <v/>
      </c>
      <c r="D201" s="13" t="n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s="13" t="inlineStr">
        <is>
          <t>ZKRO01</t>
        </is>
      </c>
      <c r="B202" s="13" t="inlineStr">
        <is>
          <t>HVP302</t>
        </is>
      </c>
      <c r="C202" s="14">
        <f>SUM(E202:AC202)</f>
        <v/>
      </c>
      <c r="D202" s="13" t="n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s="13" t="inlineStr">
        <is>
          <t>ZKRO01</t>
        </is>
      </c>
      <c r="B203" s="13" t="inlineStr">
        <is>
          <t>HVC305</t>
        </is>
      </c>
      <c r="C203" s="14">
        <f>SUM(E203:AC203)</f>
        <v/>
      </c>
      <c r="D203" s="13" t="n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s="13" t="inlineStr">
        <is>
          <t>ZKRO01</t>
        </is>
      </c>
      <c r="B204" s="13" t="inlineStr">
        <is>
          <t>HVK403</t>
        </is>
      </c>
      <c r="C204" s="14">
        <f>SUM(E204:AC204)</f>
        <v/>
      </c>
      <c r="D204" s="13" t="n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s="13" t="inlineStr">
        <is>
          <t>ZKRO01</t>
        </is>
      </c>
      <c r="B205" s="13" t="inlineStr">
        <is>
          <t>HVI201</t>
        </is>
      </c>
      <c r="C205" s="14">
        <f>SUM(E205:AC205)</f>
        <v/>
      </c>
      <c r="D205" s="13" t="n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s="13" t="inlineStr">
        <is>
          <t>ZPJB01</t>
        </is>
      </c>
      <c r="B206" s="13" t="inlineStr">
        <is>
          <t>HFA205</t>
        </is>
      </c>
      <c r="C206" s="14">
        <f>SUM(E206:AC206)</f>
        <v/>
      </c>
      <c r="D206" s="13" t="n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s="13" t="inlineStr">
        <is>
          <t>ZHAM01</t>
        </is>
      </c>
      <c r="B207" s="13" t="inlineStr">
        <is>
          <t>HFB109</t>
        </is>
      </c>
      <c r="C207" s="14">
        <f>SUM(E207:AC207)</f>
        <v/>
      </c>
      <c r="D207" s="13" t="n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s="13" t="inlineStr">
        <is>
          <t>ZVZY01</t>
        </is>
      </c>
      <c r="B208" s="13" t="inlineStr">
        <is>
          <t>HFA106</t>
        </is>
      </c>
      <c r="C208" s="14">
        <f>SUM(E208:AC208)</f>
        <v/>
      </c>
      <c r="D208" s="13" t="n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s="13" t="inlineStr">
        <is>
          <t>ZPED01</t>
        </is>
      </c>
      <c r="B209" s="13" t="inlineStr">
        <is>
          <t>HFA304</t>
        </is>
      </c>
      <c r="C209" s="14">
        <f>SUM(E209:AC209)</f>
        <v/>
      </c>
      <c r="D209" s="13" t="n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s="13" t="inlineStr">
        <is>
          <t>ZPED01</t>
        </is>
      </c>
      <c r="B210" s="13" t="inlineStr">
        <is>
          <t>HFB110</t>
        </is>
      </c>
      <c r="C210" s="14">
        <f>SUM(E210:AC210)</f>
        <v/>
      </c>
      <c r="D210" s="13" t="n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s="13" t="inlineStr">
        <is>
          <t>ZPED01</t>
        </is>
      </c>
      <c r="B211" s="13" t="inlineStr">
        <is>
          <t>HVO102</t>
        </is>
      </c>
      <c r="C211" s="14">
        <f>SUM(E211:AC211)</f>
        <v/>
      </c>
      <c r="D211" s="13" t="n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s="13" t="inlineStr">
        <is>
          <t>ZPED01</t>
        </is>
      </c>
      <c r="B212" s="13" t="inlineStr">
        <is>
          <t>HVM203</t>
        </is>
      </c>
      <c r="C212" s="14">
        <f>SUM(E212:AC212)</f>
        <v/>
      </c>
      <c r="D212" s="13" t="n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s="13" t="inlineStr">
        <is>
          <t>ZPED01</t>
        </is>
      </c>
      <c r="B213" s="13" t="inlineStr">
        <is>
          <t>HVO302</t>
        </is>
      </c>
      <c r="C213" s="14">
        <f>SUM(E213:AC213)</f>
        <v/>
      </c>
      <c r="D213" s="13" t="n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s="13" t="inlineStr">
        <is>
          <t>ZHEY01</t>
        </is>
      </c>
      <c r="B214" s="13" t="inlineStr">
        <is>
          <t>HFA205</t>
        </is>
      </c>
      <c r="C214" s="14">
        <f>SUM(E214:AC214)</f>
        <v/>
      </c>
      <c r="D214" s="13" t="n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s="13" t="inlineStr">
        <is>
          <t>ZLOU01</t>
        </is>
      </c>
      <c r="B215" s="13" t="inlineStr">
        <is>
          <t>HFA106</t>
        </is>
      </c>
      <c r="C215" s="14">
        <f>SUM(E215:AC215)</f>
        <v/>
      </c>
      <c r="D215" s="13" t="n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s="13" t="inlineStr">
        <is>
          <t>ZLOU01</t>
        </is>
      </c>
      <c r="B216" s="13" t="inlineStr">
        <is>
          <t>HVK203</t>
        </is>
      </c>
      <c r="C216" s="14">
        <f>SUM(E216:AC216)</f>
        <v/>
      </c>
      <c r="D216" s="13" t="n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s="13" t="inlineStr">
        <is>
          <t>ZGMA01</t>
        </is>
      </c>
      <c r="B217" s="13" t="inlineStr">
        <is>
          <t>HFA303</t>
        </is>
      </c>
      <c r="C217" s="14">
        <f>SUM(E217:AC217)</f>
        <v/>
      </c>
      <c r="D217" s="13" t="n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s="13" t="inlineStr">
        <is>
          <t>ZGMA01</t>
        </is>
      </c>
      <c r="B218" s="13" t="inlineStr">
        <is>
          <t>HVD104</t>
        </is>
      </c>
      <c r="C218" s="14">
        <f>SUM(E218:AC218)</f>
        <v/>
      </c>
      <c r="D218" s="13" t="n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s="13" t="inlineStr">
        <is>
          <t>ZGLO01</t>
        </is>
      </c>
      <c r="B219" s="13" t="inlineStr">
        <is>
          <t>HFB201</t>
        </is>
      </c>
      <c r="C219" s="14">
        <f>SUM(E219:AC219)</f>
        <v/>
      </c>
      <c r="D219" s="13" t="n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s="13" t="inlineStr">
        <is>
          <t>ZPLA01</t>
        </is>
      </c>
      <c r="B220" s="13" t="inlineStr">
        <is>
          <t>HVD303</t>
        </is>
      </c>
      <c r="C220" s="14">
        <f>SUM(E220:AC220)</f>
        <v/>
      </c>
      <c r="D220" s="13" t="n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s="13" t="inlineStr">
        <is>
          <t>ZPLA01</t>
        </is>
      </c>
      <c r="B221" s="13" t="inlineStr">
        <is>
          <t>HVF103</t>
        </is>
      </c>
      <c r="C221" s="14">
        <f>SUM(E221:AC221)</f>
        <v/>
      </c>
      <c r="D221" s="13" t="n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s="13" t="inlineStr">
        <is>
          <t>ZPLA01</t>
        </is>
      </c>
      <c r="B222" s="13" t="inlineStr">
        <is>
          <t>HVJ303</t>
        </is>
      </c>
      <c r="C222" s="14">
        <f>SUM(E222:AC222)</f>
        <v/>
      </c>
      <c r="D222" s="13" t="n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s="13" t="inlineStr">
        <is>
          <t>ZPLA01</t>
        </is>
      </c>
      <c r="B223" s="13" t="inlineStr">
        <is>
          <t>HVJ402</t>
        </is>
      </c>
      <c r="C223" s="14">
        <f>SUM(E223:AC223)</f>
        <v/>
      </c>
      <c r="D223" s="13" t="n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s="13" t="inlineStr">
        <is>
          <t>ZBRO01</t>
        </is>
      </c>
      <c r="B224" s="13" t="inlineStr">
        <is>
          <t>HVJ301</t>
        </is>
      </c>
      <c r="C224" s="14">
        <f>SUM(E224:AC224)</f>
        <v/>
      </c>
      <c r="D224" s="13" t="n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s="13" t="inlineStr">
        <is>
          <t>ZBRO01</t>
        </is>
      </c>
      <c r="B225" s="13" t="inlineStr">
        <is>
          <t>HVJ403</t>
        </is>
      </c>
      <c r="C225" s="14">
        <f>SUM(E225:AC225)</f>
        <v/>
      </c>
      <c r="D225" s="13" t="n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s="13" t="inlineStr">
        <is>
          <t>ZTPI01</t>
        </is>
      </c>
      <c r="B226" s="13" t="inlineStr">
        <is>
          <t>HFA205</t>
        </is>
      </c>
      <c r="C226" s="14">
        <f>SUM(E226:AC226)</f>
        <v/>
      </c>
      <c r="D226" s="13" t="n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s="13" t="inlineStr">
        <is>
          <t>ZVAN01</t>
        </is>
      </c>
      <c r="B227" s="13" t="inlineStr">
        <is>
          <t>HFA204</t>
        </is>
      </c>
      <c r="C227" s="14">
        <f>SUM(E227:AC227)</f>
        <v/>
      </c>
      <c r="D227" s="13" t="n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s="13" t="inlineStr">
        <is>
          <t>ZBUR01</t>
        </is>
      </c>
      <c r="B228" s="13" t="inlineStr">
        <is>
          <t>HFB105</t>
        </is>
      </c>
      <c r="C228" s="14">
        <f>SUM(E228:AC228)</f>
        <v/>
      </c>
      <c r="D228" s="13" t="n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s="13" t="inlineStr">
        <is>
          <t>ZBUR01</t>
        </is>
      </c>
      <c r="B229" s="13" t="inlineStr">
        <is>
          <t>HVP202</t>
        </is>
      </c>
      <c r="C229" s="14">
        <f>SUM(E229:AC229)</f>
        <v/>
      </c>
      <c r="D229" s="13" t="n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s="13" t="inlineStr">
        <is>
          <t>ZLMA01</t>
        </is>
      </c>
      <c r="B230" s="13" t="inlineStr">
        <is>
          <t>HFA303</t>
        </is>
      </c>
      <c r="C230" s="14">
        <f>SUM(E230:AC230)</f>
        <v/>
      </c>
      <c r="D230" s="13" t="n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s="13" t="inlineStr">
        <is>
          <t>ZSMI01</t>
        </is>
      </c>
      <c r="B231" s="13" t="inlineStr">
        <is>
          <t>HFA303</t>
        </is>
      </c>
      <c r="C231" s="14">
        <f>SUM(E231:AC231)</f>
        <v/>
      </c>
      <c r="D231" s="13" t="n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s="13" t="inlineStr">
        <is>
          <t>ZRAN01</t>
        </is>
      </c>
      <c r="B232" s="13" t="inlineStr">
        <is>
          <t>HFA203</t>
        </is>
      </c>
      <c r="C232" s="14">
        <f>SUM(E232:AC232)</f>
        <v/>
      </c>
      <c r="D232" s="13" t="n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s="13" t="inlineStr">
        <is>
          <t>ZRAN01</t>
        </is>
      </c>
      <c r="B233" s="13" t="inlineStr">
        <is>
          <t>HFA105</t>
        </is>
      </c>
      <c r="C233" s="14">
        <f>SUM(E233:AC233)</f>
        <v/>
      </c>
      <c r="D233" s="13" t="n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s="13" t="inlineStr">
        <is>
          <t>ZRAN01</t>
        </is>
      </c>
      <c r="B234" s="13" t="inlineStr">
        <is>
          <t>HFB104</t>
        </is>
      </c>
      <c r="C234" s="14">
        <f>SUM(E234:AC234)</f>
        <v/>
      </c>
      <c r="D234" s="13" t="n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s="13" t="inlineStr">
        <is>
          <t>ZRAN01</t>
        </is>
      </c>
      <c r="B235" s="13" t="inlineStr">
        <is>
          <t>HVD304</t>
        </is>
      </c>
      <c r="C235" s="14">
        <f>SUM(E235:AC235)</f>
        <v/>
      </c>
      <c r="D235" s="13" t="n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s="13" t="inlineStr">
        <is>
          <t>ZRAN01</t>
        </is>
      </c>
      <c r="B236" s="13" t="inlineStr">
        <is>
          <t>HVK202</t>
        </is>
      </c>
      <c r="C236" s="14">
        <f>SUM(E236:AC236)</f>
        <v/>
      </c>
      <c r="D236" s="13" t="n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s="13" t="inlineStr">
        <is>
          <t>ZRAN01</t>
        </is>
      </c>
      <c r="B237" s="13" t="inlineStr">
        <is>
          <t>HVK401</t>
        </is>
      </c>
      <c r="C237" s="14">
        <f>SUM(E237:AC237)</f>
        <v/>
      </c>
      <c r="D237" s="13" t="n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s="13" t="inlineStr">
        <is>
          <t>ZRAN01</t>
        </is>
      </c>
      <c r="B238" s="13" t="inlineStr">
        <is>
          <t>HVK305</t>
        </is>
      </c>
      <c r="C238" s="14">
        <f>SUM(E238:AC238)</f>
        <v/>
      </c>
      <c r="D238" s="13" t="n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s="13" t="inlineStr">
        <is>
          <t>ZRAN01</t>
        </is>
      </c>
      <c r="B239" s="13" t="inlineStr">
        <is>
          <t>HVG203</t>
        </is>
      </c>
      <c r="C239" s="14">
        <f>SUM(E239:AC239)</f>
        <v/>
      </c>
      <c r="D239" s="13" t="n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s="13" t="inlineStr">
        <is>
          <t>ZRAN01</t>
        </is>
      </c>
      <c r="B240" s="13" t="inlineStr">
        <is>
          <t>HVG202</t>
        </is>
      </c>
      <c r="C240" s="14">
        <f>SUM(E240:AC240)</f>
        <v/>
      </c>
      <c r="D240" s="13" t="n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s="13" t="inlineStr">
        <is>
          <t>ZWAY01</t>
        </is>
      </c>
      <c r="B241" s="13" t="inlineStr">
        <is>
          <t>HFB106</t>
        </is>
      </c>
      <c r="C241" s="14">
        <f>SUM(E241:AC241)</f>
        <v/>
      </c>
      <c r="D241" s="13" t="n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s="13" t="inlineStr">
        <is>
          <t>ZZYL02</t>
        </is>
      </c>
      <c r="B242" s="13" t="inlineStr">
        <is>
          <t>HFB103</t>
        </is>
      </c>
      <c r="C242" s="14">
        <f>SUM(E242:AC242)</f>
        <v/>
      </c>
      <c r="D242" s="13" t="n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s="13" t="inlineStr">
        <is>
          <t>ZZYL02</t>
        </is>
      </c>
      <c r="B243" s="13" t="inlineStr">
        <is>
          <t>HVJ201</t>
        </is>
      </c>
      <c r="C243" s="14">
        <f>SUM(E243:AC243)</f>
        <v/>
      </c>
      <c r="D243" s="13" t="n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s="13" t="inlineStr">
        <is>
          <t>ZZYL02</t>
        </is>
      </c>
      <c r="B244" s="13" t="inlineStr">
        <is>
          <t>HVK205</t>
        </is>
      </c>
      <c r="C244" s="14">
        <f>SUM(E244:AC244)</f>
        <v/>
      </c>
      <c r="D244" s="13" t="n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s="13" t="inlineStr">
        <is>
          <t>ZZYL02</t>
        </is>
      </c>
      <c r="B245" s="13" t="inlineStr">
        <is>
          <t>HVJ103</t>
        </is>
      </c>
      <c r="C245" s="14">
        <f>SUM(E245:AC245)</f>
        <v/>
      </c>
      <c r="D245" s="13" t="n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s="13" t="inlineStr">
        <is>
          <t>ZZYL02</t>
        </is>
      </c>
      <c r="B246" s="13" t="inlineStr">
        <is>
          <t>HVJ302</t>
        </is>
      </c>
      <c r="C246" s="14">
        <f>SUM(E246:AC246)</f>
        <v/>
      </c>
      <c r="D246" s="13" t="n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s="13" t="inlineStr">
        <is>
          <t>ZBET02</t>
        </is>
      </c>
      <c r="B247" s="13" t="inlineStr">
        <is>
          <t>HFB103</t>
        </is>
      </c>
      <c r="C247" s="14">
        <f>SUM(E247:AC247)</f>
        <v/>
      </c>
      <c r="D247" s="13" t="n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s="13" t="inlineStr">
        <is>
          <t>ZHAA01</t>
        </is>
      </c>
      <c r="B248" s="13" t="inlineStr">
        <is>
          <t>HFB208</t>
        </is>
      </c>
      <c r="C248" s="14">
        <f>SUM(E248:AC248)</f>
        <v/>
      </c>
      <c r="D248" s="13" t="n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s="13" t="inlineStr">
        <is>
          <t>ZMIN01</t>
        </is>
      </c>
      <c r="B249" s="13" t="inlineStr">
        <is>
          <t>HFB202</t>
        </is>
      </c>
      <c r="C249" s="14">
        <f>SUM(E249:AC249)</f>
        <v/>
      </c>
      <c r="D249" s="13" t="n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s="13" t="inlineStr">
        <is>
          <t>ZMIN01</t>
        </is>
      </c>
      <c r="B250" s="13" t="inlineStr">
        <is>
          <t>HVK101</t>
        </is>
      </c>
      <c r="C250" s="14">
        <f>SUM(E250:AC250)</f>
        <v/>
      </c>
      <c r="D250" s="13" t="n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s="13" t="inlineStr">
        <is>
          <t>ZCRO01</t>
        </is>
      </c>
      <c r="B251" s="13" t="inlineStr">
        <is>
          <t>HFA105</t>
        </is>
      </c>
      <c r="C251" s="14">
        <f>SUM(E251:AC251)</f>
        <v/>
      </c>
      <c r="D251" s="13" t="n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s="13" t="inlineStr">
        <is>
          <t>ZCRO01</t>
        </is>
      </c>
      <c r="B252" s="13" t="inlineStr">
        <is>
          <t>HFB102</t>
        </is>
      </c>
      <c r="C252" s="14">
        <f>SUM(E252:AC252)</f>
        <v/>
      </c>
      <c r="D252" s="13" t="n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s="13" t="inlineStr">
        <is>
          <t>ZCRO01</t>
        </is>
      </c>
      <c r="B253" s="13" t="inlineStr">
        <is>
          <t>HFB108</t>
        </is>
      </c>
      <c r="C253" s="14">
        <f>SUM(E253:AC253)</f>
        <v/>
      </c>
      <c r="D253" s="13" t="n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s="13" t="inlineStr">
        <is>
          <t>ZCRO01</t>
        </is>
      </c>
      <c r="B254" s="13" t="inlineStr">
        <is>
          <t>HFB109</t>
        </is>
      </c>
      <c r="C254" s="14">
        <f>SUM(E254:AC254)</f>
        <v/>
      </c>
      <c r="D254" s="13" t="n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s="13" t="inlineStr">
        <is>
          <t>ZCRO01</t>
        </is>
      </c>
      <c r="B255" s="13" t="inlineStr">
        <is>
          <t>HFB111</t>
        </is>
      </c>
      <c r="C255" s="14">
        <f>SUM(E255:AC255)</f>
        <v/>
      </c>
      <c r="D255" s="13" t="n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s="13" t="inlineStr">
        <is>
          <t>ZCRO01</t>
        </is>
      </c>
      <c r="B256" s="13" t="inlineStr">
        <is>
          <t>HVK105</t>
        </is>
      </c>
      <c r="C256" s="14">
        <f>SUM(E256:AC256)</f>
        <v/>
      </c>
      <c r="D256" s="13" t="n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s="13" t="inlineStr">
        <is>
          <t>ZCRO01</t>
        </is>
      </c>
      <c r="B257" s="13" t="inlineStr">
        <is>
          <t>HVK103</t>
        </is>
      </c>
      <c r="C257" s="14">
        <f>SUM(E257:AC257)</f>
        <v/>
      </c>
      <c r="D257" s="13" t="n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s="13" t="inlineStr">
        <is>
          <t>ZCRO01</t>
        </is>
      </c>
      <c r="B258" s="13" t="inlineStr">
        <is>
          <t>HVK302</t>
        </is>
      </c>
      <c r="C258" s="14">
        <f>SUM(E258:AC258)</f>
        <v/>
      </c>
      <c r="D258" s="13" t="n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s="13" t="inlineStr">
        <is>
          <t>ZCRO01</t>
        </is>
      </c>
      <c r="B259" s="13" t="inlineStr">
        <is>
          <t>HVK303</t>
        </is>
      </c>
      <c r="C259" s="14">
        <f>SUM(E259:AC259)</f>
        <v/>
      </c>
      <c r="D259" s="13" t="n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s="13" t="inlineStr">
        <is>
          <t>ZCRO01</t>
        </is>
      </c>
      <c r="B260" s="13" t="inlineStr">
        <is>
          <t>HVO201</t>
        </is>
      </c>
      <c r="C260" s="14">
        <f>SUM(E260:AC260)</f>
        <v/>
      </c>
      <c r="D260" s="13" t="n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s="13" t="inlineStr">
        <is>
          <t>ZCRO01</t>
        </is>
      </c>
      <c r="B261" s="13" t="inlineStr">
        <is>
          <t>HVO203</t>
        </is>
      </c>
      <c r="C261" s="14">
        <f>SUM(E261:AC261)</f>
        <v/>
      </c>
      <c r="D261" s="13" t="n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s="13" t="inlineStr">
        <is>
          <t>ZCRO01</t>
        </is>
      </c>
      <c r="B262" s="13" t="inlineStr">
        <is>
          <t>HVO101</t>
        </is>
      </c>
      <c r="C262" s="14">
        <f>SUM(E262:AC262)</f>
        <v/>
      </c>
      <c r="D262" s="13" t="n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s="13" t="inlineStr">
        <is>
          <t>ZCRO01</t>
        </is>
      </c>
      <c r="B263" s="13" t="inlineStr">
        <is>
          <t>HVC204</t>
        </is>
      </c>
      <c r="C263" s="14">
        <f>SUM(E263:AC263)</f>
        <v/>
      </c>
      <c r="D263" s="13" t="n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s="13" t="inlineStr">
        <is>
          <t>ZCRO01</t>
        </is>
      </c>
      <c r="B264" s="13" t="inlineStr">
        <is>
          <t>HVK101</t>
        </is>
      </c>
      <c r="C264" s="14">
        <f>SUM(E264:AC264)</f>
        <v/>
      </c>
      <c r="D264" s="13" t="n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s="13" t="inlineStr">
        <is>
          <t>ZCRO01</t>
        </is>
      </c>
      <c r="B265" s="13" t="inlineStr">
        <is>
          <t>HVP202</t>
        </is>
      </c>
      <c r="C265" s="14">
        <f>SUM(E265:AC265)</f>
        <v/>
      </c>
      <c r="D265" s="13" t="n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s="13" t="inlineStr">
        <is>
          <t>ZCRO01</t>
        </is>
      </c>
      <c r="B266" s="13" t="inlineStr">
        <is>
          <t>HVG101</t>
        </is>
      </c>
      <c r="C266" s="14">
        <f>SUM(E266:AC266)</f>
        <v/>
      </c>
      <c r="D266" s="13" t="n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s="13" t="inlineStr">
        <is>
          <t>ZCRO01</t>
        </is>
      </c>
      <c r="B267" s="13" t="inlineStr">
        <is>
          <t>HVE303</t>
        </is>
      </c>
      <c r="C267" s="14">
        <f>SUM(E267:AC267)</f>
        <v/>
      </c>
      <c r="D267" s="13" t="n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s="13" t="inlineStr">
        <is>
          <t>ZCRO01</t>
        </is>
      </c>
      <c r="B268" s="13" t="inlineStr">
        <is>
          <t>HVJ301</t>
        </is>
      </c>
      <c r="C268" s="14">
        <f>SUM(E268:AC268)</f>
        <v/>
      </c>
      <c r="D268" s="13" t="n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s="13" t="inlineStr">
        <is>
          <t>ZDEK01</t>
        </is>
      </c>
      <c r="B269" s="13" t="inlineStr">
        <is>
          <t>HFB108</t>
        </is>
      </c>
      <c r="C269" s="14">
        <f>SUM(E269:AC269)</f>
        <v/>
      </c>
      <c r="D269" s="13" t="n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s="13" t="inlineStr">
        <is>
          <t>ZDEK01</t>
        </is>
      </c>
      <c r="B270" s="13" t="inlineStr">
        <is>
          <t>HVC305</t>
        </is>
      </c>
      <c r="C270" s="14">
        <f>SUM(E270:AC270)</f>
        <v/>
      </c>
      <c r="D270" s="13" t="n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s="13" t="inlineStr">
        <is>
          <t>ZAFR01</t>
        </is>
      </c>
      <c r="B271" s="13" t="inlineStr">
        <is>
          <t>HFB211</t>
        </is>
      </c>
      <c r="C271" s="14">
        <f>SUM(E271:AC271)</f>
        <v/>
      </c>
      <c r="D271" s="13" t="n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s="13" t="inlineStr">
        <is>
          <t>ZAFR01</t>
        </is>
      </c>
      <c r="B272" s="13" t="inlineStr">
        <is>
          <t>HVP302</t>
        </is>
      </c>
      <c r="C272" s="14">
        <f>SUM(E272:AC272)</f>
        <v/>
      </c>
      <c r="D272" s="13" t="n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s="13" t="inlineStr">
        <is>
          <t>ZAFR01</t>
        </is>
      </c>
      <c r="B273" s="13" t="inlineStr">
        <is>
          <t>HVM101</t>
        </is>
      </c>
      <c r="C273" s="14">
        <f>SUM(E273:AC273)</f>
        <v/>
      </c>
      <c r="D273" s="13" t="n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s="13" t="inlineStr">
        <is>
          <t>ZAFR01</t>
        </is>
      </c>
      <c r="B274" s="13" t="inlineStr">
        <is>
          <t>HVM202</t>
        </is>
      </c>
      <c r="C274" s="14">
        <f>SUM(E274:AC274)</f>
        <v/>
      </c>
      <c r="D274" s="13" t="n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s="13" t="inlineStr">
        <is>
          <t>ZAFR01</t>
        </is>
      </c>
      <c r="B275" s="13" t="inlineStr">
        <is>
          <t>HVG303</t>
        </is>
      </c>
      <c r="C275" s="14">
        <f>SUM(E275:AC275)</f>
        <v/>
      </c>
      <c r="D275" s="13" t="n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s="13" t="inlineStr">
        <is>
          <t>ZBAR02</t>
        </is>
      </c>
      <c r="B276" s="13" t="inlineStr">
        <is>
          <t>HFB106</t>
        </is>
      </c>
      <c r="C276" s="14">
        <f>SUM(E276:AC276)</f>
        <v/>
      </c>
      <c r="D276" s="13" t="n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s="13" t="inlineStr">
        <is>
          <t>ZFOU01</t>
        </is>
      </c>
      <c r="B277" s="13" t="inlineStr">
        <is>
          <t>HFA306</t>
        </is>
      </c>
      <c r="C277" s="14">
        <f>SUM(E277:AC277)</f>
        <v/>
      </c>
      <c r="D277" s="13" t="n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s="13" t="inlineStr">
        <is>
          <t>ZFOU01</t>
        </is>
      </c>
      <c r="B278" s="13" t="inlineStr">
        <is>
          <t>HVK206</t>
        </is>
      </c>
      <c r="C278" s="14">
        <f>SUM(E278:AC278)</f>
        <v/>
      </c>
      <c r="D278" s="13" t="n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s="13" t="inlineStr">
        <is>
          <t>ZGIL01</t>
        </is>
      </c>
      <c r="B279" s="13" t="inlineStr">
        <is>
          <t>HFB109</t>
        </is>
      </c>
      <c r="C279" s="14">
        <f>SUM(E279:AC279)</f>
        <v/>
      </c>
      <c r="D279" s="13" t="n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s="13" t="inlineStr">
        <is>
          <t>ZGIL01</t>
        </is>
      </c>
      <c r="B280" s="13" t="inlineStr">
        <is>
          <t>HFB207</t>
        </is>
      </c>
      <c r="C280" s="14">
        <f>SUM(E280:AC280)</f>
        <v/>
      </c>
      <c r="D280" s="13" t="n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s="13" t="inlineStr">
        <is>
          <t>ZWAL01</t>
        </is>
      </c>
      <c r="B281" s="13" t="inlineStr">
        <is>
          <t>HFB203</t>
        </is>
      </c>
      <c r="C281" s="14">
        <f>SUM(E281:AC281)</f>
        <v/>
      </c>
      <c r="D281" s="13" t="n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s="13" t="inlineStr">
        <is>
          <t>ZWAL01</t>
        </is>
      </c>
      <c r="B282" s="13" t="inlineStr">
        <is>
          <t>HVO202</t>
        </is>
      </c>
      <c r="C282" s="14">
        <f>SUM(E282:AC282)</f>
        <v/>
      </c>
      <c r="D282" s="13" t="n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s="13" t="inlineStr">
        <is>
          <t>ZEDE01</t>
        </is>
      </c>
      <c r="B283" s="13" t="inlineStr">
        <is>
          <t>HFB210</t>
        </is>
      </c>
      <c r="C283" s="14">
        <f>SUM(E283:AC283)</f>
        <v/>
      </c>
      <c r="D283" s="13" t="n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s="13" t="inlineStr">
        <is>
          <t>ZEDE01</t>
        </is>
      </c>
      <c r="B284" s="13" t="inlineStr">
        <is>
          <t>HVG302</t>
        </is>
      </c>
      <c r="C284" s="14">
        <f>SUM(E284:AC284)</f>
        <v/>
      </c>
      <c r="D284" s="13" t="n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s="13" t="inlineStr">
        <is>
          <t>ZTSO01</t>
        </is>
      </c>
      <c r="B285" s="13" t="inlineStr">
        <is>
          <t>HFB106</t>
        </is>
      </c>
      <c r="C285" s="14">
        <f>SUM(E285:AC285)</f>
        <v/>
      </c>
      <c r="D285" s="13" t="n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s="13" t="inlineStr">
        <is>
          <t>ZTSO01</t>
        </is>
      </c>
      <c r="B286" s="13" t="inlineStr">
        <is>
          <t>HVO204</t>
        </is>
      </c>
      <c r="C286" s="14">
        <f>SUM(E286:AC286)</f>
        <v/>
      </c>
      <c r="D286" s="13" t="n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s="13" t="inlineStr">
        <is>
          <t>ZDEB01</t>
        </is>
      </c>
      <c r="B287" s="13" t="inlineStr">
        <is>
          <t>HFA306</t>
        </is>
      </c>
      <c r="C287" s="14">
        <f>SUM(E287:AC287)</f>
        <v/>
      </c>
      <c r="D287" s="13" t="n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s="13" t="inlineStr">
        <is>
          <t>ZDEB01</t>
        </is>
      </c>
      <c r="B288" s="13" t="inlineStr">
        <is>
          <t>HFB204</t>
        </is>
      </c>
      <c r="C288" s="14">
        <f>SUM(E288:AC288)</f>
        <v/>
      </c>
      <c r="D288" s="13" t="n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s="13" t="inlineStr">
        <is>
          <t>ZDEB01</t>
        </is>
      </c>
      <c r="B289" s="13" t="inlineStr">
        <is>
          <t>HFB205</t>
        </is>
      </c>
      <c r="C289" s="14">
        <f>SUM(E289:AC289)</f>
        <v/>
      </c>
      <c r="D289" s="13" t="n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s="13" t="inlineStr">
        <is>
          <t>ZDEB01</t>
        </is>
      </c>
      <c r="B290" s="13" t="inlineStr">
        <is>
          <t>HFB209</t>
        </is>
      </c>
      <c r="C290" s="14">
        <f>SUM(E290:AC290)</f>
        <v/>
      </c>
      <c r="D290" s="13" t="n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s="13" t="inlineStr">
        <is>
          <t>ZDEB01</t>
        </is>
      </c>
      <c r="B291" s="13" t="inlineStr">
        <is>
          <t>HFA104</t>
        </is>
      </c>
      <c r="C291" s="14">
        <f>SUM(E291:AC291)</f>
        <v/>
      </c>
      <c r="D291" s="13" t="n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s="13" t="inlineStr">
        <is>
          <t>ZDEB01</t>
        </is>
      </c>
      <c r="B292" s="13" t="inlineStr">
        <is>
          <t>HFA105</t>
        </is>
      </c>
      <c r="C292" s="14">
        <f>SUM(E292:AC292)</f>
        <v/>
      </c>
      <c r="D292" s="13" t="n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s="13" t="inlineStr">
        <is>
          <t>ZDEB01</t>
        </is>
      </c>
      <c r="B293" s="13" t="inlineStr">
        <is>
          <t>HVO303</t>
        </is>
      </c>
      <c r="C293" s="14">
        <f>SUM(E293:AC293)</f>
        <v/>
      </c>
      <c r="D293" s="13" t="n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s="13" t="inlineStr">
        <is>
          <t>ZDEB01</t>
        </is>
      </c>
      <c r="B294" s="13" t="inlineStr">
        <is>
          <t>HVM104</t>
        </is>
      </c>
      <c r="C294" s="14">
        <f>SUM(E294:AC294)</f>
        <v/>
      </c>
      <c r="D294" s="13" t="n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s="13" t="inlineStr">
        <is>
          <t>ZDEB01</t>
        </is>
      </c>
      <c r="B295" s="13" t="inlineStr">
        <is>
          <t>HVI101</t>
        </is>
      </c>
      <c r="C295" s="14">
        <f>SUM(E295:AC295)</f>
        <v/>
      </c>
      <c r="D295" s="13" t="n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s="13" t="inlineStr">
        <is>
          <t>ZBEN01</t>
        </is>
      </c>
      <c r="B296" s="13" t="inlineStr">
        <is>
          <t>HFB201</t>
        </is>
      </c>
      <c r="C296" s="14">
        <f>SUM(E296:AC296)</f>
        <v/>
      </c>
      <c r="D296" s="13" t="n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s="13" t="inlineStr">
        <is>
          <t>ZRUS01</t>
        </is>
      </c>
      <c r="B297" s="13" t="inlineStr">
        <is>
          <t>HFB202</t>
        </is>
      </c>
      <c r="C297" s="14">
        <f>SUM(E297:AC297)</f>
        <v/>
      </c>
      <c r="D297" s="13" t="n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s="13" t="inlineStr">
        <is>
          <t>ZRUS01</t>
        </is>
      </c>
      <c r="B298" s="13" t="inlineStr">
        <is>
          <t>HVI104</t>
        </is>
      </c>
      <c r="C298" s="14">
        <f>SUM(E298:AC298)</f>
        <v/>
      </c>
      <c r="D298" s="13" t="n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s="13" t="inlineStr">
        <is>
          <t>ZVAL01</t>
        </is>
      </c>
      <c r="B299" s="13" t="inlineStr">
        <is>
          <t>HFB202</t>
        </is>
      </c>
      <c r="C299" s="14">
        <f>SUM(E299:AC299)</f>
        <v/>
      </c>
      <c r="D299" s="13" t="n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s="13" t="inlineStr">
        <is>
          <t>ZVAL01</t>
        </is>
      </c>
      <c r="B300" s="13" t="inlineStr">
        <is>
          <t>HVO203</t>
        </is>
      </c>
      <c r="C300" s="14">
        <f>SUM(E300:AC300)</f>
        <v/>
      </c>
      <c r="D300" s="13" t="n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s="13" t="inlineStr">
        <is>
          <t>ZVAN02</t>
        </is>
      </c>
      <c r="B301" s="13" t="inlineStr">
        <is>
          <t>HFA103</t>
        </is>
      </c>
      <c r="C301" s="14">
        <f>SUM(E301:AC301)</f>
        <v/>
      </c>
      <c r="D301" s="13" t="n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s="13" t="inlineStr">
        <is>
          <t>ZVAN02</t>
        </is>
      </c>
      <c r="B302" s="13" t="inlineStr">
        <is>
          <t>HVK402</t>
        </is>
      </c>
      <c r="C302" s="14">
        <f>SUM(E302:AC302)</f>
        <v/>
      </c>
      <c r="D302" s="13" t="n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s="13" t="inlineStr">
        <is>
          <t>ZRIB01</t>
        </is>
      </c>
      <c r="B303" s="13" t="inlineStr">
        <is>
          <t>HFB104</t>
        </is>
      </c>
      <c r="C303" s="14">
        <f>SUM(E303:AC303)</f>
        <v/>
      </c>
      <c r="D303" s="13" t="n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s="13" t="inlineStr">
        <is>
          <t>ZRIB01</t>
        </is>
      </c>
      <c r="B304" s="13" t="inlineStr">
        <is>
          <t>HVO102</t>
        </is>
      </c>
      <c r="C304" s="14">
        <f>SUM(E304:AC304)</f>
        <v/>
      </c>
      <c r="D304" s="13" t="n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s="13" t="inlineStr">
        <is>
          <t>ZGOV01</t>
        </is>
      </c>
      <c r="B305" s="13" t="inlineStr">
        <is>
          <t>HFB102</t>
        </is>
      </c>
      <c r="C305" s="14">
        <f>SUM(E305:AC305)</f>
        <v/>
      </c>
      <c r="D305" s="13" t="n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s="13" t="inlineStr">
        <is>
          <t>ZGOV01</t>
        </is>
      </c>
      <c r="B306" s="13" t="inlineStr">
        <is>
          <t>HVK206</t>
        </is>
      </c>
      <c r="C306" s="14">
        <f>SUM(E306:AC306)</f>
        <v/>
      </c>
      <c r="D306" s="13" t="n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s="13" t="inlineStr">
        <is>
          <t>ZJOR01</t>
        </is>
      </c>
      <c r="B307" s="13" t="inlineStr">
        <is>
          <t>HFB107</t>
        </is>
      </c>
      <c r="C307" s="14">
        <f>SUM(E307:AC307)</f>
        <v/>
      </c>
      <c r="D307" s="13" t="n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s="13" t="inlineStr">
        <is>
          <t>ZJOR01</t>
        </is>
      </c>
      <c r="B308" s="13" t="inlineStr">
        <is>
          <t>HVP101</t>
        </is>
      </c>
      <c r="C308" s="14">
        <f>SUM(E308:AC308)</f>
        <v/>
      </c>
      <c r="D308" s="13" t="n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s="13" t="inlineStr">
        <is>
          <t>ZDAD01</t>
        </is>
      </c>
      <c r="B309" s="13" t="inlineStr">
        <is>
          <t>HFA201</t>
        </is>
      </c>
      <c r="C309" s="14">
        <f>SUM(E309:AC309)</f>
        <v/>
      </c>
      <c r="D309" s="13" t="n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s="13" t="inlineStr">
        <is>
          <t>ZDAD01</t>
        </is>
      </c>
      <c r="B310" s="13" t="inlineStr">
        <is>
          <t>HFB207</t>
        </is>
      </c>
      <c r="C310" s="14">
        <f>SUM(E310:AC310)</f>
        <v/>
      </c>
      <c r="D310" s="13" t="n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s="13" t="inlineStr">
        <is>
          <t>ZDAD01</t>
        </is>
      </c>
      <c r="B311" s="13" t="inlineStr">
        <is>
          <t>HVK303</t>
        </is>
      </c>
      <c r="C311" s="14">
        <f>SUM(E311:AC311)</f>
        <v/>
      </c>
      <c r="D311" s="13" t="n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s="13" t="inlineStr">
        <is>
          <t>ZDAD01</t>
        </is>
      </c>
      <c r="B312" s="13" t="inlineStr">
        <is>
          <t>HVG302</t>
        </is>
      </c>
      <c r="C312" s="14">
        <f>SUM(E312:AC312)</f>
        <v/>
      </c>
      <c r="D312" s="13" t="n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s="13" t="inlineStr">
        <is>
          <t>ZDAD01</t>
        </is>
      </c>
      <c r="B313" s="13" t="inlineStr">
        <is>
          <t>HVM204</t>
        </is>
      </c>
      <c r="C313" s="14">
        <f>SUM(E313:AC313)</f>
        <v/>
      </c>
      <c r="D313" s="13" t="n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s="13" t="inlineStr">
        <is>
          <t>ZBEN02</t>
        </is>
      </c>
      <c r="B314" s="13" t="inlineStr">
        <is>
          <t>HFB211</t>
        </is>
      </c>
      <c r="C314" s="14">
        <f>SUM(E314:AC314)</f>
        <v/>
      </c>
      <c r="D314" s="13" t="n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s="13" t="inlineStr">
        <is>
          <t>ZERA02</t>
        </is>
      </c>
      <c r="B315" s="13" t="inlineStr">
        <is>
          <t>HVC101</t>
        </is>
      </c>
      <c r="C315" s="14">
        <f>SUM(E315:AC315)</f>
        <v/>
      </c>
      <c r="D315" s="13" t="n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s="13" t="inlineStr">
        <is>
          <t>ZERA02</t>
        </is>
      </c>
      <c r="B316" s="13" t="inlineStr">
        <is>
          <t>HVL203</t>
        </is>
      </c>
      <c r="C316" s="14">
        <f>SUM(E316:AC316)</f>
        <v/>
      </c>
      <c r="D316" s="13" t="n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s="13" t="inlineStr">
        <is>
          <t>ZBLO01</t>
        </is>
      </c>
      <c r="B317" s="13" t="inlineStr">
        <is>
          <t>HFA105</t>
        </is>
      </c>
      <c r="C317" s="14">
        <f>SUM(E317:AC317)</f>
        <v/>
      </c>
      <c r="D317" s="13" t="n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s="13" t="inlineStr">
        <is>
          <t>ZBLO01</t>
        </is>
      </c>
      <c r="B318" s="13" t="inlineStr">
        <is>
          <t>HVK202</t>
        </is>
      </c>
      <c r="C318" s="14">
        <f>SUM(E318:AC318)</f>
        <v/>
      </c>
      <c r="D318" s="13" t="n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s="13" t="inlineStr">
        <is>
          <t>ZBLO01</t>
        </is>
      </c>
      <c r="B319" s="13" t="inlineStr">
        <is>
          <t>HVN304</t>
        </is>
      </c>
      <c r="C319" s="14">
        <f>SUM(E319:AC319)</f>
        <v/>
      </c>
      <c r="D319" s="13" t="n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s="13" t="inlineStr">
        <is>
          <t>ZBLO01</t>
        </is>
      </c>
      <c r="B320" s="13" t="inlineStr">
        <is>
          <t>HVK103</t>
        </is>
      </c>
      <c r="C320" s="14">
        <f>SUM(E320:AC320)</f>
        <v/>
      </c>
      <c r="D320" s="13" t="n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s="13" t="inlineStr">
        <is>
          <t>ZKRO03</t>
        </is>
      </c>
      <c r="B321" s="13" t="inlineStr">
        <is>
          <t>HFA305</t>
        </is>
      </c>
      <c r="C321" s="14">
        <f>SUM(E321:AC321)</f>
        <v/>
      </c>
      <c r="D321" s="13" t="n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s="13" t="inlineStr">
        <is>
          <t>ZKRO03</t>
        </is>
      </c>
      <c r="B322" s="13" t="inlineStr">
        <is>
          <t>HVK204</t>
        </is>
      </c>
      <c r="C322" s="14">
        <f>SUM(E322:AC322)</f>
        <v/>
      </c>
      <c r="D322" s="13" t="n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s="13" t="inlineStr">
        <is>
          <t>ZDIC01</t>
        </is>
      </c>
      <c r="B323" s="13" t="inlineStr">
        <is>
          <t>HFB203</t>
        </is>
      </c>
      <c r="C323" s="14">
        <f>SUM(E323:AC323)</f>
        <v/>
      </c>
      <c r="D323" s="13" t="n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s="13" t="inlineStr">
        <is>
          <t>ZDIC01</t>
        </is>
      </c>
      <c r="B324" s="13" t="inlineStr">
        <is>
          <t>HFB212</t>
        </is>
      </c>
      <c r="C324" s="14">
        <f>SUM(E324:AC324)</f>
        <v/>
      </c>
      <c r="D324" s="13" t="n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s="13" t="inlineStr">
        <is>
          <t>ZDIC01</t>
        </is>
      </c>
      <c r="B325" s="13" t="inlineStr">
        <is>
          <t>HFB107</t>
        </is>
      </c>
      <c r="C325" s="14">
        <f>SUM(E325:AC325)</f>
        <v/>
      </c>
      <c r="D325" s="13" t="n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s="13" t="inlineStr">
        <is>
          <t>ZDIC01</t>
        </is>
      </c>
      <c r="B326" s="13" t="inlineStr">
        <is>
          <t>HVD203</t>
        </is>
      </c>
      <c r="C326" s="14">
        <f>SUM(E326:AC326)</f>
        <v/>
      </c>
      <c r="D326" s="13" t="n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s="13" t="inlineStr">
        <is>
          <t>ZDIC01</t>
        </is>
      </c>
      <c r="B327" s="13" t="inlineStr">
        <is>
          <t>HVD303</t>
        </is>
      </c>
      <c r="C327" s="14">
        <f>SUM(E327:AC327)</f>
        <v/>
      </c>
      <c r="D327" s="13" t="n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s="13" t="inlineStr">
        <is>
          <t>ZDIC01</t>
        </is>
      </c>
      <c r="B328" s="13" t="inlineStr">
        <is>
          <t>HVJ103</t>
        </is>
      </c>
      <c r="C328" s="14">
        <f>SUM(E328:AC328)</f>
        <v/>
      </c>
      <c r="D328" s="13" t="n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s="13" t="inlineStr">
        <is>
          <t>ZDIC01</t>
        </is>
      </c>
      <c r="B329" s="13" t="inlineStr">
        <is>
          <t>HVK206</t>
        </is>
      </c>
      <c r="C329" s="14">
        <f>SUM(E329:AC329)</f>
        <v/>
      </c>
      <c r="D329" s="13" t="n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s="13" t="inlineStr">
        <is>
          <t>ZDIC01</t>
        </is>
      </c>
      <c r="B330" s="13" t="inlineStr">
        <is>
          <t>HVO105</t>
        </is>
      </c>
      <c r="C330" s="14">
        <f>SUM(E330:AC330)</f>
        <v/>
      </c>
      <c r="D330" s="13" t="n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s="13" t="inlineStr">
        <is>
          <t>ZOLI01</t>
        </is>
      </c>
      <c r="B331" s="13" t="inlineStr">
        <is>
          <t>HVJ101</t>
        </is>
      </c>
      <c r="C331" s="14">
        <f>SUM(E331:AC331)</f>
        <v/>
      </c>
      <c r="D331" s="13" t="n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s="13" t="inlineStr">
        <is>
          <t>ZOLI01</t>
        </is>
      </c>
      <c r="B332" s="13" t="inlineStr">
        <is>
          <t>HVC106</t>
        </is>
      </c>
      <c r="C332" s="14">
        <f>SUM(E332:AC332)</f>
        <v/>
      </c>
      <c r="D332" s="13" t="n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s="13" t="inlineStr">
        <is>
          <t>ZOLI01</t>
        </is>
      </c>
      <c r="B333" s="13" t="inlineStr">
        <is>
          <t>HVF104</t>
        </is>
      </c>
      <c r="C333" s="14">
        <f>SUM(E333:AC333)</f>
        <v/>
      </c>
      <c r="D333" s="13" t="n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s="13" t="inlineStr">
        <is>
          <t>ZOLI01</t>
        </is>
      </c>
      <c r="B334" s="13" t="inlineStr">
        <is>
          <t>HVJ201</t>
        </is>
      </c>
      <c r="C334" s="14">
        <f>SUM(E334:AC334)</f>
        <v/>
      </c>
      <c r="D334" s="13" t="n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s="13" t="inlineStr">
        <is>
          <t>ZNIE01</t>
        </is>
      </c>
      <c r="B335" s="13" t="inlineStr">
        <is>
          <t>HVK104</t>
        </is>
      </c>
      <c r="C335" s="14">
        <f>SUM(E335:AC335)</f>
        <v/>
      </c>
      <c r="D335" s="13" t="n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s="13" t="inlineStr">
        <is>
          <t>ZNIE01</t>
        </is>
      </c>
      <c r="B336" s="13" t="inlineStr">
        <is>
          <t>HVG301</t>
        </is>
      </c>
      <c r="C336" s="14">
        <f>SUM(E336:AC336)</f>
        <v/>
      </c>
      <c r="D336" s="13" t="n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s="13" t="inlineStr">
        <is>
          <t>ZWES01</t>
        </is>
      </c>
      <c r="B337" s="13" t="inlineStr">
        <is>
          <t>HVC303</t>
        </is>
      </c>
      <c r="C337" s="14">
        <f>SUM(E337:AC337)</f>
        <v/>
      </c>
      <c r="D337" s="13" t="n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s="13" t="inlineStr">
        <is>
          <t>ZCRO02</t>
        </is>
      </c>
      <c r="B338" s="13" t="inlineStr">
        <is>
          <t>HVL103</t>
        </is>
      </c>
      <c r="C338" s="14">
        <f>SUM(E338:AC338)</f>
        <v/>
      </c>
      <c r="D338" s="13" t="n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s="13" t="inlineStr">
        <is>
          <t>ZWIL01</t>
        </is>
      </c>
      <c r="B339" s="13" t="inlineStr">
        <is>
          <t>HVC204</t>
        </is>
      </c>
      <c r="C339" s="14">
        <f>SUM(E339:AC339)</f>
        <v/>
      </c>
      <c r="D339" s="13" t="n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s="13" t="inlineStr">
        <is>
          <t>ZSCH03</t>
        </is>
      </c>
      <c r="B340" s="13" t="inlineStr">
        <is>
          <t>HFB111</t>
        </is>
      </c>
      <c r="C340" s="14">
        <f>SUM(E340:AC340)</f>
        <v/>
      </c>
      <c r="D340" s="13" t="n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s="13" t="inlineStr">
        <is>
          <t>ZMAT03</t>
        </is>
      </c>
      <c r="B341" s="13" t="inlineStr">
        <is>
          <t>HFA306</t>
        </is>
      </c>
      <c r="C341" s="14">
        <f>SUM(E341:AC341)</f>
        <v/>
      </c>
      <c r="D341" s="13" t="n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s="13" t="inlineStr">
        <is>
          <t>ZMAT03</t>
        </is>
      </c>
      <c r="B342" s="13" t="inlineStr">
        <is>
          <t>HVD101</t>
        </is>
      </c>
      <c r="C342" s="14">
        <f>SUM(E342:AC342)</f>
        <v/>
      </c>
      <c r="D342" s="13" t="n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s="13" t="inlineStr">
        <is>
          <t>ZKEW01</t>
        </is>
      </c>
      <c r="B343" s="13" t="inlineStr">
        <is>
          <t>HVC302</t>
        </is>
      </c>
      <c r="C343" s="14">
        <f>SUM(E343:AC343)</f>
        <v/>
      </c>
      <c r="D343" s="13" t="n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s="13" t="inlineStr">
        <is>
          <t>ZJEN01</t>
        </is>
      </c>
      <c r="B344" s="13" t="inlineStr">
        <is>
          <t>HVC303</t>
        </is>
      </c>
      <c r="C344" s="14">
        <f>SUM(E344:AC344)</f>
        <v/>
      </c>
      <c r="D344" s="13" t="n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s="13" t="inlineStr">
        <is>
          <t>ZJEN01</t>
        </is>
      </c>
      <c r="B345" s="13" t="inlineStr">
        <is>
          <t>HVF202</t>
        </is>
      </c>
      <c r="C345" s="14">
        <f>SUM(E345:AC345)</f>
        <v/>
      </c>
      <c r="D345" s="13" t="n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s="13" t="inlineStr">
        <is>
          <t>ZDEM01</t>
        </is>
      </c>
      <c r="B346" s="13" t="inlineStr">
        <is>
          <t>HVC105</t>
        </is>
      </c>
      <c r="C346" s="14">
        <f>SUM(E346:AC346)</f>
        <v/>
      </c>
      <c r="D346" s="13" t="n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s="13" t="inlineStr">
        <is>
          <t>ZVOL01</t>
        </is>
      </c>
      <c r="B347" s="13" t="inlineStr">
        <is>
          <t>HFA306</t>
        </is>
      </c>
      <c r="C347" s="14">
        <f>SUM(E347:AC347)</f>
        <v/>
      </c>
      <c r="D347" s="13" t="n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s="13" t="inlineStr">
        <is>
          <t>ZVOL01</t>
        </is>
      </c>
      <c r="B348" s="13" t="inlineStr">
        <is>
          <t>HVC305</t>
        </is>
      </c>
      <c r="C348" s="14">
        <f>SUM(E348:AC348)</f>
        <v/>
      </c>
      <c r="D348" s="13" t="n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s="13" t="inlineStr">
        <is>
          <t>ZVOL01</t>
        </is>
      </c>
      <c r="B349" s="13" t="inlineStr">
        <is>
          <t>HVK406</t>
        </is>
      </c>
      <c r="C349" s="14">
        <f>SUM(E349:AC349)</f>
        <v/>
      </c>
      <c r="D349" s="13" t="n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s="13" t="inlineStr">
        <is>
          <t>ZVOL01</t>
        </is>
      </c>
      <c r="B350" s="13" t="inlineStr">
        <is>
          <t>HVL102</t>
        </is>
      </c>
      <c r="C350" s="14">
        <f>SUM(E350:AC350)</f>
        <v/>
      </c>
      <c r="D350" s="13" t="n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s="13" t="inlineStr">
        <is>
          <t>ZKRI02</t>
        </is>
      </c>
      <c r="B351" s="13" t="inlineStr">
        <is>
          <t>HVC102</t>
        </is>
      </c>
      <c r="C351" s="14">
        <f>SUM(E351:AC351)</f>
        <v/>
      </c>
      <c r="D351" s="13" t="n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s="13" t="inlineStr">
        <is>
          <t>ZKRI02</t>
        </is>
      </c>
      <c r="B352" s="13" t="inlineStr">
        <is>
          <t>HVC206</t>
        </is>
      </c>
      <c r="C352" s="14">
        <f>SUM(E352:AC352)</f>
        <v/>
      </c>
      <c r="D352" s="13" t="n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s="13" t="inlineStr">
        <is>
          <t>ZKRI02</t>
        </is>
      </c>
      <c r="B353" s="13" t="inlineStr">
        <is>
          <t>HVP303</t>
        </is>
      </c>
      <c r="C353" s="14">
        <f>SUM(E353:AC353)</f>
        <v/>
      </c>
      <c r="D353" s="13" t="n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s="13" t="inlineStr">
        <is>
          <t>ZKRI02</t>
        </is>
      </c>
      <c r="B354" s="13" t="inlineStr">
        <is>
          <t>HVI202</t>
        </is>
      </c>
      <c r="C354" s="14">
        <f>SUM(E354:AC354)</f>
        <v/>
      </c>
      <c r="D354" s="13" t="n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s="13" t="inlineStr">
        <is>
          <t>ZKRI02</t>
        </is>
      </c>
      <c r="B355" s="13" t="inlineStr">
        <is>
          <t>HVI203</t>
        </is>
      </c>
      <c r="C355" s="14">
        <f>SUM(E355:AC355)</f>
        <v/>
      </c>
      <c r="D355" s="13" t="n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s="13" t="inlineStr">
        <is>
          <t>ZSCO01</t>
        </is>
      </c>
      <c r="B356" s="13" t="inlineStr">
        <is>
          <t>HVE201</t>
        </is>
      </c>
      <c r="C356" s="14">
        <f>SUM(E356:AC356)</f>
        <v/>
      </c>
      <c r="D356" s="13" t="n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s="13" t="inlineStr">
        <is>
          <t>ZPRO01</t>
        </is>
      </c>
      <c r="B357" s="13" t="inlineStr">
        <is>
          <t>HFB302</t>
        </is>
      </c>
      <c r="C357" s="14">
        <f>SUM(E357:AC357)</f>
        <v/>
      </c>
      <c r="D357" s="13" t="n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s="13" t="inlineStr">
        <is>
          <t>ZPRO01</t>
        </is>
      </c>
      <c r="B358" s="13" t="inlineStr">
        <is>
          <t>HFB310</t>
        </is>
      </c>
      <c r="C358" s="14">
        <f>SUM(E358:AC358)</f>
        <v/>
      </c>
      <c r="D358" s="13" t="n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s="13" t="inlineStr">
        <is>
          <t>ZCUP01</t>
        </is>
      </c>
      <c r="B359" s="13" t="inlineStr">
        <is>
          <t>HVD103</t>
        </is>
      </c>
      <c r="C359" s="14">
        <f>SUM(E359:AC359)</f>
        <v/>
      </c>
      <c r="D359" s="13" t="n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s="13" t="inlineStr">
        <is>
          <t>ZSTO01</t>
        </is>
      </c>
      <c r="B360" s="13" t="inlineStr">
        <is>
          <t>HVC204</t>
        </is>
      </c>
      <c r="C360" s="14">
        <f>SUM(E360:AC360)</f>
        <v/>
      </c>
      <c r="D360" s="13" t="n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s="13" t="inlineStr">
        <is>
          <t>ZKRI03</t>
        </is>
      </c>
      <c r="B361" s="13" t="inlineStr">
        <is>
          <t>HVM204</t>
        </is>
      </c>
      <c r="C361" s="14">
        <f>SUM(E361:AC361)</f>
        <v/>
      </c>
      <c r="D361" s="13" t="n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s="13" t="inlineStr">
        <is>
          <t>ZDEC01</t>
        </is>
      </c>
      <c r="B362" s="13" t="inlineStr">
        <is>
          <t>HVC203</t>
        </is>
      </c>
      <c r="C362" s="14">
        <f>SUM(E362:AC362)</f>
        <v/>
      </c>
      <c r="D362" s="13" t="n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s="13" t="inlineStr">
        <is>
          <t>ZSCA02</t>
        </is>
      </c>
      <c r="B363" s="13" t="inlineStr">
        <is>
          <t>HFB111</t>
        </is>
      </c>
      <c r="C363" s="14">
        <f>SUM(E363:AC363)</f>
        <v/>
      </c>
      <c r="D363" s="13" t="n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s="13" t="inlineStr">
        <is>
          <t>ZSCA02</t>
        </is>
      </c>
      <c r="B364" s="13" t="inlineStr">
        <is>
          <t>HVG202</t>
        </is>
      </c>
      <c r="C364" s="14">
        <f>SUM(E364:AC364)</f>
        <v/>
      </c>
      <c r="D364" s="13" t="n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s="13" t="inlineStr">
        <is>
          <t>ZSCA02</t>
        </is>
      </c>
      <c r="B365" s="13" t="inlineStr">
        <is>
          <t>HVG103</t>
        </is>
      </c>
      <c r="C365" s="14">
        <f>SUM(E365:AC365)</f>
        <v/>
      </c>
      <c r="D365" s="13" t="n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s="13" t="inlineStr">
        <is>
          <t>ZSCA02</t>
        </is>
      </c>
      <c r="B366" s="13" t="inlineStr">
        <is>
          <t>HVG304</t>
        </is>
      </c>
      <c r="C366" s="14">
        <f>SUM(E366:AC366)</f>
        <v/>
      </c>
      <c r="D366" s="13" t="n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s="13" t="inlineStr">
        <is>
          <t>ZNIE02</t>
        </is>
      </c>
      <c r="B367" s="13" t="inlineStr">
        <is>
          <t>HVC203</t>
        </is>
      </c>
      <c r="C367" s="14">
        <f>SUM(E367:AC367)</f>
        <v/>
      </c>
      <c r="D367" s="13" t="n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s="13" t="inlineStr">
        <is>
          <t>ZNIE02</t>
        </is>
      </c>
      <c r="B368" s="13" t="inlineStr">
        <is>
          <t>HVL204</t>
        </is>
      </c>
      <c r="C368" s="14">
        <f>SUM(E368:AC368)</f>
        <v/>
      </c>
      <c r="D368" s="13" t="n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s="13" t="inlineStr">
        <is>
          <t>ZRAB02</t>
        </is>
      </c>
      <c r="B369" s="13" t="inlineStr">
        <is>
          <t>HVC202</t>
        </is>
      </c>
      <c r="C369" s="14">
        <f>SUM(E369:AC369)</f>
        <v/>
      </c>
      <c r="D369" s="13" t="n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s="13" t="inlineStr">
        <is>
          <t>ZSOU02</t>
        </is>
      </c>
      <c r="B370" s="13" t="inlineStr">
        <is>
          <t>HFA304</t>
        </is>
      </c>
      <c r="C370" s="14">
        <f>SUM(E370:AC370)</f>
        <v/>
      </c>
      <c r="D370" s="13" t="n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s="13" t="inlineStr">
        <is>
          <t>ZSOU02</t>
        </is>
      </c>
      <c r="B371" s="13" t="inlineStr">
        <is>
          <t>HVO305</t>
        </is>
      </c>
      <c r="C371" s="14">
        <f>SUM(E371:AC371)</f>
        <v/>
      </c>
      <c r="D371" s="13" t="n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s="13" t="inlineStr">
        <is>
          <t>ZDEH01</t>
        </is>
      </c>
      <c r="B372" s="13" t="inlineStr">
        <is>
          <t>HVC101</t>
        </is>
      </c>
      <c r="C372" s="14">
        <f>SUM(E372:AC372)</f>
        <v/>
      </c>
      <c r="D372" s="13" t="n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s="13" t="inlineStr">
        <is>
          <t>ZSCA01</t>
        </is>
      </c>
      <c r="B373" s="13" t="inlineStr">
        <is>
          <t>HFB108</t>
        </is>
      </c>
      <c r="C373" s="14">
        <f>SUM(E373:AC373)</f>
        <v/>
      </c>
      <c r="D373" s="13" t="n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s="13" t="inlineStr">
        <is>
          <t>ZMOO02</t>
        </is>
      </c>
      <c r="B374" s="13" t="inlineStr">
        <is>
          <t>HVO103</t>
        </is>
      </c>
      <c r="C374" s="14">
        <f>SUM(E374:AC374)</f>
        <v/>
      </c>
      <c r="D374" s="13" t="n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s="13" t="inlineStr">
        <is>
          <t>ZREN01</t>
        </is>
      </c>
      <c r="B375" s="13" t="inlineStr">
        <is>
          <t>HFB213</t>
        </is>
      </c>
      <c r="C375" s="14">
        <f>SUM(E375:AC375)</f>
        <v/>
      </c>
      <c r="D375" s="13" t="n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s="13" t="inlineStr">
        <is>
          <t>ZREN01</t>
        </is>
      </c>
      <c r="B376" s="13" t="inlineStr">
        <is>
          <t>HFB311</t>
        </is>
      </c>
      <c r="C376" s="14">
        <f>SUM(E376:AC376)</f>
        <v/>
      </c>
      <c r="D376" s="13" t="n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s="13" t="inlineStr">
        <is>
          <t>ZREN01</t>
        </is>
      </c>
      <c r="B377" s="13" t="inlineStr">
        <is>
          <t>HFB312</t>
        </is>
      </c>
      <c r="C377" s="14">
        <f>SUM(E377:AC377)</f>
        <v/>
      </c>
      <c r="D377" s="13" t="n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s="13" t="inlineStr">
        <is>
          <t>ZREN01</t>
        </is>
      </c>
      <c r="B378" s="13" t="inlineStr">
        <is>
          <t>HVG201</t>
        </is>
      </c>
      <c r="C378" s="14">
        <f>SUM(E378:AC378)</f>
        <v/>
      </c>
      <c r="D378" s="13" t="n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s="13" t="inlineStr">
        <is>
          <t>ZREN01</t>
        </is>
      </c>
      <c r="B379" s="13" t="inlineStr">
        <is>
          <t>HVG304</t>
        </is>
      </c>
      <c r="C379" s="14">
        <f>SUM(E379:AC379)</f>
        <v/>
      </c>
      <c r="D379" s="13" t="n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s="13" t="inlineStr">
        <is>
          <t>ZLAB01</t>
        </is>
      </c>
      <c r="B380" s="13" t="inlineStr">
        <is>
          <t>HFB301</t>
        </is>
      </c>
      <c r="C380" s="14">
        <f>SUM(E380:AC380)</f>
        <v/>
      </c>
      <c r="D380" s="13" t="n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s="13" t="inlineStr">
        <is>
          <t>ZLAB01</t>
        </is>
      </c>
      <c r="B381" s="13" t="inlineStr">
        <is>
          <t>HVJ202</t>
        </is>
      </c>
      <c r="C381" s="14">
        <f>SUM(E381:AC381)</f>
        <v/>
      </c>
      <c r="D381" s="13" t="n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s="13" t="inlineStr">
        <is>
          <t>ZLAB01</t>
        </is>
      </c>
      <c r="B382" s="13" t="inlineStr">
        <is>
          <t>HVO204</t>
        </is>
      </c>
      <c r="C382" s="14">
        <f>SUM(E382:AC382)</f>
        <v/>
      </c>
      <c r="D382" s="13" t="n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s="13" t="inlineStr">
        <is>
          <t>ZLAB01</t>
        </is>
      </c>
      <c r="B383" s="13" t="inlineStr">
        <is>
          <t>HVG202</t>
        </is>
      </c>
      <c r="C383" s="14">
        <f>SUM(E383:AC383)</f>
        <v/>
      </c>
      <c r="D383" s="13" t="n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s="13" t="inlineStr">
        <is>
          <t>ZLAB01</t>
        </is>
      </c>
      <c r="B384" s="13" t="inlineStr">
        <is>
          <t>HVJ203</t>
        </is>
      </c>
      <c r="C384" s="14">
        <f>SUM(E384:AC384)</f>
        <v/>
      </c>
      <c r="D384" s="13" t="n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s="13" t="inlineStr">
        <is>
          <t>ZLAB01</t>
        </is>
      </c>
      <c r="B385" s="13" t="inlineStr">
        <is>
          <t>HVJ403</t>
        </is>
      </c>
      <c r="C385" s="14">
        <f>SUM(E385:AC385)</f>
        <v/>
      </c>
      <c r="D385" s="13" t="n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s="13" t="inlineStr">
        <is>
          <t>ZGOF01</t>
        </is>
      </c>
      <c r="B386" s="13" t="inlineStr">
        <is>
          <t>HFB308</t>
        </is>
      </c>
      <c r="C386" s="14">
        <f>SUM(E386:AC386)</f>
        <v/>
      </c>
      <c r="D386" s="13" t="n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s="13" t="inlineStr">
        <is>
          <t>ZGOF01</t>
        </is>
      </c>
      <c r="B387" s="13" t="inlineStr">
        <is>
          <t>HVM201</t>
        </is>
      </c>
      <c r="C387" s="14">
        <f>SUM(E387:AC387)</f>
        <v/>
      </c>
      <c r="D387" s="13" t="n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s="13" t="inlineStr">
        <is>
          <t>ZGOF01</t>
        </is>
      </c>
      <c r="B388" s="13" t="inlineStr">
        <is>
          <t>HVO301</t>
        </is>
      </c>
      <c r="C388" s="14">
        <f>SUM(E388:AC388)</f>
        <v/>
      </c>
      <c r="D388" s="13" t="n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s="13" t="inlineStr">
        <is>
          <t>ZSMI02</t>
        </is>
      </c>
      <c r="B389" s="13" t="inlineStr">
        <is>
          <t>HVG203</t>
        </is>
      </c>
      <c r="C389" s="14">
        <f>SUM(E389:AC389)</f>
        <v/>
      </c>
      <c r="D389" s="13" t="n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s="13" t="inlineStr">
        <is>
          <t>ZJAN02</t>
        </is>
      </c>
      <c r="B390" s="13" t="inlineStr">
        <is>
          <t>HFB210</t>
        </is>
      </c>
      <c r="C390" s="14">
        <f>SUM(E390:AC390)</f>
        <v/>
      </c>
      <c r="D390" s="13" t="n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s="13" t="inlineStr">
        <is>
          <t>ZROU01</t>
        </is>
      </c>
      <c r="B391" s="13" t="inlineStr">
        <is>
          <t>HFB307</t>
        </is>
      </c>
      <c r="C391" s="14">
        <f>SUM(E391:AC391)</f>
        <v/>
      </c>
      <c r="D391" s="13" t="n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s="13" t="inlineStr">
        <is>
          <t>ZROU01</t>
        </is>
      </c>
      <c r="B392" s="13" t="inlineStr">
        <is>
          <t>HVM103</t>
        </is>
      </c>
      <c r="C392" s="14">
        <f>SUM(E392:AC392)</f>
        <v/>
      </c>
      <c r="D392" s="13" t="n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s="13" t="inlineStr">
        <is>
          <t>ZMUS01</t>
        </is>
      </c>
      <c r="B393" s="13" t="inlineStr">
        <is>
          <t>HFA305</t>
        </is>
      </c>
      <c r="C393" s="14">
        <f>SUM(E393:AC393)</f>
        <v/>
      </c>
      <c r="D393" s="13" t="n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s="13" t="inlineStr">
        <is>
          <t>ZSCH04</t>
        </is>
      </c>
      <c r="B394" s="13" t="inlineStr">
        <is>
          <t>HFB306</t>
        </is>
      </c>
      <c r="C394" s="14">
        <f>SUM(E394:AC394)</f>
        <v/>
      </c>
      <c r="D394" s="13" t="n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s="13" t="inlineStr">
        <is>
          <t>ZSCH04</t>
        </is>
      </c>
      <c r="B395" s="13" t="inlineStr">
        <is>
          <t>HVM102</t>
        </is>
      </c>
      <c r="C395" s="14">
        <f>SUM(E395:AC395)</f>
        <v/>
      </c>
      <c r="D395" s="13" t="n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s="13" t="inlineStr">
        <is>
          <t>ZSCH04</t>
        </is>
      </c>
      <c r="B396" s="13" t="inlineStr">
        <is>
          <t>HVM103</t>
        </is>
      </c>
      <c r="C396" s="14">
        <f>SUM(E396:AC396)</f>
        <v/>
      </c>
      <c r="D396" s="13" t="n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s="13" t="inlineStr">
        <is>
          <t>ZJAN03</t>
        </is>
      </c>
      <c r="B397" s="13" t="inlineStr">
        <is>
          <t>HFB309</t>
        </is>
      </c>
      <c r="C397" s="14">
        <f>SUM(E397:AC397)</f>
        <v/>
      </c>
      <c r="D397" s="13" t="n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s="13" t="inlineStr">
        <is>
          <t>ZJAN03</t>
        </is>
      </c>
      <c r="B398" s="13" t="inlineStr">
        <is>
          <t>HVO304</t>
        </is>
      </c>
      <c r="C398" s="14">
        <f>SUM(E398:AC398)</f>
        <v/>
      </c>
      <c r="D398" s="13" t="n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s="13" t="inlineStr">
        <is>
          <t>ZMEH01</t>
        </is>
      </c>
      <c r="B399" s="13" t="inlineStr">
        <is>
          <t>HFB101</t>
        </is>
      </c>
      <c r="C399" s="14">
        <f>SUM(E399:AC399)</f>
        <v/>
      </c>
      <c r="D399" s="13" t="n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s="13" t="inlineStr">
        <is>
          <t>ZMEH01</t>
        </is>
      </c>
      <c r="B400" s="13" t="inlineStr">
        <is>
          <t>HVK303</t>
        </is>
      </c>
      <c r="C400" s="14">
        <f>SUM(E400:AC400)</f>
        <v/>
      </c>
      <c r="D400" s="13" t="n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s="13" t="inlineStr">
        <is>
          <t>ZPRE01</t>
        </is>
      </c>
      <c r="B401" s="13" t="inlineStr">
        <is>
          <t>HFA305</t>
        </is>
      </c>
      <c r="C401" s="14">
        <f>SUM(E401:AC401)</f>
        <v/>
      </c>
      <c r="D401" s="13" t="n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s="13" t="inlineStr">
        <is>
          <t>ZRUD01</t>
        </is>
      </c>
      <c r="B402" s="13" t="inlineStr">
        <is>
          <t>HFB303</t>
        </is>
      </c>
      <c r="C402" s="14">
        <f>SUM(E402:AC402)</f>
        <v/>
      </c>
      <c r="D402" s="13" t="n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s="13" t="inlineStr">
        <is>
          <t>ZLAB02</t>
        </is>
      </c>
      <c r="B403" s="13" t="inlineStr">
        <is>
          <t>HFA105</t>
        </is>
      </c>
      <c r="C403" s="14">
        <f>SUM(E403:AC403)</f>
        <v/>
      </c>
      <c r="D403" s="13" t="n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s="13" t="inlineStr">
        <is>
          <t>ZLAB02</t>
        </is>
      </c>
      <c r="B404" s="13" t="inlineStr">
        <is>
          <t>HVK202</t>
        </is>
      </c>
      <c r="C404" s="14">
        <f>SUM(E404:AC404)</f>
        <v/>
      </c>
      <c r="D404" s="13" t="n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s="13" t="inlineStr">
        <is>
          <t>ZMBA01</t>
        </is>
      </c>
      <c r="B405" s="13" t="inlineStr">
        <is>
          <t>HFB210</t>
        </is>
      </c>
      <c r="C405" s="14">
        <f>SUM(E405:AC405)</f>
        <v/>
      </c>
      <c r="D405" s="13" t="n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s="13" t="inlineStr">
        <is>
          <t>ZKUS04</t>
        </is>
      </c>
      <c r="B406" s="13" t="inlineStr">
        <is>
          <t>HFB301</t>
        </is>
      </c>
      <c r="C406" s="14">
        <f>SUM(E406:AC406)</f>
        <v/>
      </c>
      <c r="D406" s="13" t="n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s="13" t="inlineStr">
        <is>
          <t>ZKUS04</t>
        </is>
      </c>
      <c r="B407" s="13" t="inlineStr">
        <is>
          <t>HVO205</t>
        </is>
      </c>
      <c r="C407" s="14">
        <f>SUM(E407:AC407)</f>
        <v/>
      </c>
      <c r="D407" s="13" t="n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s="13" t="inlineStr">
        <is>
          <t>ZBLU01</t>
        </is>
      </c>
      <c r="B408" s="13" t="inlineStr">
        <is>
          <t>HFB309</t>
        </is>
      </c>
      <c r="C408" s="14">
        <f>SUM(E408:AC408)</f>
        <v/>
      </c>
      <c r="D408" s="13" t="n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s="13" t="inlineStr">
        <is>
          <t>ZSIV01</t>
        </is>
      </c>
      <c r="B409" s="13" t="inlineStr">
        <is>
          <t>HVG102</t>
        </is>
      </c>
      <c r="C409" s="14">
        <f>SUM(E409:AC409)</f>
        <v/>
      </c>
      <c r="D409" s="13" t="n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s="13" t="inlineStr">
        <is>
          <t>ZRIT01</t>
        </is>
      </c>
      <c r="B410" s="13" t="inlineStr">
        <is>
          <t>HVC106</t>
        </is>
      </c>
      <c r="C410" s="14">
        <f>SUM(E410:AC410)</f>
        <v/>
      </c>
      <c r="D410" s="13" t="n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s="13" t="inlineStr">
        <is>
          <t>ZRIT01</t>
        </is>
      </c>
      <c r="B411" s="13" t="inlineStr">
        <is>
          <t>HVC202</t>
        </is>
      </c>
      <c r="C411" s="14">
        <f>SUM(E411:AC411)</f>
        <v/>
      </c>
      <c r="D411" s="13" t="n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s="13" t="inlineStr">
        <is>
          <t>ZRIT01</t>
        </is>
      </c>
      <c r="B412" s="13" t="inlineStr">
        <is>
          <t>HVC303</t>
        </is>
      </c>
      <c r="C412" s="14">
        <f>SUM(E412:AC412)</f>
        <v/>
      </c>
      <c r="D412" s="13" t="n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s="13" t="inlineStr">
        <is>
          <t>ZRIT01</t>
        </is>
      </c>
      <c r="B413" s="13" t="inlineStr">
        <is>
          <t>HVK101</t>
        </is>
      </c>
      <c r="C413" s="14">
        <f>SUM(E413:AC413)</f>
        <v/>
      </c>
      <c r="D413" s="13" t="n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s="13" t="inlineStr">
        <is>
          <t>ZRIT01</t>
        </is>
      </c>
      <c r="B414" s="13" t="inlineStr">
        <is>
          <t>HVO102</t>
        </is>
      </c>
      <c r="C414" s="14">
        <f>SUM(E414:AC414)</f>
        <v/>
      </c>
      <c r="D414" s="13" t="n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s="13" t="inlineStr">
        <is>
          <t>ZRIT01</t>
        </is>
      </c>
      <c r="B415" s="13" t="inlineStr">
        <is>
          <t>HVO103</t>
        </is>
      </c>
      <c r="C415" s="14">
        <f>SUM(E415:AC415)</f>
        <v/>
      </c>
      <c r="D415" s="13" t="n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s="13" t="inlineStr">
        <is>
          <t>ZRIT01</t>
        </is>
      </c>
      <c r="B416" s="13" t="inlineStr">
        <is>
          <t>HVK306</t>
        </is>
      </c>
      <c r="C416" s="14">
        <f>SUM(E416:AC416)</f>
        <v/>
      </c>
      <c r="D416" s="13" t="n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s="13" t="inlineStr">
        <is>
          <t>ZRIT01</t>
        </is>
      </c>
      <c r="B417" s="13" t="inlineStr">
        <is>
          <t>HVM101</t>
        </is>
      </c>
      <c r="C417" s="14">
        <f>SUM(E417:AC417)</f>
        <v/>
      </c>
      <c r="D417" s="13" t="n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s="13" t="inlineStr">
        <is>
          <t>ZRIT01</t>
        </is>
      </c>
      <c r="B418" s="13" t="inlineStr">
        <is>
          <t>HVM102</t>
        </is>
      </c>
      <c r="C418" s="14">
        <f>SUM(E418:AC418)</f>
        <v/>
      </c>
      <c r="D418" s="13" t="n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s="13" t="inlineStr">
        <is>
          <t>ZRIT01</t>
        </is>
      </c>
      <c r="B419" s="13" t="inlineStr">
        <is>
          <t>HVM103</t>
        </is>
      </c>
      <c r="C419" s="14">
        <f>SUM(E419:AC419)</f>
        <v/>
      </c>
      <c r="D419" s="13" t="n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s="13" t="inlineStr">
        <is>
          <t>ZRIT01</t>
        </is>
      </c>
      <c r="B420" s="13" t="inlineStr">
        <is>
          <t>HVK103</t>
        </is>
      </c>
      <c r="C420" s="14">
        <f>SUM(E420:AC420)</f>
        <v/>
      </c>
      <c r="D420" s="13" t="n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s="13" t="inlineStr">
        <is>
          <t>ZRIT01</t>
        </is>
      </c>
      <c r="B421" s="13" t="inlineStr">
        <is>
          <t>HVF104</t>
        </is>
      </c>
      <c r="C421" s="14">
        <f>SUM(E421:AC421)</f>
        <v/>
      </c>
      <c r="D421" s="13" t="n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s="13" t="inlineStr">
        <is>
          <t>ZRIT01</t>
        </is>
      </c>
      <c r="B422" s="13" t="inlineStr">
        <is>
          <t>HVF202</t>
        </is>
      </c>
      <c r="C422" s="14">
        <f>SUM(E422:AC422)</f>
        <v/>
      </c>
      <c r="D422" s="13" t="n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s="13" t="inlineStr">
        <is>
          <t>ZRIT01</t>
        </is>
      </c>
      <c r="B423" s="13" t="inlineStr">
        <is>
          <t>HVE102</t>
        </is>
      </c>
      <c r="C423" s="14">
        <f>SUM(E423:AC423)</f>
        <v/>
      </c>
      <c r="D423" s="13" t="n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s="13" t="inlineStr">
        <is>
          <t>ZRIT01</t>
        </is>
      </c>
      <c r="B424" s="13" t="inlineStr">
        <is>
          <t>HVJ301</t>
        </is>
      </c>
      <c r="C424" s="14">
        <f>SUM(E424:AC424)</f>
        <v/>
      </c>
      <c r="D424" s="13" t="n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s="13" t="inlineStr">
        <is>
          <t>ZLIN01</t>
        </is>
      </c>
      <c r="B425" s="13" t="inlineStr">
        <is>
          <t>HVO305</t>
        </is>
      </c>
      <c r="C425" s="14">
        <f>SUM(E425:AC425)</f>
        <v/>
      </c>
      <c r="D425" s="13" t="n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s="13" t="inlineStr">
        <is>
          <t>ZLOU03</t>
        </is>
      </c>
      <c r="B426" s="13" t="inlineStr">
        <is>
          <t>HFB303</t>
        </is>
      </c>
      <c r="C426" s="14">
        <f>SUM(E426:AC426)</f>
        <v/>
      </c>
      <c r="D426" s="13" t="n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s="13" t="inlineStr">
        <is>
          <t>ZLOU03</t>
        </is>
      </c>
      <c r="B427" s="13" t="inlineStr">
        <is>
          <t>HVO202</t>
        </is>
      </c>
      <c r="C427" s="14">
        <f>SUM(E427:AC427)</f>
        <v/>
      </c>
      <c r="D427" s="13" t="n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s="13" t="inlineStr">
        <is>
          <t>ZSCA03</t>
        </is>
      </c>
      <c r="B428" s="13" t="inlineStr">
        <is>
          <t>HVC205</t>
        </is>
      </c>
      <c r="C428" s="14">
        <f>SUM(E428:AC428)</f>
        <v/>
      </c>
      <c r="D428" s="13" t="n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s="13" t="inlineStr">
        <is>
          <t>ZDEL01</t>
        </is>
      </c>
      <c r="B429" s="13" t="inlineStr">
        <is>
          <t>HFB206</t>
        </is>
      </c>
      <c r="C429" s="14">
        <f>SUM(E429:AC429)</f>
        <v/>
      </c>
      <c r="D429" s="13" t="n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s="13" t="inlineStr">
        <is>
          <t>ZDEL01</t>
        </is>
      </c>
      <c r="B430" s="13" t="inlineStr">
        <is>
          <t>HFB214</t>
        </is>
      </c>
      <c r="C430" s="14">
        <f>SUM(E430:AC430)</f>
        <v/>
      </c>
      <c r="D430" s="13" t="n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s="13" t="inlineStr">
        <is>
          <t>ZDEL01</t>
        </is>
      </c>
      <c r="B431" s="13" t="inlineStr">
        <is>
          <t>HVN104</t>
        </is>
      </c>
      <c r="C431" s="14">
        <f>SUM(E431:AC431)</f>
        <v/>
      </c>
      <c r="D431" s="13" t="n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s="13" t="inlineStr">
        <is>
          <t>ZDEL01</t>
        </is>
      </c>
      <c r="B432" s="13" t="inlineStr">
        <is>
          <t>HVN201</t>
        </is>
      </c>
      <c r="C432" s="14">
        <f>SUM(E432:AC432)</f>
        <v/>
      </c>
      <c r="D432" s="13" t="n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s="13" t="inlineStr">
        <is>
          <t>ZDEL01</t>
        </is>
      </c>
      <c r="B433" s="13" t="inlineStr">
        <is>
          <t>HVN203</t>
        </is>
      </c>
      <c r="C433" s="14">
        <f>SUM(E433:AC433)</f>
        <v/>
      </c>
      <c r="D433" s="13" t="n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s="13" t="inlineStr">
        <is>
          <t>ZDEL01</t>
        </is>
      </c>
      <c r="B434" s="13" t="inlineStr">
        <is>
          <t>HVN301</t>
        </is>
      </c>
      <c r="C434" s="14">
        <f>SUM(E434:AC434)</f>
        <v/>
      </c>
      <c r="D434" s="13" t="n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s="13" t="inlineStr">
        <is>
          <t>ZDEL01</t>
        </is>
      </c>
      <c r="B435" s="13" t="inlineStr">
        <is>
          <t>HVN304</t>
        </is>
      </c>
      <c r="C435" s="14">
        <f>SUM(E435:AC435)</f>
        <v/>
      </c>
      <c r="D435" s="13" t="n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s="13" t="inlineStr">
        <is>
          <t>ZDEL01</t>
        </is>
      </c>
      <c r="B436" s="13" t="inlineStr">
        <is>
          <t>HVO105</t>
        </is>
      </c>
      <c r="C436" s="14">
        <f>SUM(E436:AC436)</f>
        <v/>
      </c>
      <c r="D436" s="13" t="n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s="13" t="inlineStr">
        <is>
          <t>ZDEL01</t>
        </is>
      </c>
      <c r="B437" s="13" t="inlineStr">
        <is>
          <t>HVO202</t>
        </is>
      </c>
      <c r="C437" s="14">
        <f>SUM(E437:AC437)</f>
        <v/>
      </c>
      <c r="D437" s="13" t="n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s="13" t="inlineStr">
        <is>
          <t>ZDEL01</t>
        </is>
      </c>
      <c r="B438" s="13" t="inlineStr">
        <is>
          <t>HVI201</t>
        </is>
      </c>
      <c r="C438" s="14">
        <f>SUM(E438:AC438)</f>
        <v/>
      </c>
      <c r="D438" s="13" t="n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s="13" t="inlineStr">
        <is>
          <t>ZDEL01</t>
        </is>
      </c>
      <c r="B439" s="13" t="inlineStr">
        <is>
          <t>HVL202</t>
        </is>
      </c>
      <c r="C439" s="14">
        <f>SUM(E439:AC439)</f>
        <v/>
      </c>
      <c r="D439" s="13" t="n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s="13" t="inlineStr">
        <is>
          <t>ZDEL01</t>
        </is>
      </c>
      <c r="B440" s="13" t="inlineStr">
        <is>
          <t>HVL203</t>
        </is>
      </c>
      <c r="C440" s="14">
        <f>SUM(E440:AC440)</f>
        <v/>
      </c>
      <c r="D440" s="13" t="n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s="13" t="inlineStr">
        <is>
          <t>ZDEL01</t>
        </is>
      </c>
      <c r="B441" s="13" t="inlineStr">
        <is>
          <t>HVK103</t>
        </is>
      </c>
      <c r="C441" s="14">
        <f>SUM(E441:AC441)</f>
        <v/>
      </c>
      <c r="D441" s="13" t="n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s="13" t="inlineStr">
        <is>
          <t>ZDOT01</t>
        </is>
      </c>
      <c r="B442" s="13" t="inlineStr">
        <is>
          <t>HFB304</t>
        </is>
      </c>
      <c r="C442" s="14">
        <f>SUM(E442:AC442)</f>
        <v/>
      </c>
      <c r="D442" s="13" t="n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s="13" t="inlineStr">
        <is>
          <t>ZDOT01</t>
        </is>
      </c>
      <c r="B443" s="13" t="inlineStr">
        <is>
          <t>HVG104</t>
        </is>
      </c>
      <c r="C443" s="14">
        <f>SUM(E443:AC443)</f>
        <v/>
      </c>
      <c r="D443" s="13" t="n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s="13" t="inlineStr">
        <is>
          <t>ZVAN03</t>
        </is>
      </c>
      <c r="B444" s="13" t="inlineStr">
        <is>
          <t>HVN101</t>
        </is>
      </c>
      <c r="C444" s="14">
        <f>SUM(E444:AC444)</f>
        <v/>
      </c>
      <c r="D444" s="13" t="n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s="13" t="inlineStr">
        <is>
          <t>ZVAN05</t>
        </is>
      </c>
      <c r="B445" s="13" t="inlineStr">
        <is>
          <t>HVJ101</t>
        </is>
      </c>
      <c r="C445" s="14">
        <f>SUM(E445:AC445)</f>
        <v/>
      </c>
      <c r="D445" s="13" t="n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s="13" t="inlineStr">
        <is>
          <t>ZVAN05</t>
        </is>
      </c>
      <c r="B446" s="13" t="inlineStr">
        <is>
          <t>HVC304</t>
        </is>
      </c>
      <c r="C446" s="14">
        <f>SUM(E446:AC446)</f>
        <v/>
      </c>
      <c r="D446" s="13" t="n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s="13" t="inlineStr">
        <is>
          <t>ZVAN05</t>
        </is>
      </c>
      <c r="B447" s="13" t="inlineStr">
        <is>
          <t>HVC306</t>
        </is>
      </c>
      <c r="C447" s="14">
        <f>SUM(E447:AC447)</f>
        <v/>
      </c>
      <c r="D447" s="13" t="n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s="13" t="inlineStr">
        <is>
          <t>ZVAN05</t>
        </is>
      </c>
      <c r="B448" s="13" t="inlineStr">
        <is>
          <t>HVK102</t>
        </is>
      </c>
      <c r="C448" s="14">
        <f>SUM(E448:AC448)</f>
        <v/>
      </c>
      <c r="D448" s="13" t="n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s="13" t="inlineStr">
        <is>
          <t>ZVAN05</t>
        </is>
      </c>
      <c r="B449" s="13" t="inlineStr">
        <is>
          <t>HVK201</t>
        </is>
      </c>
      <c r="C449" s="14">
        <f>SUM(E449:AC449)</f>
        <v/>
      </c>
      <c r="D449" s="13" t="n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s="13" t="inlineStr">
        <is>
          <t>ZVAN05</t>
        </is>
      </c>
      <c r="B450" s="13" t="inlineStr">
        <is>
          <t>HVK301</t>
        </is>
      </c>
      <c r="C450" s="14">
        <f>SUM(E450:AC450)</f>
        <v/>
      </c>
      <c r="D450" s="13" t="n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s="13" t="inlineStr">
        <is>
          <t>ZVAN05</t>
        </is>
      </c>
      <c r="B451" s="13" t="inlineStr">
        <is>
          <t>HVO201</t>
        </is>
      </c>
      <c r="C451" s="14">
        <f>SUM(E451:AC451)</f>
        <v/>
      </c>
      <c r="D451" s="13" t="n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s="13" t="inlineStr">
        <is>
          <t>ZVAN05</t>
        </is>
      </c>
      <c r="B452" s="13" t="inlineStr">
        <is>
          <t>HVG201</t>
        </is>
      </c>
      <c r="C452" s="14">
        <f>SUM(E452:AC452)</f>
        <v/>
      </c>
      <c r="D452" s="13" t="n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s="13" t="inlineStr">
        <is>
          <t>ZVAN05</t>
        </is>
      </c>
      <c r="B453" s="13" t="inlineStr">
        <is>
          <t>HVG301</t>
        </is>
      </c>
      <c r="C453" s="14">
        <f>SUM(E453:AC453)</f>
        <v/>
      </c>
      <c r="D453" s="13" t="n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s="13" t="inlineStr">
        <is>
          <t>ZVAN05</t>
        </is>
      </c>
      <c r="B454" s="13" t="inlineStr">
        <is>
          <t>HVF201</t>
        </is>
      </c>
      <c r="C454" s="14">
        <f>SUM(E454:AC454)</f>
        <v/>
      </c>
      <c r="D454" s="13" t="n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s="13" t="inlineStr">
        <is>
          <t>ZVAN05</t>
        </is>
      </c>
      <c r="B455" s="13" t="inlineStr">
        <is>
          <t>HVF204</t>
        </is>
      </c>
      <c r="C455" s="14">
        <f>SUM(E455:AC455)</f>
        <v/>
      </c>
      <c r="D455" s="13" t="n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s="13" t="inlineStr">
        <is>
          <t>ZVAN05</t>
        </is>
      </c>
      <c r="B456" s="13" t="inlineStr">
        <is>
          <t>HVJ201</t>
        </is>
      </c>
      <c r="C456" s="14">
        <f>SUM(E456:AC456)</f>
        <v/>
      </c>
      <c r="D456" s="13" t="n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s="13" t="inlineStr">
        <is>
          <t>ZNUN01</t>
        </is>
      </c>
      <c r="B457" s="13" t="inlineStr">
        <is>
          <t>HVP201</t>
        </is>
      </c>
      <c r="C457" s="14">
        <f>SUM(E457:AC457)</f>
        <v/>
      </c>
      <c r="D457" s="13" t="n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s="13" t="inlineStr">
        <is>
          <t>ZNUN01</t>
        </is>
      </c>
      <c r="B458" s="13" t="inlineStr">
        <is>
          <t>HVP302</t>
        </is>
      </c>
      <c r="C458" s="14">
        <f>SUM(E458:AC458)</f>
        <v/>
      </c>
      <c r="D458" s="13" t="n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s="13" t="inlineStr">
        <is>
          <t>ZNUN01</t>
        </is>
      </c>
      <c r="B459" s="13" t="inlineStr">
        <is>
          <t>HVC106</t>
        </is>
      </c>
      <c r="C459" s="14">
        <f>SUM(E459:AC459)</f>
        <v/>
      </c>
      <c r="D459" s="13" t="n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s="13" t="inlineStr">
        <is>
          <t>ZNUN01</t>
        </is>
      </c>
      <c r="B460" s="13" t="inlineStr">
        <is>
          <t>HVO103</t>
        </is>
      </c>
      <c r="C460" s="14">
        <f>SUM(E460:AC460)</f>
        <v/>
      </c>
      <c r="D460" s="13" t="n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s="13" t="inlineStr">
        <is>
          <t>ZNUN01</t>
        </is>
      </c>
      <c r="B461" s="13" t="inlineStr">
        <is>
          <t>HVM102</t>
        </is>
      </c>
      <c r="C461" s="14">
        <f>SUM(E461:AC461)</f>
        <v/>
      </c>
      <c r="D461" s="13" t="n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s="13" t="inlineStr">
        <is>
          <t>ZNUN01</t>
        </is>
      </c>
      <c r="B462" s="13" t="inlineStr">
        <is>
          <t>HVJ102</t>
        </is>
      </c>
      <c r="C462" s="14">
        <f>SUM(E462:AC462)</f>
        <v/>
      </c>
      <c r="D462" s="13" t="n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s="13" t="inlineStr">
        <is>
          <t>ZNUN01</t>
        </is>
      </c>
      <c r="B463" s="13" t="inlineStr">
        <is>
          <t>HVK103</t>
        </is>
      </c>
      <c r="C463" s="14">
        <f>SUM(E463:AC463)</f>
        <v/>
      </c>
      <c r="D463" s="13" t="n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s="13" t="inlineStr">
        <is>
          <t>ZWAL02</t>
        </is>
      </c>
      <c r="B464" s="13" t="inlineStr">
        <is>
          <t>HVJ102</t>
        </is>
      </c>
      <c r="C464" s="14">
        <f>SUM(E464:AC464)</f>
        <v/>
      </c>
      <c r="D464" s="13" t="n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s="13" t="inlineStr">
        <is>
          <t>ZWAL02</t>
        </is>
      </c>
      <c r="B465" s="13" t="inlineStr">
        <is>
          <t>HVC205</t>
        </is>
      </c>
      <c r="C465" s="14">
        <f>SUM(E465:AC465)</f>
        <v/>
      </c>
      <c r="D465" s="13" t="n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s="13" t="inlineStr">
        <is>
          <t>ZWAL02</t>
        </is>
      </c>
      <c r="B466" s="13" t="inlineStr">
        <is>
          <t>HVJ101</t>
        </is>
      </c>
      <c r="C466" s="14">
        <f>SUM(E466:AC466)</f>
        <v/>
      </c>
      <c r="D466" s="13" t="n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s="13" t="inlineStr">
        <is>
          <t>ZWIL02</t>
        </is>
      </c>
      <c r="B467" s="13" t="inlineStr">
        <is>
          <t>HVG101</t>
        </is>
      </c>
      <c r="C467" s="14">
        <f>SUM(E467:AC467)</f>
        <v/>
      </c>
      <c r="D467" s="13" t="n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s="13" t="inlineStr">
        <is>
          <t>ZMEY02</t>
        </is>
      </c>
      <c r="B468" s="13" t="inlineStr">
        <is>
          <t>HVC303</t>
        </is>
      </c>
      <c r="C468" s="14">
        <f>SUM(E468:AC468)</f>
        <v/>
      </c>
      <c r="D468" s="13" t="n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s="13" t="inlineStr">
        <is>
          <t>ZMEY02</t>
        </is>
      </c>
      <c r="B469" s="13" t="inlineStr">
        <is>
          <t>HVE101</t>
        </is>
      </c>
      <c r="C469" s="14">
        <f>SUM(E469:AC469)</f>
        <v/>
      </c>
      <c r="D469" s="13" t="n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s="13" t="inlineStr">
        <is>
          <t>ZDUP01</t>
        </is>
      </c>
      <c r="B470" s="13" t="inlineStr">
        <is>
          <t>HVI104</t>
        </is>
      </c>
      <c r="C470" s="14">
        <f>SUM(E470:AC470)</f>
        <v/>
      </c>
      <c r="D470" s="13" t="n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s="13" t="inlineStr">
        <is>
          <t>ZKRIE0</t>
        </is>
      </c>
      <c r="B471" s="13" t="inlineStr">
        <is>
          <t>HVG102</t>
        </is>
      </c>
      <c r="C471" s="14">
        <f>SUM(E471:AC471)</f>
        <v/>
      </c>
      <c r="D471" s="13" t="n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s="13" t="inlineStr">
        <is>
          <t>ZMAN01</t>
        </is>
      </c>
      <c r="B472" s="13" t="inlineStr">
        <is>
          <t>HVF201</t>
        </is>
      </c>
      <c r="C472" s="14">
        <f>SUM(E472:AC472)</f>
        <v/>
      </c>
      <c r="D472" s="13" t="n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s="13" t="inlineStr">
        <is>
          <t>ZVIS02</t>
        </is>
      </c>
      <c r="B473" s="13" t="inlineStr">
        <is>
          <t>HVJ402</t>
        </is>
      </c>
      <c r="C473" s="14">
        <f>SUM(E473:AC473)</f>
        <v/>
      </c>
      <c r="D473" s="13" t="n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s="13" t="inlineStr">
        <is>
          <t>ZVIS02</t>
        </is>
      </c>
      <c r="B474" s="13" t="inlineStr">
        <is>
          <t>HVO304</t>
        </is>
      </c>
      <c r="C474" s="14">
        <f>SUM(E474:AC474)</f>
        <v/>
      </c>
      <c r="D474" s="13" t="n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s="13" t="inlineStr">
        <is>
          <t>ZTRU01</t>
        </is>
      </c>
      <c r="B475" s="13" t="inlineStr">
        <is>
          <t>HVP301</t>
        </is>
      </c>
      <c r="C475" s="14">
        <f>SUM(E475:AC475)</f>
        <v/>
      </c>
      <c r="D475" s="13" t="n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s="13" t="inlineStr">
        <is>
          <t>ZHEN01</t>
        </is>
      </c>
      <c r="B476" s="13" t="inlineStr">
        <is>
          <t>HVD103</t>
        </is>
      </c>
      <c r="C476" s="14">
        <f>SUM(E476:AC476)</f>
        <v/>
      </c>
      <c r="D476" s="13" t="n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s="13" t="inlineStr">
        <is>
          <t>ZHEN01</t>
        </is>
      </c>
      <c r="B477" s="13" t="inlineStr">
        <is>
          <t>HVL201</t>
        </is>
      </c>
      <c r="C477" s="14">
        <f>SUM(E477:AC477)</f>
        <v/>
      </c>
      <c r="D477" s="13" t="n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s="13" t="inlineStr">
        <is>
          <t>ZHEN01</t>
        </is>
      </c>
      <c r="B478" s="13" t="inlineStr">
        <is>
          <t>HVL203</t>
        </is>
      </c>
      <c r="C478" s="14">
        <f>SUM(E478:AC478)</f>
        <v/>
      </c>
      <c r="D478" s="13" t="n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s="13" t="inlineStr">
        <is>
          <t>ZVAN08</t>
        </is>
      </c>
      <c r="B479" s="13" t="inlineStr">
        <is>
          <t>HVO301</t>
        </is>
      </c>
      <c r="C479" s="14">
        <f>SUM(E479:AC479)</f>
        <v/>
      </c>
      <c r="D479" s="13" t="n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s="13" t="inlineStr">
        <is>
          <t>ZVAL02</t>
        </is>
      </c>
      <c r="B480" s="13" t="inlineStr">
        <is>
          <t>HVD104</t>
        </is>
      </c>
      <c r="C480" s="14">
        <f>SUM(E480:AC480)</f>
        <v/>
      </c>
      <c r="D480" s="13" t="n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s="13" t="inlineStr">
        <is>
          <t>ZZYL04</t>
        </is>
      </c>
      <c r="B481" s="13" t="inlineStr">
        <is>
          <t>HVD103</t>
        </is>
      </c>
      <c r="C481" s="14">
        <f>SUM(E481:AC481)</f>
        <v/>
      </c>
      <c r="D481" s="13" t="n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s="13" t="inlineStr">
        <is>
          <t>ZOOS01</t>
        </is>
      </c>
      <c r="B482" s="13" t="inlineStr">
        <is>
          <t>HVD304</t>
        </is>
      </c>
      <c r="C482" s="14">
        <f>SUM(E482:AC482)</f>
        <v/>
      </c>
      <c r="D482" s="13" t="n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s="13" t="inlineStr">
        <is>
          <t>ZOOS01</t>
        </is>
      </c>
      <c r="B483" s="13" t="inlineStr">
        <is>
          <t>HVK304</t>
        </is>
      </c>
      <c r="C483" s="14">
        <f>SUM(E483:AC483)</f>
        <v/>
      </c>
      <c r="D483" s="13" t="n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s="13" t="inlineStr">
        <is>
          <t>ZERF01</t>
        </is>
      </c>
      <c r="B484" s="13" t="inlineStr">
        <is>
          <t>HVN202</t>
        </is>
      </c>
      <c r="C484" s="14">
        <f>SUM(E484:AC484)</f>
        <v/>
      </c>
      <c r="D484" s="13" t="n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s="13" t="inlineStr">
        <is>
          <t>ZERF01</t>
        </is>
      </c>
      <c r="B485" s="13" t="inlineStr">
        <is>
          <t>HVN303</t>
        </is>
      </c>
      <c r="C485" s="14">
        <f>SUM(E485:AC485)</f>
        <v/>
      </c>
      <c r="D485" s="13" t="n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s="13" t="inlineStr">
        <is>
          <t>ZLER01</t>
        </is>
      </c>
      <c r="B486" s="13" t="inlineStr">
        <is>
          <t>HVN103</t>
        </is>
      </c>
      <c r="C486" s="14">
        <f>SUM(E486:AC486)</f>
        <v/>
      </c>
      <c r="D486" s="13" t="n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s="13" t="inlineStr">
        <is>
          <t>ZLER01</t>
        </is>
      </c>
      <c r="B487" s="13" t="inlineStr">
        <is>
          <t>HVN203</t>
        </is>
      </c>
      <c r="C487" s="14">
        <f>SUM(E487:AC487)</f>
        <v/>
      </c>
      <c r="D487" s="13" t="n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s="13" t="inlineStr">
        <is>
          <t>ZVAL03</t>
        </is>
      </c>
      <c r="B488" s="13" t="inlineStr">
        <is>
          <t>HVN204</t>
        </is>
      </c>
      <c r="C488" s="14">
        <f>SUM(E488:AC488)</f>
        <v/>
      </c>
      <c r="D488" s="13" t="n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s="13" t="inlineStr">
        <is>
          <t>ZAMP01</t>
        </is>
      </c>
      <c r="B489" s="13" t="inlineStr">
        <is>
          <t>HVN302</t>
        </is>
      </c>
      <c r="C489" s="14">
        <f>SUM(E489:AC489)</f>
        <v/>
      </c>
      <c r="D489" s="13" t="n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s="13" t="inlineStr">
        <is>
          <t>ZFER01</t>
        </is>
      </c>
      <c r="B490" s="13" t="inlineStr">
        <is>
          <t>HVN101</t>
        </is>
      </c>
      <c r="C490" s="14">
        <f>SUM(E490:AC490)</f>
        <v/>
      </c>
      <c r="D490" s="13" t="n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s="13" t="inlineStr">
        <is>
          <t>ZFER01</t>
        </is>
      </c>
      <c r="B491" s="13" t="inlineStr">
        <is>
          <t>HVD202</t>
        </is>
      </c>
      <c r="C491" s="14">
        <f>SUM(E491:AC491)</f>
        <v/>
      </c>
      <c r="D491" s="13" t="n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s="13" t="inlineStr">
        <is>
          <t>ZBUM01</t>
        </is>
      </c>
      <c r="B492" s="13" t="inlineStr">
        <is>
          <t>HVJ203</t>
        </is>
      </c>
      <c r="C492" s="14">
        <f>SUM(E492:AC492)</f>
        <v/>
      </c>
      <c r="D492" s="13" t="n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s="13" t="inlineStr">
        <is>
          <t>ZBUM01</t>
        </is>
      </c>
      <c r="B493" s="13" t="inlineStr">
        <is>
          <t>HVJ201</t>
        </is>
      </c>
      <c r="C493" s="14">
        <f>SUM(E493:AC493)</f>
        <v/>
      </c>
      <c r="D493" s="13" t="n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s="13" t="inlineStr">
        <is>
          <t>ZBUM01</t>
        </is>
      </c>
      <c r="B494" s="13" t="inlineStr">
        <is>
          <t>HVL203</t>
        </is>
      </c>
      <c r="C494" s="14">
        <f>SUM(E494:AC494)</f>
        <v/>
      </c>
      <c r="D494" s="13" t="n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s="13" t="inlineStr">
        <is>
          <t>ZBUM01</t>
        </is>
      </c>
      <c r="B495" s="13" t="inlineStr">
        <is>
          <t>HVJ101</t>
        </is>
      </c>
      <c r="C495" s="14">
        <f>SUM(E495:AC495)</f>
        <v/>
      </c>
      <c r="D495" s="13" t="n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s="13" t="inlineStr">
        <is>
          <t>ZBUM01</t>
        </is>
      </c>
      <c r="B496" s="13" t="inlineStr">
        <is>
          <t>HVJ202</t>
        </is>
      </c>
      <c r="C496" s="14">
        <f>SUM(E496:AC496)</f>
        <v/>
      </c>
      <c r="D496" s="13" t="n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s="13" t="inlineStr">
        <is>
          <t>ZBUM01</t>
        </is>
      </c>
      <c r="B497" s="13" t="inlineStr">
        <is>
          <t>HVJ302</t>
        </is>
      </c>
      <c r="C497" s="14">
        <f>SUM(E497:AC497)</f>
        <v/>
      </c>
      <c r="D497" s="13" t="n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s="13" t="inlineStr">
        <is>
          <t>ZZYL05</t>
        </is>
      </c>
      <c r="B498" s="13" t="inlineStr">
        <is>
          <t>HVJ103</t>
        </is>
      </c>
      <c r="C498" s="14">
        <f>SUM(E498:AC498)</f>
        <v/>
      </c>
      <c r="D498" s="13" t="n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s="13" t="inlineStr">
        <is>
          <t>ZZYL05</t>
        </is>
      </c>
      <c r="B499" s="13" t="inlineStr">
        <is>
          <t>HVK304</t>
        </is>
      </c>
      <c r="C499" s="14">
        <f>SUM(E499:AC499)</f>
        <v/>
      </c>
      <c r="D499" s="13" t="n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s="13" t="inlineStr">
        <is>
          <t>ZFLA01</t>
        </is>
      </c>
      <c r="B500" s="13" t="inlineStr">
        <is>
          <t>HFB208</t>
        </is>
      </c>
      <c r="C500" s="14">
        <f>SUM(E500:AC500)</f>
        <v/>
      </c>
      <c r="D500" s="13" t="n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s="13" t="inlineStr">
        <is>
          <t>ZFLA01</t>
        </is>
      </c>
      <c r="B501" s="13" t="inlineStr">
        <is>
          <t>HVO305</t>
        </is>
      </c>
      <c r="C501" s="14">
        <f>SUM(E501:AC501)</f>
        <v/>
      </c>
      <c r="D501" s="13" t="n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s="13" t="inlineStr">
        <is>
          <t>ZVER04</t>
        </is>
      </c>
      <c r="B502" s="13" t="inlineStr">
        <is>
          <t>HVJ302</t>
        </is>
      </c>
      <c r="C502" s="14">
        <f>SUM(E502:AC502)</f>
        <v/>
      </c>
      <c r="D502" s="13" t="n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s="13" t="inlineStr">
        <is>
          <t>ZVER04</t>
        </is>
      </c>
      <c r="B503" s="13" t="inlineStr">
        <is>
          <t>HVJ303</t>
        </is>
      </c>
      <c r="C503" s="14">
        <f>SUM(E503:AC503)</f>
        <v/>
      </c>
      <c r="D503" s="13" t="n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s="13" t="inlineStr">
        <is>
          <t>ZVER04</t>
        </is>
      </c>
      <c r="B504" s="13" t="inlineStr">
        <is>
          <t>HVJ403</t>
        </is>
      </c>
      <c r="C504" s="14">
        <f>SUM(E504:AC504)</f>
        <v/>
      </c>
      <c r="D504" s="13" t="n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s="13" t="inlineStr">
        <is>
          <t>ZVER04</t>
        </is>
      </c>
      <c r="B505" s="13" t="inlineStr">
        <is>
          <t>HVJ203</t>
        </is>
      </c>
      <c r="C505" s="14">
        <f>SUM(E505:AC505)</f>
        <v/>
      </c>
      <c r="D505" s="13" t="n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s="13" t="inlineStr">
        <is>
          <t>ZVER04</t>
        </is>
      </c>
      <c r="B506" s="13" t="inlineStr">
        <is>
          <t>HVJ301</t>
        </is>
      </c>
      <c r="C506" s="14">
        <f>SUM(E506:AC506)</f>
        <v/>
      </c>
      <c r="D506" s="13" t="n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s="13" t="inlineStr">
        <is>
          <t>ZMAQ01</t>
        </is>
      </c>
      <c r="B507" s="13" t="inlineStr">
        <is>
          <t>HVN101</t>
        </is>
      </c>
      <c r="C507" s="14">
        <f>SUM(E507:AC507)</f>
        <v/>
      </c>
      <c r="D507" s="13" t="n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s="13" t="inlineStr">
        <is>
          <t>ZSMI03</t>
        </is>
      </c>
      <c r="B508" s="13" t="inlineStr">
        <is>
          <t>HVJ201</t>
        </is>
      </c>
      <c r="C508" s="14">
        <f>SUM(E508:AC508)</f>
        <v/>
      </c>
      <c r="D508" s="13" t="n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s="13" t="inlineStr">
        <is>
          <t>ZSMI03</t>
        </is>
      </c>
      <c r="B509" s="13" t="inlineStr">
        <is>
          <t>HVJ301</t>
        </is>
      </c>
      <c r="C509" s="14">
        <f>SUM(E509:AC509)</f>
        <v/>
      </c>
      <c r="D509" s="13" t="n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s="13" t="inlineStr">
        <is>
          <t>ZSMI03</t>
        </is>
      </c>
      <c r="B510" s="13" t="inlineStr">
        <is>
          <t>HVJ101</t>
        </is>
      </c>
      <c r="C510" s="14">
        <f>SUM(E510:AC510)</f>
        <v/>
      </c>
      <c r="D510" s="13" t="n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s="13" t="inlineStr">
        <is>
          <t>ZSMI03</t>
        </is>
      </c>
      <c r="B511" s="13" t="inlineStr">
        <is>
          <t>HVJ403</t>
        </is>
      </c>
      <c r="C511" s="14">
        <f>SUM(E511:AC511)</f>
        <v/>
      </c>
      <c r="D511" s="13" t="n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s="13" t="inlineStr">
        <is>
          <t>ZMAN02</t>
        </is>
      </c>
      <c r="B512" s="13" t="inlineStr">
        <is>
          <t>HVJ301</t>
        </is>
      </c>
      <c r="C512" s="14">
        <f>SUM(E512:AC512)</f>
        <v/>
      </c>
      <c r="D512" s="13" t="n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s="13" t="inlineStr">
        <is>
          <t>ZMAN02</t>
        </is>
      </c>
      <c r="B513" s="13" t="inlineStr">
        <is>
          <t>HVJ302</t>
        </is>
      </c>
      <c r="C513" s="14">
        <f>SUM(E513:AC513)</f>
        <v/>
      </c>
      <c r="D513" s="13" t="n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s="13" t="inlineStr">
        <is>
          <t>ZFOU02</t>
        </is>
      </c>
      <c r="B514" s="13" t="inlineStr">
        <is>
          <t>HVJ401</t>
        </is>
      </c>
      <c r="C514" s="14">
        <f>SUM(E514:AC514)</f>
        <v/>
      </c>
      <c r="D514" s="13" t="n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s="13" t="inlineStr">
        <is>
          <t>ZFOU02</t>
        </is>
      </c>
      <c r="B515" s="13" t="inlineStr">
        <is>
          <t>HVJ403</t>
        </is>
      </c>
      <c r="C515" s="14">
        <f>SUM(E515:AC515)</f>
        <v/>
      </c>
      <c r="D515" s="13" t="n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s="13" t="inlineStr">
        <is>
          <t>ZFOU02</t>
        </is>
      </c>
      <c r="B516" s="13" t="inlineStr">
        <is>
          <t>HVK205</t>
        </is>
      </c>
      <c r="C516" s="14">
        <f>SUM(E516:AC516)</f>
        <v/>
      </c>
      <c r="D516" s="13" t="n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s="13" t="inlineStr">
        <is>
          <t>ZFOU02</t>
        </is>
      </c>
      <c r="B517" s="13" t="inlineStr">
        <is>
          <t>HVK304</t>
        </is>
      </c>
      <c r="C517" s="14">
        <f>SUM(E517:AC517)</f>
        <v/>
      </c>
      <c r="D517" s="13" t="n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s="13" t="inlineStr">
        <is>
          <t>ZFOU02</t>
        </is>
      </c>
      <c r="B518" s="13" t="inlineStr">
        <is>
          <t>HVJ202</t>
        </is>
      </c>
      <c r="C518" s="14">
        <f>SUM(E518:AC518)</f>
        <v/>
      </c>
      <c r="D518" s="13" t="n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s="13" t="inlineStr">
        <is>
          <t>ZHAL03</t>
        </is>
      </c>
      <c r="B519" s="13" t="inlineStr">
        <is>
          <t>HVD102</t>
        </is>
      </c>
      <c r="C519" s="14">
        <f>SUM(E519:AC519)</f>
        <v/>
      </c>
      <c r="D519" s="13" t="n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s="13" t="inlineStr">
        <is>
          <t>ZHAL03</t>
        </is>
      </c>
      <c r="B520" s="13" t="inlineStr">
        <is>
          <t>HVL201</t>
        </is>
      </c>
      <c r="C520" s="14">
        <f>SUM(E520:AC520)</f>
        <v/>
      </c>
      <c r="D520" s="13" t="n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s="13" t="inlineStr">
        <is>
          <t>ZFER02</t>
        </is>
      </c>
      <c r="B521" s="13" t="inlineStr">
        <is>
          <t>HVP101</t>
        </is>
      </c>
      <c r="C521" s="14">
        <f>SUM(E521:AC521)</f>
        <v/>
      </c>
      <c r="D521" s="13" t="n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s="13" t="inlineStr">
        <is>
          <t>ZFER02</t>
        </is>
      </c>
      <c r="B522" s="13" t="inlineStr">
        <is>
          <t>HVE102</t>
        </is>
      </c>
      <c r="C522" s="14">
        <f>SUM(E522:AC522)</f>
        <v/>
      </c>
      <c r="D522" s="13" t="n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s="13" t="inlineStr">
        <is>
          <t>ZJEN02</t>
        </is>
      </c>
      <c r="B523" s="13" t="inlineStr">
        <is>
          <t>HVP102</t>
        </is>
      </c>
      <c r="C523" s="14">
        <f>SUM(E523:AC523)</f>
        <v/>
      </c>
      <c r="D523" s="13" t="n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s="13" t="inlineStr">
        <is>
          <t>ZHUM01</t>
        </is>
      </c>
      <c r="B524" s="13" t="inlineStr">
        <is>
          <t>HVP102</t>
        </is>
      </c>
      <c r="C524" s="14">
        <f>SUM(E524:AC524)</f>
        <v/>
      </c>
      <c r="D524" s="13" t="n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s="13" t="inlineStr">
        <is>
          <t>ZHUM01</t>
        </is>
      </c>
      <c r="B525" s="13" t="inlineStr">
        <is>
          <t>HVF203</t>
        </is>
      </c>
      <c r="C525" s="14">
        <f>SUM(E525:AC525)</f>
        <v/>
      </c>
      <c r="D525" s="13" t="n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s="13" t="inlineStr">
        <is>
          <t>ZZEE01</t>
        </is>
      </c>
      <c r="B526" s="13" t="inlineStr">
        <is>
          <t>HVP103</t>
        </is>
      </c>
      <c r="C526" s="14">
        <f>SUM(E526:AC526)</f>
        <v/>
      </c>
      <c r="D526" s="13" t="n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s="13" t="inlineStr">
        <is>
          <t>ZZEE01</t>
        </is>
      </c>
      <c r="B527" s="13" t="inlineStr">
        <is>
          <t>HVP201</t>
        </is>
      </c>
      <c r="C527" s="14">
        <f>SUM(E527:AC527)</f>
        <v/>
      </c>
      <c r="D527" s="13" t="n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s="13" t="inlineStr">
        <is>
          <t>ZZEE01</t>
        </is>
      </c>
      <c r="B528" s="13" t="inlineStr">
        <is>
          <t>HVJ102</t>
        </is>
      </c>
      <c r="C528" s="14">
        <f>SUM(E528:AC528)</f>
        <v/>
      </c>
      <c r="D528" s="13" t="n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s="13" t="inlineStr">
        <is>
          <t>ZVAN09</t>
        </is>
      </c>
      <c r="B529" s="13" t="inlineStr">
        <is>
          <t>HVP301</t>
        </is>
      </c>
      <c r="C529" s="14">
        <f>SUM(E529:AC529)</f>
        <v/>
      </c>
      <c r="D529" s="13" t="n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s="13" t="inlineStr">
        <is>
          <t>ZDEF01</t>
        </is>
      </c>
      <c r="B530" s="13" t="inlineStr">
        <is>
          <t>HVP201</t>
        </is>
      </c>
      <c r="C530" s="14">
        <f>SUM(E530:AC530)</f>
        <v/>
      </c>
      <c r="D530" s="13" t="n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s="13" t="inlineStr">
        <is>
          <t>ZJAN05</t>
        </is>
      </c>
      <c r="B531" s="13" t="inlineStr">
        <is>
          <t>HVP201</t>
        </is>
      </c>
      <c r="C531" s="14">
        <f>SUM(E531:AC531)</f>
        <v/>
      </c>
      <c r="D531" s="13" t="n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s="13" t="inlineStr">
        <is>
          <t>ZJAN05</t>
        </is>
      </c>
      <c r="B532" s="13" t="inlineStr">
        <is>
          <t>HVJ102</t>
        </is>
      </c>
      <c r="C532" s="14">
        <f>SUM(E532:AC532)</f>
        <v/>
      </c>
      <c r="D532" s="13" t="n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s="13" t="inlineStr">
        <is>
          <t>ZBAL02</t>
        </is>
      </c>
      <c r="B533" s="13" t="inlineStr">
        <is>
          <t>HVP201</t>
        </is>
      </c>
      <c r="C533" s="14">
        <f>SUM(E533:AC533)</f>
        <v/>
      </c>
      <c r="D533" s="13" t="n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s="13" t="inlineStr">
        <is>
          <t>ZBAL02</t>
        </is>
      </c>
      <c r="B534" s="13" t="inlineStr">
        <is>
          <t>HVJ102</t>
        </is>
      </c>
      <c r="C534" s="14">
        <f>SUM(E534:AC534)</f>
        <v/>
      </c>
      <c r="D534" s="13" t="n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s="13" t="inlineStr">
        <is>
          <t>ZDEV01</t>
        </is>
      </c>
      <c r="B535" s="13" t="inlineStr">
        <is>
          <t>HVC103</t>
        </is>
      </c>
      <c r="C535" s="14">
        <f>SUM(E535:AC535)</f>
        <v/>
      </c>
      <c r="D535" s="13" t="n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s="13" t="inlineStr">
        <is>
          <t>ZDEV01</t>
        </is>
      </c>
      <c r="B536" s="13" t="inlineStr">
        <is>
          <t>HVO305</t>
        </is>
      </c>
      <c r="C536" s="14">
        <f>SUM(E536:AC536)</f>
        <v/>
      </c>
      <c r="D536" s="13" t="n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s="13" t="inlineStr">
        <is>
          <t>ZDUP04</t>
        </is>
      </c>
      <c r="B537" s="13" t="inlineStr">
        <is>
          <t>HVP202</t>
        </is>
      </c>
      <c r="C537" s="14">
        <f>SUM(E537:AC537)</f>
        <v/>
      </c>
      <c r="D537" s="13" t="n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s="13" t="inlineStr">
        <is>
          <t>ZTHA01</t>
        </is>
      </c>
      <c r="B538" s="13" t="inlineStr">
        <is>
          <t>HVP101</t>
        </is>
      </c>
      <c r="C538" s="14">
        <f>SUM(E538:AC538)</f>
        <v/>
      </c>
      <c r="D538" s="13" t="n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s="13" t="inlineStr">
        <is>
          <t>ZTHA01</t>
        </is>
      </c>
      <c r="B539" s="13" t="inlineStr">
        <is>
          <t>HVC103</t>
        </is>
      </c>
      <c r="C539" s="14">
        <f>SUM(E539:AC539)</f>
        <v/>
      </c>
      <c r="D539" s="13" t="n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s="13" t="inlineStr">
        <is>
          <t>ZTHA01</t>
        </is>
      </c>
      <c r="B540" s="13" t="inlineStr">
        <is>
          <t>HVK403</t>
        </is>
      </c>
      <c r="C540" s="14">
        <f>SUM(E540:AC540)</f>
        <v/>
      </c>
      <c r="D540" s="13" t="n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s="13" t="inlineStr">
        <is>
          <t>ZTHA01</t>
        </is>
      </c>
      <c r="B541" s="13" t="inlineStr">
        <is>
          <t>HVO201</t>
        </is>
      </c>
      <c r="C541" s="14">
        <f>SUM(E541:AC541)</f>
        <v/>
      </c>
      <c r="D541" s="13" t="n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s="13" t="inlineStr">
        <is>
          <t>ZTHA01</t>
        </is>
      </c>
      <c r="B542" s="13" t="inlineStr">
        <is>
          <t>HVG203</t>
        </is>
      </c>
      <c r="C542" s="14">
        <f>SUM(E542:AC542)</f>
        <v/>
      </c>
      <c r="D542" s="13" t="n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s="13" t="inlineStr">
        <is>
          <t>ZTHA01</t>
        </is>
      </c>
      <c r="B543" s="13" t="inlineStr">
        <is>
          <t>HVF102</t>
        </is>
      </c>
      <c r="C543" s="14">
        <f>SUM(E543:AC543)</f>
        <v/>
      </c>
      <c r="D543" s="13" t="n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s="13" t="inlineStr">
        <is>
          <t>ZTHA01</t>
        </is>
      </c>
      <c r="B544" s="13" t="inlineStr">
        <is>
          <t>HVE101</t>
        </is>
      </c>
      <c r="C544" s="14">
        <f>SUM(E544:AC544)</f>
        <v/>
      </c>
      <c r="D544" s="13" t="n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s="13" t="inlineStr">
        <is>
          <t>ZTHA01</t>
        </is>
      </c>
      <c r="B545" s="13" t="inlineStr">
        <is>
          <t>HVF101</t>
        </is>
      </c>
      <c r="C545" s="14">
        <f>SUM(E545:AC545)</f>
        <v/>
      </c>
      <c r="D545" s="13" t="n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s="13" t="inlineStr">
        <is>
          <t>ZVAN10</t>
        </is>
      </c>
      <c r="B546" s="13" t="inlineStr">
        <is>
          <t>HVC204</t>
        </is>
      </c>
      <c r="C546" s="14">
        <f>SUM(E546:AC546)</f>
        <v/>
      </c>
      <c r="D546" s="13" t="n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s="13" t="inlineStr">
        <is>
          <t>ZVAN10</t>
        </is>
      </c>
      <c r="B547" s="13" t="inlineStr">
        <is>
          <t>HVO205</t>
        </is>
      </c>
      <c r="C547" s="14">
        <f>SUM(E547:AC547)</f>
        <v/>
      </c>
      <c r="D547" s="13" t="n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s="13" t="inlineStr">
        <is>
          <t>ZVAN10</t>
        </is>
      </c>
      <c r="B548" s="13" t="inlineStr">
        <is>
          <t>HVP202</t>
        </is>
      </c>
      <c r="C548" s="14">
        <f>SUM(E548:AC548)</f>
        <v/>
      </c>
      <c r="D548" s="13" t="n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s="13" t="inlineStr">
        <is>
          <t>ZDUT01</t>
        </is>
      </c>
      <c r="B549" s="13" t="inlineStr">
        <is>
          <t>HVC305</t>
        </is>
      </c>
      <c r="C549" s="14">
        <f>SUM(E549:AC549)</f>
        <v/>
      </c>
      <c r="D549" s="13" t="n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s="13" t="inlineStr">
        <is>
          <t>ZBER01</t>
        </is>
      </c>
      <c r="B550" s="13" t="inlineStr">
        <is>
          <t>HVC305</t>
        </is>
      </c>
      <c r="C550" s="14">
        <f>SUM(E550:AC550)</f>
        <v/>
      </c>
      <c r="D550" s="13" t="n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s="13" t="inlineStr">
        <is>
          <t>ZMIL01</t>
        </is>
      </c>
      <c r="B551" s="13" t="inlineStr">
        <is>
          <t>HVC205</t>
        </is>
      </c>
      <c r="C551" s="14">
        <f>SUM(E551:AC551)</f>
        <v/>
      </c>
      <c r="D551" s="13" t="n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s="13" t="inlineStr">
        <is>
          <t>ZVIV01</t>
        </is>
      </c>
      <c r="B552" s="13" t="inlineStr">
        <is>
          <t>HVC205</t>
        </is>
      </c>
      <c r="C552" s="14">
        <f>SUM(E552:AC552)</f>
        <v/>
      </c>
      <c r="D552" s="13" t="n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s="13" t="inlineStr">
        <is>
          <t>ZVAN11</t>
        </is>
      </c>
      <c r="B553" s="13" t="inlineStr">
        <is>
          <t>HVC202</t>
        </is>
      </c>
      <c r="C553" s="14">
        <f>SUM(E553:AC553)</f>
        <v/>
      </c>
      <c r="D553" s="13" t="n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s="13" t="inlineStr">
        <is>
          <t>ZPER01</t>
        </is>
      </c>
      <c r="B554" s="13" t="inlineStr">
        <is>
          <t>HVC202</t>
        </is>
      </c>
      <c r="C554" s="14">
        <f>SUM(E554:AC554)</f>
        <v/>
      </c>
      <c r="D554" s="13" t="n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s="13" t="inlineStr">
        <is>
          <t>ZMON01</t>
        </is>
      </c>
      <c r="B555" s="13" t="inlineStr">
        <is>
          <t>HVC202</t>
        </is>
      </c>
      <c r="C555" s="14">
        <f>SUM(E555:AC555)</f>
        <v/>
      </c>
      <c r="D555" s="13" t="n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s="13" t="inlineStr">
        <is>
          <t>ZBUF01</t>
        </is>
      </c>
      <c r="B556" s="13" t="inlineStr">
        <is>
          <t>HVK306</t>
        </is>
      </c>
      <c r="C556" s="14">
        <f>SUM(E556:AC556)</f>
        <v/>
      </c>
      <c r="D556" s="13" t="n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s="13" t="inlineStr">
        <is>
          <t>ZVAN13</t>
        </is>
      </c>
      <c r="B557" s="13" t="inlineStr">
        <is>
          <t>HVK401</t>
        </is>
      </c>
      <c r="C557" s="14">
        <f>SUM(E557:AC557)</f>
        <v/>
      </c>
      <c r="D557" s="13" t="n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s="13" t="inlineStr">
        <is>
          <t>ZVAN13</t>
        </is>
      </c>
      <c r="B558" s="13" t="inlineStr">
        <is>
          <t>HVK406</t>
        </is>
      </c>
      <c r="C558" s="14">
        <f>SUM(E558:AC558)</f>
        <v/>
      </c>
      <c r="D558" s="13" t="n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s="13" t="inlineStr">
        <is>
          <t>ZVAN14</t>
        </is>
      </c>
      <c r="B559" s="13" t="inlineStr">
        <is>
          <t>HVK402</t>
        </is>
      </c>
      <c r="C559" s="14">
        <f>SUM(E559:AC559)</f>
        <v/>
      </c>
      <c r="D559" s="13" t="n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s="13" t="inlineStr">
        <is>
          <t>ZVAN14</t>
        </is>
      </c>
      <c r="B560" s="13" t="inlineStr">
        <is>
          <t>HVK406</t>
        </is>
      </c>
      <c r="C560" s="14">
        <f>SUM(E560:AC560)</f>
        <v/>
      </c>
      <c r="D560" s="13" t="n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s="13" t="inlineStr">
        <is>
          <t>ZLES01</t>
        </is>
      </c>
      <c r="B561" s="13" t="inlineStr">
        <is>
          <t>HVD103</t>
        </is>
      </c>
      <c r="C561" s="14">
        <f>SUM(E561:AC561)</f>
        <v/>
      </c>
      <c r="D561" s="13" t="n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s="13" t="inlineStr">
        <is>
          <t>ZLES01</t>
        </is>
      </c>
      <c r="B562" s="13" t="inlineStr">
        <is>
          <t>HVF101</t>
        </is>
      </c>
      <c r="C562" s="14">
        <f>SUM(E562:AC562)</f>
        <v/>
      </c>
      <c r="D562" s="13" t="n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s="13" t="inlineStr">
        <is>
          <t>ZHAN06</t>
        </is>
      </c>
      <c r="B563" s="13" t="inlineStr">
        <is>
          <t>HVK403</t>
        </is>
      </c>
      <c r="C563" s="14">
        <f>SUM(E563:AC563)</f>
        <v/>
      </c>
      <c r="D563" s="13" t="n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s="13" t="inlineStr">
        <is>
          <t>ZGRA01</t>
        </is>
      </c>
      <c r="B564" s="13" t="inlineStr">
        <is>
          <t>HVK403</t>
        </is>
      </c>
      <c r="C564" s="14">
        <f>SUM(E564:AC564)</f>
        <v/>
      </c>
      <c r="D564" s="13" t="n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s="13" t="inlineStr">
        <is>
          <t>ZVAN15</t>
        </is>
      </c>
      <c r="B565" s="13" t="inlineStr">
        <is>
          <t>HVK405</t>
        </is>
      </c>
      <c r="C565" s="14">
        <f>SUM(E565:AC565)</f>
        <v/>
      </c>
      <c r="D565" s="13" t="n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s="13" t="inlineStr">
        <is>
          <t>ZCON01</t>
        </is>
      </c>
      <c r="B566" s="13" t="inlineStr">
        <is>
          <t>HFB313</t>
        </is>
      </c>
      <c r="C566" s="14">
        <f>SUM(E566:AC566)</f>
        <v/>
      </c>
      <c r="D566" s="13" t="n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s="13" t="inlineStr">
        <is>
          <t>ZCON01</t>
        </is>
      </c>
      <c r="B567" s="13" t="inlineStr">
        <is>
          <t>HVC101</t>
        </is>
      </c>
      <c r="C567" s="14">
        <f>SUM(E567:AC567)</f>
        <v/>
      </c>
      <c r="D567" s="13" t="n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s="13" t="inlineStr">
        <is>
          <t>ZCON01</t>
        </is>
      </c>
      <c r="B568" s="13" t="inlineStr">
        <is>
          <t>HVC201</t>
        </is>
      </c>
      <c r="C568" s="14">
        <f>SUM(E568:AC568)</f>
        <v/>
      </c>
      <c r="D568" s="13" t="n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s="13" t="inlineStr">
        <is>
          <t>ZCON01</t>
        </is>
      </c>
      <c r="B569" s="13" t="inlineStr">
        <is>
          <t>HVC301</t>
        </is>
      </c>
      <c r="C569" s="14">
        <f>SUM(E569:AC569)</f>
        <v/>
      </c>
      <c r="D569" s="13" t="n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s="13" t="inlineStr">
        <is>
          <t>ZCON01</t>
        </is>
      </c>
      <c r="B570" s="13" t="inlineStr">
        <is>
          <t>HVC302</t>
        </is>
      </c>
      <c r="C570" s="14">
        <f>SUM(E570:AC570)</f>
        <v/>
      </c>
      <c r="D570" s="13" t="n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s="13" t="inlineStr">
        <is>
          <t>ZDEV02</t>
        </is>
      </c>
      <c r="B571" s="13" t="inlineStr">
        <is>
          <t>HVO301</t>
        </is>
      </c>
      <c r="C571" s="14">
        <f>SUM(E571:AC571)</f>
        <v/>
      </c>
      <c r="D571" s="13" t="n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s="13" t="inlineStr">
        <is>
          <t>ZVIS03</t>
        </is>
      </c>
      <c r="B572" s="13" t="inlineStr">
        <is>
          <t>HVO302</t>
        </is>
      </c>
      <c r="C572" s="14">
        <f>SUM(E572:AC572)</f>
        <v/>
      </c>
      <c r="D572" s="13" t="n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s="13" t="inlineStr">
        <is>
          <t>ZLER02</t>
        </is>
      </c>
      <c r="B573" s="13" t="inlineStr">
        <is>
          <t>HVO302</t>
        </is>
      </c>
      <c r="C573" s="14">
        <f>SUM(E573:AC573)</f>
        <v/>
      </c>
      <c r="D573" s="13" t="n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s="13" t="inlineStr">
        <is>
          <t>ZDEJ01</t>
        </is>
      </c>
      <c r="B574" s="13" t="inlineStr">
        <is>
          <t>HVG103</t>
        </is>
      </c>
      <c r="C574" s="14">
        <f>SUM(E574:AC574)</f>
        <v/>
      </c>
      <c r="D574" s="13" t="n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s="13" t="inlineStr">
        <is>
          <t>ZMOS01</t>
        </is>
      </c>
      <c r="B575" s="13" t="inlineStr">
        <is>
          <t>HVG204</t>
        </is>
      </c>
      <c r="C575" s="14">
        <f>SUM(E575:AC575)</f>
        <v/>
      </c>
      <c r="D575" s="13" t="n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s="13" t="inlineStr">
        <is>
          <t>ZHAR02</t>
        </is>
      </c>
      <c r="B576" s="13" t="inlineStr">
        <is>
          <t>HVG301</t>
        </is>
      </c>
      <c r="C576" s="14">
        <f>SUM(E576:AC576)</f>
        <v/>
      </c>
      <c r="D576" s="13" t="n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s="13" t="inlineStr">
        <is>
          <t>ZBAS01</t>
        </is>
      </c>
      <c r="B577" s="13" t="inlineStr">
        <is>
          <t>HVG204</t>
        </is>
      </c>
      <c r="C577" s="14">
        <f>SUM(E577:AC577)</f>
        <v/>
      </c>
      <c r="D577" s="13" t="n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s="13" t="inlineStr">
        <is>
          <t>ZCOE02</t>
        </is>
      </c>
      <c r="B578" s="13" t="inlineStr">
        <is>
          <t>HVI102</t>
        </is>
      </c>
      <c r="C578" s="14">
        <f>SUM(E578:AC578)</f>
        <v/>
      </c>
      <c r="D578" s="13" t="n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s="13" t="inlineStr">
        <is>
          <t>ZSWA02</t>
        </is>
      </c>
      <c r="B579" s="13" t="inlineStr">
        <is>
          <t>HVI103</t>
        </is>
      </c>
      <c r="C579" s="14">
        <f>SUM(E579:AC579)</f>
        <v/>
      </c>
      <c r="D579" s="13" t="n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s="13" t="inlineStr">
        <is>
          <t>ZJOS01</t>
        </is>
      </c>
      <c r="B580" s="13" t="inlineStr">
        <is>
          <t>HVG304</t>
        </is>
      </c>
      <c r="C580" s="14">
        <f>SUM(E580:AC580)</f>
        <v/>
      </c>
      <c r="D580" s="13" t="n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s="13" t="inlineStr">
        <is>
          <t>ZGEL01</t>
        </is>
      </c>
      <c r="B581" s="13" t="inlineStr">
        <is>
          <t>HVG203</t>
        </is>
      </c>
      <c r="C581" s="14">
        <f>SUM(E581:AC581)</f>
        <v/>
      </c>
      <c r="D581" s="13" t="n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s="13" t="inlineStr">
        <is>
          <t>ZLAM01</t>
        </is>
      </c>
      <c r="B582" s="13" t="inlineStr">
        <is>
          <t>HVO301</t>
        </is>
      </c>
      <c r="C582" s="14">
        <f>SUM(E582:AC582)</f>
        <v/>
      </c>
      <c r="D582" s="13" t="n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s="13" t="inlineStr">
        <is>
          <t>ZHAN07</t>
        </is>
      </c>
      <c r="B583" s="13" t="inlineStr">
        <is>
          <t>HVH101</t>
        </is>
      </c>
      <c r="C583" s="14">
        <f>SUM(E583:AC583)</f>
        <v/>
      </c>
      <c r="D583" s="13" t="n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s="13" t="inlineStr">
        <is>
          <t>ZHAN07</t>
        </is>
      </c>
      <c r="B584" s="13" t="inlineStr">
        <is>
          <t>HVH102</t>
        </is>
      </c>
      <c r="C584" s="14">
        <f>SUM(E584:AC584)</f>
        <v/>
      </c>
      <c r="D584" s="13" t="n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s="13" t="inlineStr">
        <is>
          <t>ZHAN07</t>
        </is>
      </c>
      <c r="B585" s="13" t="inlineStr">
        <is>
          <t>HVH103</t>
        </is>
      </c>
      <c r="C585" s="14">
        <f>SUM(E585:AC585)</f>
        <v/>
      </c>
      <c r="D585" s="13" t="n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s="13" t="inlineStr">
        <is>
          <t>ZHAN07</t>
        </is>
      </c>
      <c r="B586" s="13" t="inlineStr">
        <is>
          <t>HVH104</t>
        </is>
      </c>
      <c r="C586" s="14">
        <f>SUM(E586:AC586)</f>
        <v/>
      </c>
      <c r="D586" s="13" t="n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s="13" t="inlineStr">
        <is>
          <t>ZHAN07</t>
        </is>
      </c>
      <c r="B587" s="13" t="inlineStr">
        <is>
          <t>HVH201</t>
        </is>
      </c>
      <c r="C587" s="14">
        <f>SUM(E587:AC587)</f>
        <v/>
      </c>
      <c r="D587" s="13" t="n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s="13" t="inlineStr">
        <is>
          <t>ZHAN07</t>
        </is>
      </c>
      <c r="B588" s="13" t="inlineStr">
        <is>
          <t>HVH202</t>
        </is>
      </c>
      <c r="C588" s="14">
        <f>SUM(E588:AC588)</f>
        <v/>
      </c>
      <c r="D588" s="13" t="n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s="13" t="inlineStr">
        <is>
          <t>ZHAN07</t>
        </is>
      </c>
      <c r="B589" s="13" t="inlineStr">
        <is>
          <t>HVH203</t>
        </is>
      </c>
      <c r="C589" s="14">
        <f>SUM(E589:AC589)</f>
        <v/>
      </c>
      <c r="D589" s="13" t="n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s="13" t="inlineStr">
        <is>
          <t>ZHAN07</t>
        </is>
      </c>
      <c r="B590" s="13" t="inlineStr">
        <is>
          <t>HVH204</t>
        </is>
      </c>
      <c r="C590" s="14">
        <f>SUM(E590:AC590)</f>
        <v/>
      </c>
      <c r="D590" s="13" t="n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s="13" t="inlineStr">
        <is>
          <t>ZCAR01</t>
        </is>
      </c>
      <c r="B591" s="13" t="inlineStr">
        <is>
          <t>HVI102</t>
        </is>
      </c>
      <c r="C591" s="14">
        <f>SUM(E591:AC591)</f>
        <v/>
      </c>
      <c r="D591" s="13" t="n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s="13" t="inlineStr">
        <is>
          <t>ZNEL01</t>
        </is>
      </c>
      <c r="B592" s="13" t="inlineStr">
        <is>
          <t>HVI102</t>
        </is>
      </c>
      <c r="C592" s="14">
        <f>SUM(E592:AC592)</f>
        <v/>
      </c>
      <c r="D592" s="13" t="n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s="13" t="inlineStr">
        <is>
          <t>ZTUR01</t>
        </is>
      </c>
      <c r="B593" s="13" t="inlineStr">
        <is>
          <t>HVL102</t>
        </is>
      </c>
      <c r="C593" s="14">
        <f>SUM(E593:AC593)</f>
        <v/>
      </c>
      <c r="D593" s="13" t="n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s="13" t="inlineStr">
        <is>
          <t>ZSIP01</t>
        </is>
      </c>
      <c r="B594" s="13" t="inlineStr">
        <is>
          <t>HVL103</t>
        </is>
      </c>
      <c r="C594" s="14">
        <f>SUM(E594:AC594)</f>
        <v/>
      </c>
      <c r="D594" s="13" t="n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s="13" t="inlineStr">
        <is>
          <t>ZMAT04</t>
        </is>
      </c>
      <c r="B595" s="13" t="inlineStr">
        <is>
          <t>HVO301</t>
        </is>
      </c>
      <c r="C595" s="14">
        <f>SUM(E595:AC595)</f>
        <v/>
      </c>
      <c r="D595" s="13" t="n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s="13" t="inlineStr">
        <is>
          <t>ZELO02</t>
        </is>
      </c>
      <c r="B596" s="13" t="inlineStr">
        <is>
          <t>HVF202</t>
        </is>
      </c>
      <c r="C596" s="14">
        <f>SUM(E596:AC596)</f>
        <v/>
      </c>
      <c r="D596" s="13" t="n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s="13" t="inlineStr">
        <is>
          <t>ZHOW01</t>
        </is>
      </c>
      <c r="B597" s="13" t="inlineStr">
        <is>
          <t>HVE203</t>
        </is>
      </c>
      <c r="C597" s="14">
        <f>SUM(E597:AC597)</f>
        <v/>
      </c>
      <c r="D597" s="13" t="n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s="13" t="inlineStr">
        <is>
          <t>ZHOW01</t>
        </is>
      </c>
      <c r="B598" s="13" t="inlineStr">
        <is>
          <t>HVE302</t>
        </is>
      </c>
      <c r="C598" s="14">
        <f>SUM(E598:AC598)</f>
        <v/>
      </c>
      <c r="D598" s="13" t="n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s="13" t="inlineStr">
        <is>
          <t>ZHOW01</t>
        </is>
      </c>
      <c r="B599" s="13" t="inlineStr">
        <is>
          <t>HVE303</t>
        </is>
      </c>
      <c r="C599" s="14">
        <f>SUM(E599:AC599)</f>
        <v/>
      </c>
      <c r="D599" s="13" t="n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s="13" t="inlineStr">
        <is>
          <t>ZGEC01</t>
        </is>
      </c>
      <c r="B600" s="13" t="inlineStr">
        <is>
          <t>HFB203</t>
        </is>
      </c>
      <c r="C600" s="14">
        <f>SUM(E600:AC600)</f>
        <v/>
      </c>
      <c r="D600" s="13" t="n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s="13" t="inlineStr">
        <is>
          <t>ZGEC01</t>
        </is>
      </c>
      <c r="B601" s="13" t="inlineStr">
        <is>
          <t>HFB212</t>
        </is>
      </c>
      <c r="C601" s="14">
        <f>SUM(E601:AC601)</f>
        <v/>
      </c>
      <c r="D601" s="13" t="n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s="13" t="inlineStr">
        <is>
          <t>ZGEC01</t>
        </is>
      </c>
      <c r="B602" s="13" t="inlineStr">
        <is>
          <t>HFB107</t>
        </is>
      </c>
      <c r="C602" s="14">
        <f>SUM(E602:AC602)</f>
        <v/>
      </c>
      <c r="D602" s="13" t="n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s="13" t="inlineStr">
        <is>
          <t>ZGEC01</t>
        </is>
      </c>
      <c r="B603" s="13" t="inlineStr">
        <is>
          <t>HVD203</t>
        </is>
      </c>
      <c r="C603" s="14">
        <f>SUM(E603:AC603)</f>
        <v/>
      </c>
      <c r="D603" s="13" t="n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s="13" t="inlineStr">
        <is>
          <t>ZGEC01</t>
        </is>
      </c>
      <c r="B604" s="13" t="inlineStr">
        <is>
          <t>HVD303</t>
        </is>
      </c>
      <c r="C604" s="14">
        <f>SUM(E604:AC604)</f>
        <v/>
      </c>
      <c r="D604" s="13" t="n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s="13" t="inlineStr">
        <is>
          <t>ZGEC01</t>
        </is>
      </c>
      <c r="B605" s="13" t="inlineStr">
        <is>
          <t>HVJ103</t>
        </is>
      </c>
      <c r="C605" s="14">
        <f>SUM(E605:AC605)</f>
        <v/>
      </c>
      <c r="D605" s="13" t="n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s="13" t="inlineStr">
        <is>
          <t>ZGEC01</t>
        </is>
      </c>
      <c r="B606" s="13" t="inlineStr">
        <is>
          <t>HVK206</t>
        </is>
      </c>
      <c r="C606" s="14">
        <f>SUM(E606:AC606)</f>
        <v/>
      </c>
      <c r="D606" s="13" t="n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s="13" t="inlineStr">
        <is>
          <t>ZGEC01</t>
        </is>
      </c>
      <c r="B607" s="13" t="inlineStr">
        <is>
          <t>HVO105</t>
        </is>
      </c>
      <c r="C607" s="14">
        <f>SUM(E607:AC607)</f>
        <v/>
      </c>
      <c r="D607" s="13" t="n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s="13" t="inlineStr">
        <is>
          <t>ZDIK01</t>
        </is>
      </c>
      <c r="B608" s="13" t="inlineStr">
        <is>
          <t>HVF202</t>
        </is>
      </c>
      <c r="C608" s="14">
        <f>SUM(E608:AC608)</f>
        <v/>
      </c>
      <c r="D608" s="13" t="n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s="13" t="inlineStr">
        <is>
          <t>ZVIS04</t>
        </is>
      </c>
      <c r="B609" s="13" t="inlineStr">
        <is>
          <t>HVF104</t>
        </is>
      </c>
      <c r="C609" s="14">
        <f>SUM(E609:AC609)</f>
        <v/>
      </c>
      <c r="D609" s="13" t="n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s="13" t="inlineStr">
        <is>
          <t>ZKAL01</t>
        </is>
      </c>
      <c r="B610" s="13" t="inlineStr">
        <is>
          <t>HVF102</t>
        </is>
      </c>
      <c r="C610" s="14">
        <f>SUM(E610:AC610)</f>
        <v/>
      </c>
      <c r="D610" s="13" t="n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s="13" t="inlineStr">
        <is>
          <t>ZHAY01</t>
        </is>
      </c>
      <c r="B611" s="13" t="inlineStr">
        <is>
          <t>HVD302</t>
        </is>
      </c>
      <c r="C611" s="14">
        <f>SUM(E611:AC611)</f>
        <v/>
      </c>
      <c r="D611" s="13" t="n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s="13" t="inlineStr">
        <is>
          <t>ZHAY01</t>
        </is>
      </c>
      <c r="B612" s="13" t="inlineStr">
        <is>
          <t>HVD303</t>
        </is>
      </c>
      <c r="C612" s="14">
        <f>SUM(E612:AC612)</f>
        <v/>
      </c>
      <c r="D612" s="13" t="n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s="13" t="inlineStr">
        <is>
          <t>ZHAY01</t>
        </is>
      </c>
      <c r="B613" s="13" t="inlineStr">
        <is>
          <t>HVJ303</t>
        </is>
      </c>
      <c r="C613" s="14">
        <f>SUM(E613:AC613)</f>
        <v/>
      </c>
      <c r="D613" s="13" t="n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s="13" t="inlineStr">
        <is>
          <t>ZHAY01</t>
        </is>
      </c>
      <c r="B614" s="13" t="inlineStr">
        <is>
          <t>HVJ402</t>
        </is>
      </c>
      <c r="C614" s="14">
        <f>SUM(E614:AC614)</f>
        <v/>
      </c>
      <c r="D614" s="13" t="n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s="13" t="inlineStr">
        <is>
          <t>ZHAY01</t>
        </is>
      </c>
      <c r="B615" s="13" t="inlineStr">
        <is>
          <t>HVK106</t>
        </is>
      </c>
      <c r="C615" s="14">
        <f>SUM(E615:AC615)</f>
        <v/>
      </c>
      <c r="D615" s="13" t="n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s="13" t="inlineStr">
        <is>
          <t>ZHAY01</t>
        </is>
      </c>
      <c r="B616" s="13" t="inlineStr">
        <is>
          <t>HVJ103</t>
        </is>
      </c>
      <c r="C616" s="14">
        <f>SUM(E616:AC616)</f>
        <v/>
      </c>
      <c r="D616" s="13" t="n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s="13" t="inlineStr">
        <is>
          <t>ZHAY01</t>
        </is>
      </c>
      <c r="B617" s="13" t="inlineStr">
        <is>
          <t>HVJ401</t>
        </is>
      </c>
      <c r="C617" s="14">
        <f>SUM(E617:AC617)</f>
        <v/>
      </c>
      <c r="D617" s="13" t="n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s="13" t="inlineStr">
        <is>
          <t>ZHAY01</t>
        </is>
      </c>
      <c r="B618" s="13" t="inlineStr">
        <is>
          <t>HVD304</t>
        </is>
      </c>
      <c r="C618" s="14">
        <f>SUM(E618:AC618)</f>
        <v/>
      </c>
      <c r="D618" s="13" t="n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s="13" t="inlineStr">
        <is>
          <t>ZHAY01</t>
        </is>
      </c>
      <c r="B619" s="13" t="inlineStr">
        <is>
          <t>HVK205</t>
        </is>
      </c>
      <c r="C619" s="14">
        <f>SUM(E619:AC619)</f>
        <v/>
      </c>
      <c r="D619" s="13" t="n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  <row r="620">
      <c r="A620" s="13" t="inlineStr">
        <is>
          <t>ZHAY01</t>
        </is>
      </c>
      <c r="B620" s="13" t="inlineStr">
        <is>
          <t>HVK304</t>
        </is>
      </c>
      <c r="C620" s="14">
        <f>SUM(E620:AC620)</f>
        <v/>
      </c>
      <c r="D620" s="13" t="n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/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/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/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/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/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/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/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/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/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/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/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/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/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/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/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/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/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/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/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/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/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/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/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/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/>
      </c>
    </row>
    <row r="621">
      <c r="A621" s="13" t="inlineStr">
        <is>
          <t>ZHAY01</t>
        </is>
      </c>
      <c r="B621" s="13" t="inlineStr">
        <is>
          <t>HVJ101</t>
        </is>
      </c>
      <c r="C621" s="14">
        <f>SUM(E621:AC621)</f>
        <v/>
      </c>
      <c r="D621" s="13" t="n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/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/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/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/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/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/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/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/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/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/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/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/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/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/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/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/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/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/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/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/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/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/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/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/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/>
      </c>
    </row>
    <row r="622">
      <c r="A622" s="13" t="inlineStr">
        <is>
          <t>ZHAY01</t>
        </is>
      </c>
      <c r="B622" s="13" t="inlineStr">
        <is>
          <t>HVJ102</t>
        </is>
      </c>
      <c r="C622" s="14">
        <f>SUM(E622:AC622)</f>
        <v/>
      </c>
      <c r="D622" s="13" t="n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/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/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/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/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/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/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/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/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/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/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/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/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/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/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/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/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/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/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/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/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/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/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/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/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/>
      </c>
    </row>
    <row r="623">
      <c r="A623" s="13" t="inlineStr">
        <is>
          <t>ZHAY01</t>
        </is>
      </c>
      <c r="B623" s="13" t="inlineStr">
        <is>
          <t>HVJ201</t>
        </is>
      </c>
      <c r="C623" s="14">
        <f>SUM(E623:AC623)</f>
        <v/>
      </c>
      <c r="D623" s="13" t="n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/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/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/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/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/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/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/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/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/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/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/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/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/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/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/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/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/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/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/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/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/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/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/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/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/>
      </c>
    </row>
    <row r="624">
      <c r="A624" s="13" t="inlineStr">
        <is>
          <t>ZHAY01</t>
        </is>
      </c>
      <c r="B624" s="13" t="inlineStr">
        <is>
          <t>HVJ202</t>
        </is>
      </c>
      <c r="C624" s="14">
        <f>SUM(E624:AC624)</f>
        <v/>
      </c>
      <c r="D624" s="13" t="n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/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/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/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/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/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/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/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/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/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/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/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/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/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/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/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/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/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/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/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/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/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/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/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/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/>
      </c>
    </row>
    <row r="625">
      <c r="A625" s="13" t="inlineStr">
        <is>
          <t>ZHAY01</t>
        </is>
      </c>
      <c r="B625" s="13" t="inlineStr">
        <is>
          <t>HVJ203</t>
        </is>
      </c>
      <c r="C625" s="14">
        <f>SUM(E625:AC625)</f>
        <v/>
      </c>
      <c r="D625" s="13" t="n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/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/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/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/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/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/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/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/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/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/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/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/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/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/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/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/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/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/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/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/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/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/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/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/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/>
      </c>
    </row>
    <row r="626">
      <c r="A626" s="13" t="inlineStr">
        <is>
          <t>ZHAY01</t>
        </is>
      </c>
      <c r="B626" s="13" t="inlineStr">
        <is>
          <t>HVJ302</t>
        </is>
      </c>
      <c r="C626" s="14">
        <f>SUM(E626:AC626)</f>
        <v/>
      </c>
      <c r="D626" s="13" t="n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/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/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/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/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/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/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/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/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/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/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/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/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/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/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/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/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/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/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/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/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/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/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/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/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/>
      </c>
    </row>
    <row r="627">
      <c r="A627" s="13" t="inlineStr">
        <is>
          <t>ZHAY01</t>
        </is>
      </c>
      <c r="B627" s="13" t="inlineStr">
        <is>
          <t>HVJ301</t>
        </is>
      </c>
      <c r="C627" s="14">
        <f>SUM(E627:AC627)</f>
        <v/>
      </c>
      <c r="D627" s="13" t="n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/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/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/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/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/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/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/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/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/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/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/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/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/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/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/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/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/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/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/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/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/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/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/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/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/>
      </c>
    </row>
    <row r="628">
      <c r="A628" s="13" t="inlineStr">
        <is>
          <t>ZHAY01</t>
        </is>
      </c>
      <c r="B628" s="13" t="inlineStr">
        <is>
          <t>HVJ403</t>
        </is>
      </c>
      <c r="C628" s="14">
        <f>SUM(E628:AC628)</f>
        <v/>
      </c>
      <c r="D628" s="13" t="n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/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/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/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/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/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/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/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/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/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/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/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/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/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/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/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/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/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/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/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/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/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/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/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/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/>
      </c>
    </row>
    <row r="629">
      <c r="A629" s="13" t="inlineStr">
        <is>
          <t>ZHAY01</t>
        </is>
      </c>
      <c r="B629" s="13" t="inlineStr">
        <is>
          <t>HVK103</t>
        </is>
      </c>
      <c r="C629" s="14">
        <f>SUM(E629:AC629)</f>
        <v/>
      </c>
      <c r="D629" s="13" t="n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/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/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/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/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/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/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/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/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/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/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/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/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/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/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/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/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/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/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/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/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/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/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/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/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/>
      </c>
    </row>
    <row r="630">
      <c r="A630" s="13" t="inlineStr">
        <is>
          <t>ZVER05</t>
        </is>
      </c>
      <c r="B630" s="13" t="inlineStr">
        <is>
          <t>HVK106</t>
        </is>
      </c>
      <c r="C630" s="14">
        <f>SUM(E630:AC630)</f>
        <v/>
      </c>
      <c r="D630" s="13" t="n"/>
      <c r="E630" s="14">
        <f>IF(AND(SUMIFS(Investors!$P:$P,Investors!$A:$A,$A630,Investors!$G:$G,$B630)-$B$2&lt;=E$4,SUMIFS(Investors!$P:$P,Investors!$A:$A,$A630,Investors!$G:$G,$B630)-$B$2&gt;D$4),SUMIFS(Investors!$Q:$Q,Investors!$A:$A,$A630,Investors!$G:$G,$B630),0)</f>
        <v/>
      </c>
      <c r="F630" s="14">
        <f>IF(AND(SUMIFS(Investors!$P:$P,Investors!$A:$A,$A630,Investors!$G:$G,$B630)-$B$2&lt;=F$4,SUMIFS(Investors!$P:$P,Investors!$A:$A,$A630,Investors!$G:$G,$B630)-$B$2&gt;E$4),SUMIFS(Investors!$Q:$Q,Investors!$A:$A,$A630,Investors!$G:$G,$B630),0)</f>
        <v/>
      </c>
      <c r="G630" s="14">
        <f>IF(AND(SUMIFS(Investors!$P:$P,Investors!$A:$A,$A630,Investors!$G:$G,$B630)-$B$2&lt;=G$4,SUMIFS(Investors!$P:$P,Investors!$A:$A,$A630,Investors!$G:$G,$B630)-$B$2&gt;F$4),SUMIFS(Investors!$Q:$Q,Investors!$A:$A,$A630,Investors!$G:$G,$B630),0)</f>
        <v/>
      </c>
      <c r="H630" s="14">
        <f>IF(AND(SUMIFS(Investors!$P:$P,Investors!$A:$A,$A630,Investors!$G:$G,$B630)-$B$2&lt;=H$4,SUMIFS(Investors!$P:$P,Investors!$A:$A,$A630,Investors!$G:$G,$B630)-$B$2&gt;G$4),SUMIFS(Investors!$Q:$Q,Investors!$A:$A,$A630,Investors!$G:$G,$B630),0)</f>
        <v/>
      </c>
      <c r="I630" s="14">
        <f>IF(AND(SUMIFS(Investors!$P:$P,Investors!$A:$A,$A630,Investors!$G:$G,$B630)-$B$2&lt;=I$4,SUMIFS(Investors!$P:$P,Investors!$A:$A,$A630,Investors!$G:$G,$B630)-$B$2&gt;H$4),SUMIFS(Investors!$Q:$Q,Investors!$A:$A,$A630,Investors!$G:$G,$B630),0)</f>
        <v/>
      </c>
      <c r="J630" s="14">
        <f>IF(AND(SUMIFS(Investors!$P:$P,Investors!$A:$A,$A630,Investors!$G:$G,$B630)-$B$2&lt;=J$4,SUMIFS(Investors!$P:$P,Investors!$A:$A,$A630,Investors!$G:$G,$B630)-$B$2&gt;I$4),SUMIFS(Investors!$Q:$Q,Investors!$A:$A,$A630,Investors!$G:$G,$B630),0)</f>
        <v/>
      </c>
      <c r="K630" s="14">
        <f>IF(AND(SUMIFS(Investors!$P:$P,Investors!$A:$A,$A630,Investors!$G:$G,$B630)-$B$2&lt;=K$4,SUMIFS(Investors!$P:$P,Investors!$A:$A,$A630,Investors!$G:$G,$B630)-$B$2&gt;J$4),SUMIFS(Investors!$Q:$Q,Investors!$A:$A,$A630,Investors!$G:$G,$B630),0)</f>
        <v/>
      </c>
      <c r="L630" s="14">
        <f>IF(AND(SUMIFS(Investors!$P:$P,Investors!$A:$A,$A630,Investors!$G:$G,$B630)-$B$2&lt;=L$4,SUMIFS(Investors!$P:$P,Investors!$A:$A,$A630,Investors!$G:$G,$B630)-$B$2&gt;K$4),SUMIFS(Investors!$Q:$Q,Investors!$A:$A,$A630,Investors!$G:$G,$B630),0)</f>
        <v/>
      </c>
      <c r="M630" s="14">
        <f>IF(AND(SUMIFS(Investors!$P:$P,Investors!$A:$A,$A630,Investors!$G:$G,$B630)-$B$2&lt;=M$4,SUMIFS(Investors!$P:$P,Investors!$A:$A,$A630,Investors!$G:$G,$B630)-$B$2&gt;L$4),SUMIFS(Investors!$Q:$Q,Investors!$A:$A,$A630,Investors!$G:$G,$B630),0)</f>
        <v/>
      </c>
      <c r="N630" s="14">
        <f>IF(AND(SUMIFS(Investors!$P:$P,Investors!$A:$A,$A630,Investors!$G:$G,$B630)-$B$2&lt;=N$4,SUMIFS(Investors!$P:$P,Investors!$A:$A,$A630,Investors!$G:$G,$B630)-$B$2&gt;M$4),SUMIFS(Investors!$Q:$Q,Investors!$A:$A,$A630,Investors!$G:$G,$B630),0)</f>
        <v/>
      </c>
      <c r="O630" s="14">
        <f>IF(AND(SUMIFS(Investors!$P:$P,Investors!$A:$A,$A630,Investors!$G:$G,$B630)-$B$2&lt;=O$4,SUMIFS(Investors!$P:$P,Investors!$A:$A,$A630,Investors!$G:$G,$B630)-$B$2&gt;N$4),SUMIFS(Investors!$Q:$Q,Investors!$A:$A,$A630,Investors!$G:$G,$B630),0)</f>
        <v/>
      </c>
      <c r="P630" s="14">
        <f>IF(AND(SUMIFS(Investors!$P:$P,Investors!$A:$A,$A630,Investors!$G:$G,$B630)-$B$2&lt;=P$4,SUMIFS(Investors!$P:$P,Investors!$A:$A,$A630,Investors!$G:$G,$B630)-$B$2&gt;O$4),SUMIFS(Investors!$Q:$Q,Investors!$A:$A,$A630,Investors!$G:$G,$B630),0)</f>
        <v/>
      </c>
      <c r="Q630" s="14">
        <f>IF(AND(SUMIFS(Investors!$P:$P,Investors!$A:$A,$A630,Investors!$G:$G,$B630)-$B$2&lt;=Q$4,SUMIFS(Investors!$P:$P,Investors!$A:$A,$A630,Investors!$G:$G,$B630)-$B$2&gt;P$4),SUMIFS(Investors!$Q:$Q,Investors!$A:$A,$A630,Investors!$G:$G,$B630),0)</f>
        <v/>
      </c>
      <c r="R630" s="14">
        <f>IF(AND(SUMIFS(Investors!$P:$P,Investors!$A:$A,$A630,Investors!$G:$G,$B630)-$B$2&lt;=R$4,SUMIFS(Investors!$P:$P,Investors!$A:$A,$A630,Investors!$G:$G,$B630)-$B$2&gt;Q$4),SUMIFS(Investors!$Q:$Q,Investors!$A:$A,$A630,Investors!$G:$G,$B630),0)</f>
        <v/>
      </c>
      <c r="S630" s="14">
        <f>IF(AND(SUMIFS(Investors!$P:$P,Investors!$A:$A,$A630,Investors!$G:$G,$B630)-$B$2&lt;=S$4,SUMIFS(Investors!$P:$P,Investors!$A:$A,$A630,Investors!$G:$G,$B630)-$B$2&gt;R$4),SUMIFS(Investors!$Q:$Q,Investors!$A:$A,$A630,Investors!$G:$G,$B630),0)</f>
        <v/>
      </c>
      <c r="T630" s="14">
        <f>IF(AND(SUMIFS(Investors!$P:$P,Investors!$A:$A,$A630,Investors!$G:$G,$B630)-$B$2&lt;=T$4,SUMIFS(Investors!$P:$P,Investors!$A:$A,$A630,Investors!$G:$G,$B630)-$B$2&gt;S$4),SUMIFS(Investors!$Q:$Q,Investors!$A:$A,$A630,Investors!$G:$G,$B630),0)</f>
        <v/>
      </c>
      <c r="U630" s="14">
        <f>IF(AND(SUMIFS(Investors!$P:$P,Investors!$A:$A,$A630,Investors!$G:$G,$B630)-$B$2&lt;=U$4,SUMIFS(Investors!$P:$P,Investors!$A:$A,$A630,Investors!$G:$G,$B630)-$B$2&gt;T$4),SUMIFS(Investors!$Q:$Q,Investors!$A:$A,$A630,Investors!$G:$G,$B630),0)</f>
        <v/>
      </c>
      <c r="V630" s="14">
        <f>IF(AND(SUMIFS(Investors!$P:$P,Investors!$A:$A,$A630,Investors!$G:$G,$B630)-$B$2&lt;=V$4,SUMIFS(Investors!$P:$P,Investors!$A:$A,$A630,Investors!$G:$G,$B630)-$B$2&gt;U$4),SUMIFS(Investors!$Q:$Q,Investors!$A:$A,$A630,Investors!$G:$G,$B630),0)</f>
        <v/>
      </c>
      <c r="W630" s="14">
        <f>IF(AND(SUMIFS(Investors!$P:$P,Investors!$A:$A,$A630,Investors!$G:$G,$B630)-$B$2&lt;=W$4,SUMIFS(Investors!$P:$P,Investors!$A:$A,$A630,Investors!$G:$G,$B630)-$B$2&gt;V$4),SUMIFS(Investors!$Q:$Q,Investors!$A:$A,$A630,Investors!$G:$G,$B630),0)</f>
        <v/>
      </c>
      <c r="X630" s="14">
        <f>IF(AND(SUMIFS(Investors!$P:$P,Investors!$A:$A,$A630,Investors!$G:$G,$B630)-$B$2&lt;=X$4,SUMIFS(Investors!$P:$P,Investors!$A:$A,$A630,Investors!$G:$G,$B630)-$B$2&gt;W$4),SUMIFS(Investors!$Q:$Q,Investors!$A:$A,$A630,Investors!$G:$G,$B630),0)</f>
        <v/>
      </c>
      <c r="Y630" s="14">
        <f>IF(AND(SUMIFS(Investors!$P:$P,Investors!$A:$A,$A630,Investors!$G:$G,$B630)-$B$2&lt;=Y$4,SUMIFS(Investors!$P:$P,Investors!$A:$A,$A630,Investors!$G:$G,$B630)-$B$2&gt;X$4),SUMIFS(Investors!$Q:$Q,Investors!$A:$A,$A630,Investors!$G:$G,$B630),0)</f>
        <v/>
      </c>
      <c r="Z630" s="14">
        <f>IF(AND(SUMIFS(Investors!$P:$P,Investors!$A:$A,$A630,Investors!$G:$G,$B630)-$B$2&lt;=Z$4,SUMIFS(Investors!$P:$P,Investors!$A:$A,$A630,Investors!$G:$G,$B630)-$B$2&gt;Y$4),SUMIFS(Investors!$Q:$Q,Investors!$A:$A,$A630,Investors!$G:$G,$B630),0)</f>
        <v/>
      </c>
      <c r="AA630" s="14">
        <f>IF(AND(SUMIFS(Investors!$P:$P,Investors!$A:$A,$A630,Investors!$G:$G,$B630)-$B$2&lt;=AA$4,SUMIFS(Investors!$P:$P,Investors!$A:$A,$A630,Investors!$G:$G,$B630)-$B$2&gt;Z$4),SUMIFS(Investors!$Q:$Q,Investors!$A:$A,$A630,Investors!$G:$G,$B630),0)</f>
        <v/>
      </c>
      <c r="AB630" s="14">
        <f>IF(AND(SUMIFS(Investors!$P:$P,Investors!$A:$A,$A630,Investors!$G:$G,$B630)-$B$2&lt;=AB$4,SUMIFS(Investors!$P:$P,Investors!$A:$A,$A630,Investors!$G:$G,$B630)-$B$2&gt;AA$4),SUMIFS(Investors!$Q:$Q,Investors!$A:$A,$A630,Investors!$G:$G,$B630),0)</f>
        <v/>
      </c>
      <c r="AC630" s="14">
        <f>IF(AND(SUMIFS(Investors!$P:$P,Investors!$A:$A,$A630,Investors!$G:$G,$B630)-$B$2&lt;=AC$4,SUMIFS(Investors!$P:$P,Investors!$A:$A,$A630,Investors!$G:$G,$B630)-$B$2&gt;AB$4),SUMIFS(Investors!$Q:$Q,Investors!$A:$A,$A630,Investors!$G:$G,$B630),0)</f>
        <v/>
      </c>
    </row>
    <row r="631">
      <c r="A631" s="13" t="inlineStr">
        <is>
          <t>ZSCH05</t>
        </is>
      </c>
      <c r="B631" s="13" t="inlineStr">
        <is>
          <t>HVF104</t>
        </is>
      </c>
      <c r="C631" s="14">
        <f>SUM(E631:AC631)</f>
        <v/>
      </c>
      <c r="D631" s="13" t="n"/>
      <c r="E631" s="14">
        <f>IF(AND(SUMIFS(Investors!$P:$P,Investors!$A:$A,$A631,Investors!$G:$G,$B631)-$B$2&lt;=E$4,SUMIFS(Investors!$P:$P,Investors!$A:$A,$A631,Investors!$G:$G,$B631)-$B$2&gt;D$4),SUMIFS(Investors!$Q:$Q,Investors!$A:$A,$A631,Investors!$G:$G,$B631),0)</f>
        <v/>
      </c>
      <c r="F631" s="14">
        <f>IF(AND(SUMIFS(Investors!$P:$P,Investors!$A:$A,$A631,Investors!$G:$G,$B631)-$B$2&lt;=F$4,SUMIFS(Investors!$P:$P,Investors!$A:$A,$A631,Investors!$G:$G,$B631)-$B$2&gt;E$4),SUMIFS(Investors!$Q:$Q,Investors!$A:$A,$A631,Investors!$G:$G,$B631),0)</f>
        <v/>
      </c>
      <c r="G631" s="14">
        <f>IF(AND(SUMIFS(Investors!$P:$P,Investors!$A:$A,$A631,Investors!$G:$G,$B631)-$B$2&lt;=G$4,SUMIFS(Investors!$P:$P,Investors!$A:$A,$A631,Investors!$G:$G,$B631)-$B$2&gt;F$4),SUMIFS(Investors!$Q:$Q,Investors!$A:$A,$A631,Investors!$G:$G,$B631),0)</f>
        <v/>
      </c>
      <c r="H631" s="14">
        <f>IF(AND(SUMIFS(Investors!$P:$P,Investors!$A:$A,$A631,Investors!$G:$G,$B631)-$B$2&lt;=H$4,SUMIFS(Investors!$P:$P,Investors!$A:$A,$A631,Investors!$G:$G,$B631)-$B$2&gt;G$4),SUMIFS(Investors!$Q:$Q,Investors!$A:$A,$A631,Investors!$G:$G,$B631),0)</f>
        <v/>
      </c>
      <c r="I631" s="14">
        <f>IF(AND(SUMIFS(Investors!$P:$P,Investors!$A:$A,$A631,Investors!$G:$G,$B631)-$B$2&lt;=I$4,SUMIFS(Investors!$P:$P,Investors!$A:$A,$A631,Investors!$G:$G,$B631)-$B$2&gt;H$4),SUMIFS(Investors!$Q:$Q,Investors!$A:$A,$A631,Investors!$G:$G,$B631),0)</f>
        <v/>
      </c>
      <c r="J631" s="14">
        <f>IF(AND(SUMIFS(Investors!$P:$P,Investors!$A:$A,$A631,Investors!$G:$G,$B631)-$B$2&lt;=J$4,SUMIFS(Investors!$P:$P,Investors!$A:$A,$A631,Investors!$G:$G,$B631)-$B$2&gt;I$4),SUMIFS(Investors!$Q:$Q,Investors!$A:$A,$A631,Investors!$G:$G,$B631),0)</f>
        <v/>
      </c>
      <c r="K631" s="14">
        <f>IF(AND(SUMIFS(Investors!$P:$P,Investors!$A:$A,$A631,Investors!$G:$G,$B631)-$B$2&lt;=K$4,SUMIFS(Investors!$P:$P,Investors!$A:$A,$A631,Investors!$G:$G,$B631)-$B$2&gt;J$4),SUMIFS(Investors!$Q:$Q,Investors!$A:$A,$A631,Investors!$G:$G,$B631),0)</f>
        <v/>
      </c>
      <c r="L631" s="14">
        <f>IF(AND(SUMIFS(Investors!$P:$P,Investors!$A:$A,$A631,Investors!$G:$G,$B631)-$B$2&lt;=L$4,SUMIFS(Investors!$P:$P,Investors!$A:$A,$A631,Investors!$G:$G,$B631)-$B$2&gt;K$4),SUMIFS(Investors!$Q:$Q,Investors!$A:$A,$A631,Investors!$G:$G,$B631),0)</f>
        <v/>
      </c>
      <c r="M631" s="14">
        <f>IF(AND(SUMIFS(Investors!$P:$P,Investors!$A:$A,$A631,Investors!$G:$G,$B631)-$B$2&lt;=M$4,SUMIFS(Investors!$P:$P,Investors!$A:$A,$A631,Investors!$G:$G,$B631)-$B$2&gt;L$4),SUMIFS(Investors!$Q:$Q,Investors!$A:$A,$A631,Investors!$G:$G,$B631),0)</f>
        <v/>
      </c>
      <c r="N631" s="14">
        <f>IF(AND(SUMIFS(Investors!$P:$P,Investors!$A:$A,$A631,Investors!$G:$G,$B631)-$B$2&lt;=N$4,SUMIFS(Investors!$P:$P,Investors!$A:$A,$A631,Investors!$G:$G,$B631)-$B$2&gt;M$4),SUMIFS(Investors!$Q:$Q,Investors!$A:$A,$A631,Investors!$G:$G,$B631),0)</f>
        <v/>
      </c>
      <c r="O631" s="14">
        <f>IF(AND(SUMIFS(Investors!$P:$P,Investors!$A:$A,$A631,Investors!$G:$G,$B631)-$B$2&lt;=O$4,SUMIFS(Investors!$P:$P,Investors!$A:$A,$A631,Investors!$G:$G,$B631)-$B$2&gt;N$4),SUMIFS(Investors!$Q:$Q,Investors!$A:$A,$A631,Investors!$G:$G,$B631),0)</f>
        <v/>
      </c>
      <c r="P631" s="14">
        <f>IF(AND(SUMIFS(Investors!$P:$P,Investors!$A:$A,$A631,Investors!$G:$G,$B631)-$B$2&lt;=P$4,SUMIFS(Investors!$P:$P,Investors!$A:$A,$A631,Investors!$G:$G,$B631)-$B$2&gt;O$4),SUMIFS(Investors!$Q:$Q,Investors!$A:$A,$A631,Investors!$G:$G,$B631),0)</f>
        <v/>
      </c>
      <c r="Q631" s="14">
        <f>IF(AND(SUMIFS(Investors!$P:$P,Investors!$A:$A,$A631,Investors!$G:$G,$B631)-$B$2&lt;=Q$4,SUMIFS(Investors!$P:$P,Investors!$A:$A,$A631,Investors!$G:$G,$B631)-$B$2&gt;P$4),SUMIFS(Investors!$Q:$Q,Investors!$A:$A,$A631,Investors!$G:$G,$B631),0)</f>
        <v/>
      </c>
      <c r="R631" s="14">
        <f>IF(AND(SUMIFS(Investors!$P:$P,Investors!$A:$A,$A631,Investors!$G:$G,$B631)-$B$2&lt;=R$4,SUMIFS(Investors!$P:$P,Investors!$A:$A,$A631,Investors!$G:$G,$B631)-$B$2&gt;Q$4),SUMIFS(Investors!$Q:$Q,Investors!$A:$A,$A631,Investors!$G:$G,$B631),0)</f>
        <v/>
      </c>
      <c r="S631" s="14">
        <f>IF(AND(SUMIFS(Investors!$P:$P,Investors!$A:$A,$A631,Investors!$G:$G,$B631)-$B$2&lt;=S$4,SUMIFS(Investors!$P:$P,Investors!$A:$A,$A631,Investors!$G:$G,$B631)-$B$2&gt;R$4),SUMIFS(Investors!$Q:$Q,Investors!$A:$A,$A631,Investors!$G:$G,$B631),0)</f>
        <v/>
      </c>
      <c r="T631" s="14">
        <f>IF(AND(SUMIFS(Investors!$P:$P,Investors!$A:$A,$A631,Investors!$G:$G,$B631)-$B$2&lt;=T$4,SUMIFS(Investors!$P:$P,Investors!$A:$A,$A631,Investors!$G:$G,$B631)-$B$2&gt;S$4),SUMIFS(Investors!$Q:$Q,Investors!$A:$A,$A631,Investors!$G:$G,$B631),0)</f>
        <v/>
      </c>
      <c r="U631" s="14">
        <f>IF(AND(SUMIFS(Investors!$P:$P,Investors!$A:$A,$A631,Investors!$G:$G,$B631)-$B$2&lt;=U$4,SUMIFS(Investors!$P:$P,Investors!$A:$A,$A631,Investors!$G:$G,$B631)-$B$2&gt;T$4),SUMIFS(Investors!$Q:$Q,Investors!$A:$A,$A631,Investors!$G:$G,$B631),0)</f>
        <v/>
      </c>
      <c r="V631" s="14">
        <f>IF(AND(SUMIFS(Investors!$P:$P,Investors!$A:$A,$A631,Investors!$G:$G,$B631)-$B$2&lt;=V$4,SUMIFS(Investors!$P:$P,Investors!$A:$A,$A631,Investors!$G:$G,$B631)-$B$2&gt;U$4),SUMIFS(Investors!$Q:$Q,Investors!$A:$A,$A631,Investors!$G:$G,$B631),0)</f>
        <v/>
      </c>
      <c r="W631" s="14">
        <f>IF(AND(SUMIFS(Investors!$P:$P,Investors!$A:$A,$A631,Investors!$G:$G,$B631)-$B$2&lt;=W$4,SUMIFS(Investors!$P:$P,Investors!$A:$A,$A631,Investors!$G:$G,$B631)-$B$2&gt;V$4),SUMIFS(Investors!$Q:$Q,Investors!$A:$A,$A631,Investors!$G:$G,$B631),0)</f>
        <v/>
      </c>
      <c r="X631" s="14">
        <f>IF(AND(SUMIFS(Investors!$P:$P,Investors!$A:$A,$A631,Investors!$G:$G,$B631)-$B$2&lt;=X$4,SUMIFS(Investors!$P:$P,Investors!$A:$A,$A631,Investors!$G:$G,$B631)-$B$2&gt;W$4),SUMIFS(Investors!$Q:$Q,Investors!$A:$A,$A631,Investors!$G:$G,$B631),0)</f>
        <v/>
      </c>
      <c r="Y631" s="14">
        <f>IF(AND(SUMIFS(Investors!$P:$P,Investors!$A:$A,$A631,Investors!$G:$G,$B631)-$B$2&lt;=Y$4,SUMIFS(Investors!$P:$P,Investors!$A:$A,$A631,Investors!$G:$G,$B631)-$B$2&gt;X$4),SUMIFS(Investors!$Q:$Q,Investors!$A:$A,$A631,Investors!$G:$G,$B631),0)</f>
        <v/>
      </c>
      <c r="Z631" s="14">
        <f>IF(AND(SUMIFS(Investors!$P:$P,Investors!$A:$A,$A631,Investors!$G:$G,$B631)-$B$2&lt;=Z$4,SUMIFS(Investors!$P:$P,Investors!$A:$A,$A631,Investors!$G:$G,$B631)-$B$2&gt;Y$4),SUMIFS(Investors!$Q:$Q,Investors!$A:$A,$A631,Investors!$G:$G,$B631),0)</f>
        <v/>
      </c>
      <c r="AA631" s="14">
        <f>IF(AND(SUMIFS(Investors!$P:$P,Investors!$A:$A,$A631,Investors!$G:$G,$B631)-$B$2&lt;=AA$4,SUMIFS(Investors!$P:$P,Investors!$A:$A,$A631,Investors!$G:$G,$B631)-$B$2&gt;Z$4),SUMIFS(Investors!$Q:$Q,Investors!$A:$A,$A631,Investors!$G:$G,$B631),0)</f>
        <v/>
      </c>
      <c r="AB631" s="14">
        <f>IF(AND(SUMIFS(Investors!$P:$P,Investors!$A:$A,$A631,Investors!$G:$G,$B631)-$B$2&lt;=AB$4,SUMIFS(Investors!$P:$P,Investors!$A:$A,$A631,Investors!$G:$G,$B631)-$B$2&gt;AA$4),SUMIFS(Investors!$Q:$Q,Investors!$A:$A,$A631,Investors!$G:$G,$B631),0)</f>
        <v/>
      </c>
      <c r="AC631" s="14">
        <f>IF(AND(SUMIFS(Investors!$P:$P,Investors!$A:$A,$A631,Investors!$G:$G,$B631)-$B$2&lt;=AC$4,SUMIFS(Investors!$P:$P,Investors!$A:$A,$A631,Investors!$G:$G,$B631)-$B$2&gt;AB$4),SUMIFS(Investors!$Q:$Q,Investors!$A:$A,$A631,Investors!$G:$G,$B631),0)</f>
        <v/>
      </c>
    </row>
    <row r="632">
      <c r="A632" s="13" t="inlineStr">
        <is>
          <t>ZHAA02</t>
        </is>
      </c>
      <c r="B632" s="13" t="inlineStr">
        <is>
          <t>HVE101</t>
        </is>
      </c>
      <c r="C632" s="14">
        <f>SUM(E632:AC632)</f>
        <v/>
      </c>
      <c r="D632" s="13" t="n"/>
      <c r="E632" s="14">
        <f>IF(AND(SUMIFS(Investors!$P:$P,Investors!$A:$A,$A632,Investors!$G:$G,$B632)-$B$2&lt;=E$4,SUMIFS(Investors!$P:$P,Investors!$A:$A,$A632,Investors!$G:$G,$B632)-$B$2&gt;D$4),SUMIFS(Investors!$Q:$Q,Investors!$A:$A,$A632,Investors!$G:$G,$B632),0)</f>
        <v/>
      </c>
      <c r="F632" s="14">
        <f>IF(AND(SUMIFS(Investors!$P:$P,Investors!$A:$A,$A632,Investors!$G:$G,$B632)-$B$2&lt;=F$4,SUMIFS(Investors!$P:$P,Investors!$A:$A,$A632,Investors!$G:$G,$B632)-$B$2&gt;E$4),SUMIFS(Investors!$Q:$Q,Investors!$A:$A,$A632,Investors!$G:$G,$B632),0)</f>
        <v/>
      </c>
      <c r="G632" s="14">
        <f>IF(AND(SUMIFS(Investors!$P:$P,Investors!$A:$A,$A632,Investors!$G:$G,$B632)-$B$2&lt;=G$4,SUMIFS(Investors!$P:$P,Investors!$A:$A,$A632,Investors!$G:$G,$B632)-$B$2&gt;F$4),SUMIFS(Investors!$Q:$Q,Investors!$A:$A,$A632,Investors!$G:$G,$B632),0)</f>
        <v/>
      </c>
      <c r="H632" s="14">
        <f>IF(AND(SUMIFS(Investors!$P:$P,Investors!$A:$A,$A632,Investors!$G:$G,$B632)-$B$2&lt;=H$4,SUMIFS(Investors!$P:$P,Investors!$A:$A,$A632,Investors!$G:$G,$B632)-$B$2&gt;G$4),SUMIFS(Investors!$Q:$Q,Investors!$A:$A,$A632,Investors!$G:$G,$B632),0)</f>
        <v/>
      </c>
      <c r="I632" s="14">
        <f>IF(AND(SUMIFS(Investors!$P:$P,Investors!$A:$A,$A632,Investors!$G:$G,$B632)-$B$2&lt;=I$4,SUMIFS(Investors!$P:$P,Investors!$A:$A,$A632,Investors!$G:$G,$B632)-$B$2&gt;H$4),SUMIFS(Investors!$Q:$Q,Investors!$A:$A,$A632,Investors!$G:$G,$B632),0)</f>
        <v/>
      </c>
      <c r="J632" s="14">
        <f>IF(AND(SUMIFS(Investors!$P:$P,Investors!$A:$A,$A632,Investors!$G:$G,$B632)-$B$2&lt;=J$4,SUMIFS(Investors!$P:$P,Investors!$A:$A,$A632,Investors!$G:$G,$B632)-$B$2&gt;I$4),SUMIFS(Investors!$Q:$Q,Investors!$A:$A,$A632,Investors!$G:$G,$B632),0)</f>
        <v/>
      </c>
      <c r="K632" s="14">
        <f>IF(AND(SUMIFS(Investors!$P:$P,Investors!$A:$A,$A632,Investors!$G:$G,$B632)-$B$2&lt;=K$4,SUMIFS(Investors!$P:$P,Investors!$A:$A,$A632,Investors!$G:$G,$B632)-$B$2&gt;J$4),SUMIFS(Investors!$Q:$Q,Investors!$A:$A,$A632,Investors!$G:$G,$B632),0)</f>
        <v/>
      </c>
      <c r="L632" s="14">
        <f>IF(AND(SUMIFS(Investors!$P:$P,Investors!$A:$A,$A632,Investors!$G:$G,$B632)-$B$2&lt;=L$4,SUMIFS(Investors!$P:$P,Investors!$A:$A,$A632,Investors!$G:$G,$B632)-$B$2&gt;K$4),SUMIFS(Investors!$Q:$Q,Investors!$A:$A,$A632,Investors!$G:$G,$B632),0)</f>
        <v/>
      </c>
      <c r="M632" s="14">
        <f>IF(AND(SUMIFS(Investors!$P:$P,Investors!$A:$A,$A632,Investors!$G:$G,$B632)-$B$2&lt;=M$4,SUMIFS(Investors!$P:$P,Investors!$A:$A,$A632,Investors!$G:$G,$B632)-$B$2&gt;L$4),SUMIFS(Investors!$Q:$Q,Investors!$A:$A,$A632,Investors!$G:$G,$B632),0)</f>
        <v/>
      </c>
      <c r="N632" s="14">
        <f>IF(AND(SUMIFS(Investors!$P:$P,Investors!$A:$A,$A632,Investors!$G:$G,$B632)-$B$2&lt;=N$4,SUMIFS(Investors!$P:$P,Investors!$A:$A,$A632,Investors!$G:$G,$B632)-$B$2&gt;M$4),SUMIFS(Investors!$Q:$Q,Investors!$A:$A,$A632,Investors!$G:$G,$B632),0)</f>
        <v/>
      </c>
      <c r="O632" s="14">
        <f>IF(AND(SUMIFS(Investors!$P:$P,Investors!$A:$A,$A632,Investors!$G:$G,$B632)-$B$2&lt;=O$4,SUMIFS(Investors!$P:$P,Investors!$A:$A,$A632,Investors!$G:$G,$B632)-$B$2&gt;N$4),SUMIFS(Investors!$Q:$Q,Investors!$A:$A,$A632,Investors!$G:$G,$B632),0)</f>
        <v/>
      </c>
      <c r="P632" s="14">
        <f>IF(AND(SUMIFS(Investors!$P:$P,Investors!$A:$A,$A632,Investors!$G:$G,$B632)-$B$2&lt;=P$4,SUMIFS(Investors!$P:$P,Investors!$A:$A,$A632,Investors!$G:$G,$B632)-$B$2&gt;O$4),SUMIFS(Investors!$Q:$Q,Investors!$A:$A,$A632,Investors!$G:$G,$B632),0)</f>
        <v/>
      </c>
      <c r="Q632" s="14">
        <f>IF(AND(SUMIFS(Investors!$P:$P,Investors!$A:$A,$A632,Investors!$G:$G,$B632)-$B$2&lt;=Q$4,SUMIFS(Investors!$P:$P,Investors!$A:$A,$A632,Investors!$G:$G,$B632)-$B$2&gt;P$4),SUMIFS(Investors!$Q:$Q,Investors!$A:$A,$A632,Investors!$G:$G,$B632),0)</f>
        <v/>
      </c>
      <c r="R632" s="14">
        <f>IF(AND(SUMIFS(Investors!$P:$P,Investors!$A:$A,$A632,Investors!$G:$G,$B632)-$B$2&lt;=R$4,SUMIFS(Investors!$P:$P,Investors!$A:$A,$A632,Investors!$G:$G,$B632)-$B$2&gt;Q$4),SUMIFS(Investors!$Q:$Q,Investors!$A:$A,$A632,Investors!$G:$G,$B632),0)</f>
        <v/>
      </c>
      <c r="S632" s="14">
        <f>IF(AND(SUMIFS(Investors!$P:$P,Investors!$A:$A,$A632,Investors!$G:$G,$B632)-$B$2&lt;=S$4,SUMIFS(Investors!$P:$P,Investors!$A:$A,$A632,Investors!$G:$G,$B632)-$B$2&gt;R$4),SUMIFS(Investors!$Q:$Q,Investors!$A:$A,$A632,Investors!$G:$G,$B632),0)</f>
        <v/>
      </c>
      <c r="T632" s="14">
        <f>IF(AND(SUMIFS(Investors!$P:$P,Investors!$A:$A,$A632,Investors!$G:$G,$B632)-$B$2&lt;=T$4,SUMIFS(Investors!$P:$P,Investors!$A:$A,$A632,Investors!$G:$G,$B632)-$B$2&gt;S$4),SUMIFS(Investors!$Q:$Q,Investors!$A:$A,$A632,Investors!$G:$G,$B632),0)</f>
        <v/>
      </c>
      <c r="U632" s="14">
        <f>IF(AND(SUMIFS(Investors!$P:$P,Investors!$A:$A,$A632,Investors!$G:$G,$B632)-$B$2&lt;=U$4,SUMIFS(Investors!$P:$P,Investors!$A:$A,$A632,Investors!$G:$G,$B632)-$B$2&gt;T$4),SUMIFS(Investors!$Q:$Q,Investors!$A:$A,$A632,Investors!$G:$G,$B632),0)</f>
        <v/>
      </c>
      <c r="V632" s="14">
        <f>IF(AND(SUMIFS(Investors!$P:$P,Investors!$A:$A,$A632,Investors!$G:$G,$B632)-$B$2&lt;=V$4,SUMIFS(Investors!$P:$P,Investors!$A:$A,$A632,Investors!$G:$G,$B632)-$B$2&gt;U$4),SUMIFS(Investors!$Q:$Q,Investors!$A:$A,$A632,Investors!$G:$G,$B632),0)</f>
        <v/>
      </c>
      <c r="W632" s="14">
        <f>IF(AND(SUMIFS(Investors!$P:$P,Investors!$A:$A,$A632,Investors!$G:$G,$B632)-$B$2&lt;=W$4,SUMIFS(Investors!$P:$P,Investors!$A:$A,$A632,Investors!$G:$G,$B632)-$B$2&gt;V$4),SUMIFS(Investors!$Q:$Q,Investors!$A:$A,$A632,Investors!$G:$G,$B632),0)</f>
        <v/>
      </c>
      <c r="X632" s="14">
        <f>IF(AND(SUMIFS(Investors!$P:$P,Investors!$A:$A,$A632,Investors!$G:$G,$B632)-$B$2&lt;=X$4,SUMIFS(Investors!$P:$P,Investors!$A:$A,$A632,Investors!$G:$G,$B632)-$B$2&gt;W$4),SUMIFS(Investors!$Q:$Q,Investors!$A:$A,$A632,Investors!$G:$G,$B632),0)</f>
        <v/>
      </c>
      <c r="Y632" s="14">
        <f>IF(AND(SUMIFS(Investors!$P:$P,Investors!$A:$A,$A632,Investors!$G:$G,$B632)-$B$2&lt;=Y$4,SUMIFS(Investors!$P:$P,Investors!$A:$A,$A632,Investors!$G:$G,$B632)-$B$2&gt;X$4),SUMIFS(Investors!$Q:$Q,Investors!$A:$A,$A632,Investors!$G:$G,$B632),0)</f>
        <v/>
      </c>
      <c r="Z632" s="14">
        <f>IF(AND(SUMIFS(Investors!$P:$P,Investors!$A:$A,$A632,Investors!$G:$G,$B632)-$B$2&lt;=Z$4,SUMIFS(Investors!$P:$P,Investors!$A:$A,$A632,Investors!$G:$G,$B632)-$B$2&gt;Y$4),SUMIFS(Investors!$Q:$Q,Investors!$A:$A,$A632,Investors!$G:$G,$B632),0)</f>
        <v/>
      </c>
      <c r="AA632" s="14">
        <f>IF(AND(SUMIFS(Investors!$P:$P,Investors!$A:$A,$A632,Investors!$G:$G,$B632)-$B$2&lt;=AA$4,SUMIFS(Investors!$P:$P,Investors!$A:$A,$A632,Investors!$G:$G,$B632)-$B$2&gt;Z$4),SUMIFS(Investors!$Q:$Q,Investors!$A:$A,$A632,Investors!$G:$G,$B632),0)</f>
        <v/>
      </c>
      <c r="AB632" s="14">
        <f>IF(AND(SUMIFS(Investors!$P:$P,Investors!$A:$A,$A632,Investors!$G:$G,$B632)-$B$2&lt;=AB$4,SUMIFS(Investors!$P:$P,Investors!$A:$A,$A632,Investors!$G:$G,$B632)-$B$2&gt;AA$4),SUMIFS(Investors!$Q:$Q,Investors!$A:$A,$A632,Investors!$G:$G,$B632),0)</f>
        <v/>
      </c>
      <c r="AC632" s="14">
        <f>IF(AND(SUMIFS(Investors!$P:$P,Investors!$A:$A,$A632,Investors!$G:$G,$B632)-$B$2&lt;=AC$4,SUMIFS(Investors!$P:$P,Investors!$A:$A,$A632,Investors!$G:$G,$B632)-$B$2&gt;AB$4),SUMIFS(Investors!$Q:$Q,Investors!$A:$A,$A632,Investors!$G:$G,$B632),0)</f>
        <v/>
      </c>
    </row>
    <row r="633">
      <c r="A633" s="13" t="inlineStr">
        <is>
          <t>ZHAA02</t>
        </is>
      </c>
      <c r="B633" s="13" t="inlineStr">
        <is>
          <t>HVE303</t>
        </is>
      </c>
      <c r="C633" s="14">
        <f>SUM(E633:AC633)</f>
        <v/>
      </c>
      <c r="D633" s="13" t="n"/>
      <c r="E633" s="14">
        <f>IF(AND(SUMIFS(Investors!$P:$P,Investors!$A:$A,$A633,Investors!$G:$G,$B633)-$B$2&lt;=E$4,SUMIFS(Investors!$P:$P,Investors!$A:$A,$A633,Investors!$G:$G,$B633)-$B$2&gt;D$4),SUMIFS(Investors!$Q:$Q,Investors!$A:$A,$A633,Investors!$G:$G,$B633),0)</f>
        <v/>
      </c>
      <c r="F633" s="14">
        <f>IF(AND(SUMIFS(Investors!$P:$P,Investors!$A:$A,$A633,Investors!$G:$G,$B633)-$B$2&lt;=F$4,SUMIFS(Investors!$P:$P,Investors!$A:$A,$A633,Investors!$G:$G,$B633)-$B$2&gt;E$4),SUMIFS(Investors!$Q:$Q,Investors!$A:$A,$A633,Investors!$G:$G,$B633),0)</f>
        <v/>
      </c>
      <c r="G633" s="14">
        <f>IF(AND(SUMIFS(Investors!$P:$P,Investors!$A:$A,$A633,Investors!$G:$G,$B633)-$B$2&lt;=G$4,SUMIFS(Investors!$P:$P,Investors!$A:$A,$A633,Investors!$G:$G,$B633)-$B$2&gt;F$4),SUMIFS(Investors!$Q:$Q,Investors!$A:$A,$A633,Investors!$G:$G,$B633),0)</f>
        <v/>
      </c>
      <c r="H633" s="14">
        <f>IF(AND(SUMIFS(Investors!$P:$P,Investors!$A:$A,$A633,Investors!$G:$G,$B633)-$B$2&lt;=H$4,SUMIFS(Investors!$P:$P,Investors!$A:$A,$A633,Investors!$G:$G,$B633)-$B$2&gt;G$4),SUMIFS(Investors!$Q:$Q,Investors!$A:$A,$A633,Investors!$G:$G,$B633),0)</f>
        <v/>
      </c>
      <c r="I633" s="14">
        <f>IF(AND(SUMIFS(Investors!$P:$P,Investors!$A:$A,$A633,Investors!$G:$G,$B633)-$B$2&lt;=I$4,SUMIFS(Investors!$P:$P,Investors!$A:$A,$A633,Investors!$G:$G,$B633)-$B$2&gt;H$4),SUMIFS(Investors!$Q:$Q,Investors!$A:$A,$A633,Investors!$G:$G,$B633),0)</f>
        <v/>
      </c>
      <c r="J633" s="14">
        <f>IF(AND(SUMIFS(Investors!$P:$P,Investors!$A:$A,$A633,Investors!$G:$G,$B633)-$B$2&lt;=J$4,SUMIFS(Investors!$P:$P,Investors!$A:$A,$A633,Investors!$G:$G,$B633)-$B$2&gt;I$4),SUMIFS(Investors!$Q:$Q,Investors!$A:$A,$A633,Investors!$G:$G,$B633),0)</f>
        <v/>
      </c>
      <c r="K633" s="14">
        <f>IF(AND(SUMIFS(Investors!$P:$P,Investors!$A:$A,$A633,Investors!$G:$G,$B633)-$B$2&lt;=K$4,SUMIFS(Investors!$P:$P,Investors!$A:$A,$A633,Investors!$G:$G,$B633)-$B$2&gt;J$4),SUMIFS(Investors!$Q:$Q,Investors!$A:$A,$A633,Investors!$G:$G,$B633),0)</f>
        <v/>
      </c>
      <c r="L633" s="14">
        <f>IF(AND(SUMIFS(Investors!$P:$P,Investors!$A:$A,$A633,Investors!$G:$G,$B633)-$B$2&lt;=L$4,SUMIFS(Investors!$P:$P,Investors!$A:$A,$A633,Investors!$G:$G,$B633)-$B$2&gt;K$4),SUMIFS(Investors!$Q:$Q,Investors!$A:$A,$A633,Investors!$G:$G,$B633),0)</f>
        <v/>
      </c>
      <c r="M633" s="14">
        <f>IF(AND(SUMIFS(Investors!$P:$P,Investors!$A:$A,$A633,Investors!$G:$G,$B633)-$B$2&lt;=M$4,SUMIFS(Investors!$P:$P,Investors!$A:$A,$A633,Investors!$G:$G,$B633)-$B$2&gt;L$4),SUMIFS(Investors!$Q:$Q,Investors!$A:$A,$A633,Investors!$G:$G,$B633),0)</f>
        <v/>
      </c>
      <c r="N633" s="14">
        <f>IF(AND(SUMIFS(Investors!$P:$P,Investors!$A:$A,$A633,Investors!$G:$G,$B633)-$B$2&lt;=N$4,SUMIFS(Investors!$P:$P,Investors!$A:$A,$A633,Investors!$G:$G,$B633)-$B$2&gt;M$4),SUMIFS(Investors!$Q:$Q,Investors!$A:$A,$A633,Investors!$G:$G,$B633),0)</f>
        <v/>
      </c>
      <c r="O633" s="14">
        <f>IF(AND(SUMIFS(Investors!$P:$P,Investors!$A:$A,$A633,Investors!$G:$G,$B633)-$B$2&lt;=O$4,SUMIFS(Investors!$P:$P,Investors!$A:$A,$A633,Investors!$G:$G,$B633)-$B$2&gt;N$4),SUMIFS(Investors!$Q:$Q,Investors!$A:$A,$A633,Investors!$G:$G,$B633),0)</f>
        <v/>
      </c>
      <c r="P633" s="14">
        <f>IF(AND(SUMIFS(Investors!$P:$P,Investors!$A:$A,$A633,Investors!$G:$G,$B633)-$B$2&lt;=P$4,SUMIFS(Investors!$P:$P,Investors!$A:$A,$A633,Investors!$G:$G,$B633)-$B$2&gt;O$4),SUMIFS(Investors!$Q:$Q,Investors!$A:$A,$A633,Investors!$G:$G,$B633),0)</f>
        <v/>
      </c>
      <c r="Q633" s="14">
        <f>IF(AND(SUMIFS(Investors!$P:$P,Investors!$A:$A,$A633,Investors!$G:$G,$B633)-$B$2&lt;=Q$4,SUMIFS(Investors!$P:$P,Investors!$A:$A,$A633,Investors!$G:$G,$B633)-$B$2&gt;P$4),SUMIFS(Investors!$Q:$Q,Investors!$A:$A,$A633,Investors!$G:$G,$B633),0)</f>
        <v/>
      </c>
      <c r="R633" s="14">
        <f>IF(AND(SUMIFS(Investors!$P:$P,Investors!$A:$A,$A633,Investors!$G:$G,$B633)-$B$2&lt;=R$4,SUMIFS(Investors!$P:$P,Investors!$A:$A,$A633,Investors!$G:$G,$B633)-$B$2&gt;Q$4),SUMIFS(Investors!$Q:$Q,Investors!$A:$A,$A633,Investors!$G:$G,$B633),0)</f>
        <v/>
      </c>
      <c r="S633" s="14">
        <f>IF(AND(SUMIFS(Investors!$P:$P,Investors!$A:$A,$A633,Investors!$G:$G,$B633)-$B$2&lt;=S$4,SUMIFS(Investors!$P:$P,Investors!$A:$A,$A633,Investors!$G:$G,$B633)-$B$2&gt;R$4),SUMIFS(Investors!$Q:$Q,Investors!$A:$A,$A633,Investors!$G:$G,$B633),0)</f>
        <v/>
      </c>
      <c r="T633" s="14">
        <f>IF(AND(SUMIFS(Investors!$P:$P,Investors!$A:$A,$A633,Investors!$G:$G,$B633)-$B$2&lt;=T$4,SUMIFS(Investors!$P:$P,Investors!$A:$A,$A633,Investors!$G:$G,$B633)-$B$2&gt;S$4),SUMIFS(Investors!$Q:$Q,Investors!$A:$A,$A633,Investors!$G:$G,$B633),0)</f>
        <v/>
      </c>
      <c r="U633" s="14">
        <f>IF(AND(SUMIFS(Investors!$P:$P,Investors!$A:$A,$A633,Investors!$G:$G,$B633)-$B$2&lt;=U$4,SUMIFS(Investors!$P:$P,Investors!$A:$A,$A633,Investors!$G:$G,$B633)-$B$2&gt;T$4),SUMIFS(Investors!$Q:$Q,Investors!$A:$A,$A633,Investors!$G:$G,$B633),0)</f>
        <v/>
      </c>
      <c r="V633" s="14">
        <f>IF(AND(SUMIFS(Investors!$P:$P,Investors!$A:$A,$A633,Investors!$G:$G,$B633)-$B$2&lt;=V$4,SUMIFS(Investors!$P:$P,Investors!$A:$A,$A633,Investors!$G:$G,$B633)-$B$2&gt;U$4),SUMIFS(Investors!$Q:$Q,Investors!$A:$A,$A633,Investors!$G:$G,$B633),0)</f>
        <v/>
      </c>
      <c r="W633" s="14">
        <f>IF(AND(SUMIFS(Investors!$P:$P,Investors!$A:$A,$A633,Investors!$G:$G,$B633)-$B$2&lt;=W$4,SUMIFS(Investors!$P:$P,Investors!$A:$A,$A633,Investors!$G:$G,$B633)-$B$2&gt;V$4),SUMIFS(Investors!$Q:$Q,Investors!$A:$A,$A633,Investors!$G:$G,$B633),0)</f>
        <v/>
      </c>
      <c r="X633" s="14">
        <f>IF(AND(SUMIFS(Investors!$P:$P,Investors!$A:$A,$A633,Investors!$G:$G,$B633)-$B$2&lt;=X$4,SUMIFS(Investors!$P:$P,Investors!$A:$A,$A633,Investors!$G:$G,$B633)-$B$2&gt;W$4),SUMIFS(Investors!$Q:$Q,Investors!$A:$A,$A633,Investors!$G:$G,$B633),0)</f>
        <v/>
      </c>
      <c r="Y633" s="14">
        <f>IF(AND(SUMIFS(Investors!$P:$P,Investors!$A:$A,$A633,Investors!$G:$G,$B633)-$B$2&lt;=Y$4,SUMIFS(Investors!$P:$P,Investors!$A:$A,$A633,Investors!$G:$G,$B633)-$B$2&gt;X$4),SUMIFS(Investors!$Q:$Q,Investors!$A:$A,$A633,Investors!$G:$G,$B633),0)</f>
        <v/>
      </c>
      <c r="Z633" s="14">
        <f>IF(AND(SUMIFS(Investors!$P:$P,Investors!$A:$A,$A633,Investors!$G:$G,$B633)-$B$2&lt;=Z$4,SUMIFS(Investors!$P:$P,Investors!$A:$A,$A633,Investors!$G:$G,$B633)-$B$2&gt;Y$4),SUMIFS(Investors!$Q:$Q,Investors!$A:$A,$A633,Investors!$G:$G,$B633),0)</f>
        <v/>
      </c>
      <c r="AA633" s="14">
        <f>IF(AND(SUMIFS(Investors!$P:$P,Investors!$A:$A,$A633,Investors!$G:$G,$B633)-$B$2&lt;=AA$4,SUMIFS(Investors!$P:$P,Investors!$A:$A,$A633,Investors!$G:$G,$B633)-$B$2&gt;Z$4),SUMIFS(Investors!$Q:$Q,Investors!$A:$A,$A633,Investors!$G:$G,$B633),0)</f>
        <v/>
      </c>
      <c r="AB633" s="14">
        <f>IF(AND(SUMIFS(Investors!$P:$P,Investors!$A:$A,$A633,Investors!$G:$G,$B633)-$B$2&lt;=AB$4,SUMIFS(Investors!$P:$P,Investors!$A:$A,$A633,Investors!$G:$G,$B633)-$B$2&gt;AA$4),SUMIFS(Investors!$Q:$Q,Investors!$A:$A,$A633,Investors!$G:$G,$B633),0)</f>
        <v/>
      </c>
      <c r="AC633" s="14">
        <f>IF(AND(SUMIFS(Investors!$P:$P,Investors!$A:$A,$A633,Investors!$G:$G,$B633)-$B$2&lt;=AC$4,SUMIFS(Investors!$P:$P,Investors!$A:$A,$A633,Investors!$G:$G,$B633)-$B$2&gt;AB$4),SUMIFS(Investors!$Q:$Q,Investors!$A:$A,$A633,Investors!$G:$G,$B633),0)</f>
        <v/>
      </c>
    </row>
    <row r="634">
      <c r="A634" s="13" t="inlineStr">
        <is>
          <t>ZLAL01</t>
        </is>
      </c>
      <c r="B634" s="13" t="inlineStr">
        <is>
          <t>HVE303</t>
        </is>
      </c>
      <c r="C634" s="14">
        <f>SUM(E634:AC634)</f>
        <v/>
      </c>
      <c r="D634" s="13" t="n"/>
      <c r="E634" s="14">
        <f>IF(AND(SUMIFS(Investors!$P:$P,Investors!$A:$A,$A634,Investors!$G:$G,$B634)-$B$2&lt;=E$4,SUMIFS(Investors!$P:$P,Investors!$A:$A,$A634,Investors!$G:$G,$B634)-$B$2&gt;D$4),SUMIFS(Investors!$Q:$Q,Investors!$A:$A,$A634,Investors!$G:$G,$B634),0)</f>
        <v/>
      </c>
      <c r="F634" s="14">
        <f>IF(AND(SUMIFS(Investors!$P:$P,Investors!$A:$A,$A634,Investors!$G:$G,$B634)-$B$2&lt;=F$4,SUMIFS(Investors!$P:$P,Investors!$A:$A,$A634,Investors!$G:$G,$B634)-$B$2&gt;E$4),SUMIFS(Investors!$Q:$Q,Investors!$A:$A,$A634,Investors!$G:$G,$B634),0)</f>
        <v/>
      </c>
      <c r="G634" s="14">
        <f>IF(AND(SUMIFS(Investors!$P:$P,Investors!$A:$A,$A634,Investors!$G:$G,$B634)-$B$2&lt;=G$4,SUMIFS(Investors!$P:$P,Investors!$A:$A,$A634,Investors!$G:$G,$B634)-$B$2&gt;F$4),SUMIFS(Investors!$Q:$Q,Investors!$A:$A,$A634,Investors!$G:$G,$B634),0)</f>
        <v/>
      </c>
      <c r="H634" s="14">
        <f>IF(AND(SUMIFS(Investors!$P:$P,Investors!$A:$A,$A634,Investors!$G:$G,$B634)-$B$2&lt;=H$4,SUMIFS(Investors!$P:$P,Investors!$A:$A,$A634,Investors!$G:$G,$B634)-$B$2&gt;G$4),SUMIFS(Investors!$Q:$Q,Investors!$A:$A,$A634,Investors!$G:$G,$B634),0)</f>
        <v/>
      </c>
      <c r="I634" s="14">
        <f>IF(AND(SUMIFS(Investors!$P:$P,Investors!$A:$A,$A634,Investors!$G:$G,$B634)-$B$2&lt;=I$4,SUMIFS(Investors!$P:$P,Investors!$A:$A,$A634,Investors!$G:$G,$B634)-$B$2&gt;H$4),SUMIFS(Investors!$Q:$Q,Investors!$A:$A,$A634,Investors!$G:$G,$B634),0)</f>
        <v/>
      </c>
      <c r="J634" s="14">
        <f>IF(AND(SUMIFS(Investors!$P:$P,Investors!$A:$A,$A634,Investors!$G:$G,$B634)-$B$2&lt;=J$4,SUMIFS(Investors!$P:$P,Investors!$A:$A,$A634,Investors!$G:$G,$B634)-$B$2&gt;I$4),SUMIFS(Investors!$Q:$Q,Investors!$A:$A,$A634,Investors!$G:$G,$B634),0)</f>
        <v/>
      </c>
      <c r="K634" s="14">
        <f>IF(AND(SUMIFS(Investors!$P:$P,Investors!$A:$A,$A634,Investors!$G:$G,$B634)-$B$2&lt;=K$4,SUMIFS(Investors!$P:$P,Investors!$A:$A,$A634,Investors!$G:$G,$B634)-$B$2&gt;J$4),SUMIFS(Investors!$Q:$Q,Investors!$A:$A,$A634,Investors!$G:$G,$B634),0)</f>
        <v/>
      </c>
      <c r="L634" s="14">
        <f>IF(AND(SUMIFS(Investors!$P:$P,Investors!$A:$A,$A634,Investors!$G:$G,$B634)-$B$2&lt;=L$4,SUMIFS(Investors!$P:$P,Investors!$A:$A,$A634,Investors!$G:$G,$B634)-$B$2&gt;K$4),SUMIFS(Investors!$Q:$Q,Investors!$A:$A,$A634,Investors!$G:$G,$B634),0)</f>
        <v/>
      </c>
      <c r="M634" s="14">
        <f>IF(AND(SUMIFS(Investors!$P:$P,Investors!$A:$A,$A634,Investors!$G:$G,$B634)-$B$2&lt;=M$4,SUMIFS(Investors!$P:$P,Investors!$A:$A,$A634,Investors!$G:$G,$B634)-$B$2&gt;L$4),SUMIFS(Investors!$Q:$Q,Investors!$A:$A,$A634,Investors!$G:$G,$B634),0)</f>
        <v/>
      </c>
      <c r="N634" s="14">
        <f>IF(AND(SUMIFS(Investors!$P:$P,Investors!$A:$A,$A634,Investors!$G:$G,$B634)-$B$2&lt;=N$4,SUMIFS(Investors!$P:$P,Investors!$A:$A,$A634,Investors!$G:$G,$B634)-$B$2&gt;M$4),SUMIFS(Investors!$Q:$Q,Investors!$A:$A,$A634,Investors!$G:$G,$B634),0)</f>
        <v/>
      </c>
      <c r="O634" s="14">
        <f>IF(AND(SUMIFS(Investors!$P:$P,Investors!$A:$A,$A634,Investors!$G:$G,$B634)-$B$2&lt;=O$4,SUMIFS(Investors!$P:$P,Investors!$A:$A,$A634,Investors!$G:$G,$B634)-$B$2&gt;N$4),SUMIFS(Investors!$Q:$Q,Investors!$A:$A,$A634,Investors!$G:$G,$B634),0)</f>
        <v/>
      </c>
      <c r="P634" s="14">
        <f>IF(AND(SUMIFS(Investors!$P:$P,Investors!$A:$A,$A634,Investors!$G:$G,$B634)-$B$2&lt;=P$4,SUMIFS(Investors!$P:$P,Investors!$A:$A,$A634,Investors!$G:$G,$B634)-$B$2&gt;O$4),SUMIFS(Investors!$Q:$Q,Investors!$A:$A,$A634,Investors!$G:$G,$B634),0)</f>
        <v/>
      </c>
      <c r="Q634" s="14">
        <f>IF(AND(SUMIFS(Investors!$P:$P,Investors!$A:$A,$A634,Investors!$G:$G,$B634)-$B$2&lt;=Q$4,SUMIFS(Investors!$P:$P,Investors!$A:$A,$A634,Investors!$G:$G,$B634)-$B$2&gt;P$4),SUMIFS(Investors!$Q:$Q,Investors!$A:$A,$A634,Investors!$G:$G,$B634),0)</f>
        <v/>
      </c>
      <c r="R634" s="14">
        <f>IF(AND(SUMIFS(Investors!$P:$P,Investors!$A:$A,$A634,Investors!$G:$G,$B634)-$B$2&lt;=R$4,SUMIFS(Investors!$P:$P,Investors!$A:$A,$A634,Investors!$G:$G,$B634)-$B$2&gt;Q$4),SUMIFS(Investors!$Q:$Q,Investors!$A:$A,$A634,Investors!$G:$G,$B634),0)</f>
        <v/>
      </c>
      <c r="S634" s="14">
        <f>IF(AND(SUMIFS(Investors!$P:$P,Investors!$A:$A,$A634,Investors!$G:$G,$B634)-$B$2&lt;=S$4,SUMIFS(Investors!$P:$P,Investors!$A:$A,$A634,Investors!$G:$G,$B634)-$B$2&gt;R$4),SUMIFS(Investors!$Q:$Q,Investors!$A:$A,$A634,Investors!$G:$G,$B634),0)</f>
        <v/>
      </c>
      <c r="T634" s="14">
        <f>IF(AND(SUMIFS(Investors!$P:$P,Investors!$A:$A,$A634,Investors!$G:$G,$B634)-$B$2&lt;=T$4,SUMIFS(Investors!$P:$P,Investors!$A:$A,$A634,Investors!$G:$G,$B634)-$B$2&gt;S$4),SUMIFS(Investors!$Q:$Q,Investors!$A:$A,$A634,Investors!$G:$G,$B634),0)</f>
        <v/>
      </c>
      <c r="U634" s="14">
        <f>IF(AND(SUMIFS(Investors!$P:$P,Investors!$A:$A,$A634,Investors!$G:$G,$B634)-$B$2&lt;=U$4,SUMIFS(Investors!$P:$P,Investors!$A:$A,$A634,Investors!$G:$G,$B634)-$B$2&gt;T$4),SUMIFS(Investors!$Q:$Q,Investors!$A:$A,$A634,Investors!$G:$G,$B634),0)</f>
        <v/>
      </c>
      <c r="V634" s="14">
        <f>IF(AND(SUMIFS(Investors!$P:$P,Investors!$A:$A,$A634,Investors!$G:$G,$B634)-$B$2&lt;=V$4,SUMIFS(Investors!$P:$P,Investors!$A:$A,$A634,Investors!$G:$G,$B634)-$B$2&gt;U$4),SUMIFS(Investors!$Q:$Q,Investors!$A:$A,$A634,Investors!$G:$G,$B634),0)</f>
        <v/>
      </c>
      <c r="W634" s="14">
        <f>IF(AND(SUMIFS(Investors!$P:$P,Investors!$A:$A,$A634,Investors!$G:$G,$B634)-$B$2&lt;=W$4,SUMIFS(Investors!$P:$P,Investors!$A:$A,$A634,Investors!$G:$G,$B634)-$B$2&gt;V$4),SUMIFS(Investors!$Q:$Q,Investors!$A:$A,$A634,Investors!$G:$G,$B634),0)</f>
        <v/>
      </c>
      <c r="X634" s="14">
        <f>IF(AND(SUMIFS(Investors!$P:$P,Investors!$A:$A,$A634,Investors!$G:$G,$B634)-$B$2&lt;=X$4,SUMIFS(Investors!$P:$P,Investors!$A:$A,$A634,Investors!$G:$G,$B634)-$B$2&gt;W$4),SUMIFS(Investors!$Q:$Q,Investors!$A:$A,$A634,Investors!$G:$G,$B634),0)</f>
        <v/>
      </c>
      <c r="Y634" s="14">
        <f>IF(AND(SUMIFS(Investors!$P:$P,Investors!$A:$A,$A634,Investors!$G:$G,$B634)-$B$2&lt;=Y$4,SUMIFS(Investors!$P:$P,Investors!$A:$A,$A634,Investors!$G:$G,$B634)-$B$2&gt;X$4),SUMIFS(Investors!$Q:$Q,Investors!$A:$A,$A634,Investors!$G:$G,$B634),0)</f>
        <v/>
      </c>
      <c r="Z634" s="14">
        <f>IF(AND(SUMIFS(Investors!$P:$P,Investors!$A:$A,$A634,Investors!$G:$G,$B634)-$B$2&lt;=Z$4,SUMIFS(Investors!$P:$P,Investors!$A:$A,$A634,Investors!$G:$G,$B634)-$B$2&gt;Y$4),SUMIFS(Investors!$Q:$Q,Investors!$A:$A,$A634,Investors!$G:$G,$B634),0)</f>
        <v/>
      </c>
      <c r="AA634" s="14">
        <f>IF(AND(SUMIFS(Investors!$P:$P,Investors!$A:$A,$A634,Investors!$G:$G,$B634)-$B$2&lt;=AA$4,SUMIFS(Investors!$P:$P,Investors!$A:$A,$A634,Investors!$G:$G,$B634)-$B$2&gt;Z$4),SUMIFS(Investors!$Q:$Q,Investors!$A:$A,$A634,Investors!$G:$G,$B634),0)</f>
        <v/>
      </c>
      <c r="AB634" s="14">
        <f>IF(AND(SUMIFS(Investors!$P:$P,Investors!$A:$A,$A634,Investors!$G:$G,$B634)-$B$2&lt;=AB$4,SUMIFS(Investors!$P:$P,Investors!$A:$A,$A634,Investors!$G:$G,$B634)-$B$2&gt;AA$4),SUMIFS(Investors!$Q:$Q,Investors!$A:$A,$A634,Investors!$G:$G,$B634),0)</f>
        <v/>
      </c>
      <c r="AC634" s="14">
        <f>IF(AND(SUMIFS(Investors!$P:$P,Investors!$A:$A,$A634,Investors!$G:$G,$B634)-$B$2&lt;=AC$4,SUMIFS(Investors!$P:$P,Investors!$A:$A,$A634,Investors!$G:$G,$B634)-$B$2&gt;AB$4),SUMIFS(Investors!$Q:$Q,Investors!$A:$A,$A634,Investors!$G:$G,$B634),0)</f>
        <v/>
      </c>
    </row>
  </sheetData>
  <autoFilter ref="A4:AC634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Adjustmentss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Adjustments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2024-09-11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SUMIFS('Adjustments'!$C:$C,'Adjustments'!$A:$A,A3)</f>
        <v/>
      </c>
      <c r="G3" s="4">
        <f>B3+C3-D3-E3+F3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SUMIFS('Adjustments'!$C:$C,'Adjustments'!$A:$A,A4)</f>
        <v/>
      </c>
      <c r="G4" s="4">
        <f>B4+C4-D4-E4+F4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SUMIFS('Adjustments'!$C:$C,'Adjustments'!$A:$A,A5)</f>
        <v/>
      </c>
      <c r="G5" s="4">
        <f>B5+C5-D5-E5+F5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SUMIFS('Adjustments'!$C:$C,'Adjustments'!$A:$A,A6)</f>
        <v/>
      </c>
      <c r="G6" s="4">
        <f>B6+C6-D6-E6+F6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SUMIFS('Adjustments'!$C:$C,'Adjustments'!$A:$A,A7)</f>
        <v/>
      </c>
      <c r="G7" s="4">
        <f>B7+C7-D7-E7+F7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SUMIFS('Adjustments'!$C:$C,'Adjustments'!$A:$A,A8)</f>
        <v/>
      </c>
      <c r="G8" s="4">
        <f>B8+C8-D8-E8+F8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SUMIFS('Adjustments'!$C:$C,'Adjustments'!$A:$A,A9)</f>
        <v/>
      </c>
      <c r="G9" s="4">
        <f>B9+C9-D9-E9+F9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SUMIFS('Adjustments'!$C:$C,'Adjustments'!$A:$A,A10)</f>
        <v/>
      </c>
      <c r="G10" s="4">
        <f>B10+C10-D10-E10+F10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SUMIFS('Adjustments'!$C:$C,'Adjustments'!$A:$A,A11)</f>
        <v/>
      </c>
      <c r="G11" s="4">
        <f>B11+C11-D11-E11+F11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SUMIFS('Adjustments'!$C:$C,'Adjustments'!$A:$A,A12)</f>
        <v/>
      </c>
      <c r="G12" s="4">
        <f>B12+C12-D12-E12+F12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SUMIFS('Adjustments'!$C:$C,'Adjustments'!$A:$A,A13)</f>
        <v/>
      </c>
      <c r="G13" s="4">
        <f>B13+C13-D13-E13+F13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SUMIFS('Adjustments'!$C:$C,'Adjustments'!$A:$A,A14)</f>
        <v/>
      </c>
      <c r="G14" s="4">
        <f>B14+C14-D14-E14+F14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SUMIFS('Adjustments'!$C:$C,'Adjustments'!$A:$A,A15)</f>
        <v/>
      </c>
      <c r="G15" s="4">
        <f>B15+C15-D15-E15+F15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SUMIFS('Adjustments'!$C:$C,'Adjustments'!$A:$A,A16)</f>
        <v/>
      </c>
      <c r="G16" s="4">
        <f>B16+C16-D16-E16+F16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SUMIFS('Adjustments'!$C:$C,'Adjustments'!$A:$A,A17)</f>
        <v/>
      </c>
      <c r="G17" s="4">
        <f>B17+C17-D17-E17+F17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SUMIFS('Adjustments'!$C:$C,'Adjustments'!$A:$A,A18)</f>
        <v/>
      </c>
      <c r="G18" s="4">
        <f>B18+C18-D18-E18+F18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SUMIFS('Adjustments'!$C:$C,'Adjustments'!$A:$A,A19)</f>
        <v/>
      </c>
      <c r="G19" s="4">
        <f>B19+C19-D19-E19+F19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SUMIFS('Adjustments'!$C:$C,'Adjustments'!$A:$A,A20)</f>
        <v/>
      </c>
      <c r="G20" s="4">
        <f>B20+C20-D20-E20+F20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SUMIFS('Adjustments'!$C:$C,'Adjustments'!$A:$A,A21)</f>
        <v/>
      </c>
      <c r="G21" s="4">
        <f>B21+C21-D21-E21+F21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SUMIFS('Adjustments'!$C:$C,'Adjustments'!$A:$A,A22)</f>
        <v/>
      </c>
      <c r="G22" s="4">
        <f>B22+C22-D22-E22+F22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SUMIFS('Adjustments'!$C:$C,'Adjustments'!$A:$A,A23)</f>
        <v/>
      </c>
      <c r="G23" s="4">
        <f>B23+C23-D23-E23+F23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SUMIFS('Adjustments'!$C:$C,'Adjustments'!$A:$A,A24)</f>
        <v/>
      </c>
      <c r="G24" s="4">
        <f>B24+C24-D24-E24+F24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SUMIFS('Adjustments'!$C:$C,'Adjustments'!$A:$A,A25)</f>
        <v/>
      </c>
      <c r="G25" s="4">
        <f>B25+C25-D25-E25+F25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SUMIFS('Adjustments'!$C:$C,'Adjustments'!$A:$A,A26)</f>
        <v/>
      </c>
      <c r="G26" s="4">
        <f>B26+C26-D26-E26+F26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SUMIFS('Adjustments'!$C:$C,'Adjustments'!$A:$A,A27)</f>
        <v/>
      </c>
      <c r="G27" s="4">
        <f>B27+C27-D27-E27+F27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SUMIFS('Adjustments'!$C:$C,'Adjustments'!$A:$A,A28)</f>
        <v/>
      </c>
      <c r="G28" s="4">
        <f>B28+C28-D28-E28+F28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SUMIFS('Adjustments'!$C:$C,'Adjustments'!$A:$A,A29)</f>
        <v/>
      </c>
      <c r="G29" s="4">
        <f>B29+C29-D29-E29+F29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SUMIFS('Adjustments'!$C:$C,'Adjustments'!$A:$A,A30)</f>
        <v/>
      </c>
      <c r="G30" s="4">
        <f>B30+C30-D30-E30+F30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SUMIFS('Adjustments'!$C:$C,'Adjustments'!$A:$A,A31)</f>
        <v/>
      </c>
      <c r="G31" s="4">
        <f>B31+C31-D31-E31+F31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SUMIFS('Adjustments'!$C:$C,'Adjustments'!$A:$A,A32)</f>
        <v/>
      </c>
      <c r="G32" s="4">
        <f>B32+C32-D32-E32+F32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SUMIFS('Adjustments'!$C:$C,'Adjustments'!$A:$A,A33)</f>
        <v/>
      </c>
      <c r="G33" s="4">
        <f>B33+C33-D33-E33+F33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SUMIFS('Adjustments'!$C:$C,'Adjustments'!$A:$A,A34)</f>
        <v/>
      </c>
      <c r="G34" s="4">
        <f>B34+C34-D34-E34+F34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SUMIFS('Adjustments'!$C:$C,'Adjustments'!$A:$A,A35)</f>
        <v/>
      </c>
      <c r="G35" s="4">
        <f>B35+C35-D35-E35+F35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SUMIFS('Adjustments'!$C:$C,'Adjustments'!$A:$A,A36)</f>
        <v/>
      </c>
      <c r="G36" s="4">
        <f>B36+C36-D36-E36+F36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SUMIFS('Adjustments'!$C:$C,'Adjustments'!$A:$A,A37)</f>
        <v/>
      </c>
      <c r="G37" s="4">
        <f>B37+C37-D37-E37+F37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SUMIFS('Adjustments'!$C:$C,'Adjustments'!$A:$A,A38)</f>
        <v/>
      </c>
      <c r="G38" s="4">
        <f>B38+C38-D38-E38+F38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SUMIFS('Adjustments'!$C:$C,'Adjustments'!$A:$A,A39)</f>
        <v/>
      </c>
      <c r="G39" s="4">
        <f>B39+C39-D39-E39+F39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SUMIFS('Adjustments'!$C:$C,'Adjustments'!$A:$A,A40)</f>
        <v/>
      </c>
      <c r="G40" s="4">
        <f>B40+C40-D40-E40+F40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SUMIFS('Adjustments'!$C:$C,'Adjustments'!$A:$A,A41)</f>
        <v/>
      </c>
      <c r="G41" s="4">
        <f>B41+C41-D41-E41+F41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SUMIFS('Adjustments'!$C:$C,'Adjustments'!$A:$A,A42)</f>
        <v/>
      </c>
      <c r="G42" s="4">
        <f>B42+C42-D42-E42+F42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SUMIFS('Adjustments'!$C:$C,'Adjustments'!$A:$A,A43)</f>
        <v/>
      </c>
      <c r="G43" s="4">
        <f>B43+C43-D43-E43+F43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SUMIFS('Adjustments'!$C:$C,'Adjustments'!$A:$A,A44)</f>
        <v/>
      </c>
      <c r="G44" s="4">
        <f>B44+C44-D44-E44+F44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SUMIFS('Adjustments'!$C:$C,'Adjustments'!$A:$A,A45)</f>
        <v/>
      </c>
      <c r="G45" s="4">
        <f>B45+C45-D45-E45+F45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SUMIFS('Adjustments'!$C:$C,'Adjustments'!$A:$A,A46)</f>
        <v/>
      </c>
      <c r="G46" s="4">
        <f>B46+C46-D46-E46+F46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SUMIFS('Adjustments'!$C:$C,'Adjustments'!$A:$A,A47)</f>
        <v/>
      </c>
      <c r="G47" s="4">
        <f>B47+C47-D47-E47+F47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SUMIFS('Adjustments'!$C:$C,'Adjustments'!$A:$A,A48)</f>
        <v/>
      </c>
      <c r="G48" s="4">
        <f>B48+C48-D48-E48+F48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SUMIFS('Adjustments'!$C:$C,'Adjustments'!$A:$A,A49)</f>
        <v/>
      </c>
      <c r="G49" s="4">
        <f>B49+C49-D49-E49+F49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SUMIFS('Adjustments'!$C:$C,'Adjustments'!$A:$A,A50)</f>
        <v/>
      </c>
      <c r="G50" s="4">
        <f>B50+C50-D50-E50+F50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SUMIFS('Adjustments'!$C:$C,'Adjustments'!$A:$A,A51)</f>
        <v/>
      </c>
      <c r="G51" s="4">
        <f>B51+C51-D51-E51+F51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SUMIFS('Adjustments'!$C:$C,'Adjustments'!$A:$A,A52)</f>
        <v/>
      </c>
      <c r="G52" s="4">
        <f>B52+C52-D52-E52+F52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SUMIFS('Adjustments'!$C:$C,'Adjustments'!$A:$A,A53)</f>
        <v/>
      </c>
      <c r="G53" s="4">
        <f>B53+C53-D53-E53+F53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SUMIFS('Adjustments'!$C:$C,'Adjustments'!$A:$A,A54)</f>
        <v/>
      </c>
      <c r="G54" s="4">
        <f>B54+C54-D54-E54+F54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SUMIFS('Adjustments'!$C:$C,'Adjustments'!$A:$A,A55)</f>
        <v/>
      </c>
      <c r="G55" s="4">
        <f>B55+C55-D55-E55+F55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SUMIFS('Adjustments'!$C:$C,'Adjustments'!$A:$A,A56)</f>
        <v/>
      </c>
      <c r="G56" s="4">
        <f>B56+C56-D56-E56+F56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SUMIFS('Adjustments'!$C:$C,'Adjustments'!$A:$A,A57)</f>
        <v/>
      </c>
      <c r="G57" s="4">
        <f>B57+C57-D57-E57+F57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SUMIFS('Adjustments'!$C:$C,'Adjustments'!$A:$A,A58)</f>
        <v/>
      </c>
      <c r="G58" s="4">
        <f>B58+C58-D58-E58+F58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SUMIFS('Adjustments'!$C:$C,'Adjustments'!$A:$A,A59)</f>
        <v/>
      </c>
      <c r="G59" s="4">
        <f>B59+C59-D59-E59+F59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SUMIFS('Adjustments'!$C:$C,'Adjustments'!$A:$A,A60)</f>
        <v/>
      </c>
      <c r="G60" s="4">
        <f>B60+C60-D60-E60+F60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SUMIFS('Adjustments'!$C:$C,'Adjustments'!$A:$A,A61)</f>
        <v/>
      </c>
      <c r="G61" s="4">
        <f>B61+C61-D61-E61+F61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SUMIFS('Adjustments'!$C:$C,'Adjustments'!$A:$A,A62)</f>
        <v/>
      </c>
      <c r="G62" s="4">
        <f>B62+C62-D62-E62+F62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SUMIFS('Adjustments'!$C:$C,'Adjustments'!$A:$A,A63)</f>
        <v/>
      </c>
      <c r="G63" s="4">
        <f>B63+C63-D63-E63+F63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SUMIFS('Adjustments'!$C:$C,'Adjustments'!$A:$A,A64)</f>
        <v/>
      </c>
      <c r="G64" s="4">
        <f>B64+C64-D64-E64+F64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SUMIFS('Adjustments'!$C:$C,'Adjustments'!$A:$A,A65)</f>
        <v/>
      </c>
      <c r="G65" s="4">
        <f>B65+C65-D65-E65+F65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SUMIFS('Adjustments'!$C:$C,'Adjustments'!$A:$A,A66)</f>
        <v/>
      </c>
      <c r="G66" s="4">
        <f>B66+C66-D66-E66+F66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SUMIFS('Adjustments'!$C:$C,'Adjustments'!$A:$A,A67)</f>
        <v/>
      </c>
      <c r="G67" s="4">
        <f>B67+C67-D67-E67+F67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SUMIFS('Adjustments'!$C:$C,'Adjustments'!$A:$A,A68)</f>
        <v/>
      </c>
      <c r="G68" s="4">
        <f>B68+C68-D68-E68+F68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SUMIFS('Adjustments'!$C:$C,'Adjustments'!$A:$A,A69)</f>
        <v/>
      </c>
      <c r="G69" s="4">
        <f>B69+C69-D69-E69+F69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SUMIFS('Adjustments'!$C:$C,'Adjustments'!$A:$A,A70)</f>
        <v/>
      </c>
      <c r="G70" s="4">
        <f>B70+C70-D70-E70+F70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SUMIFS('Adjustments'!$C:$C,'Adjustments'!$A:$A,A71)</f>
        <v/>
      </c>
      <c r="G71" s="4">
        <f>B71+C71-D71-E71+F71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SUMIFS('Adjustments'!$C:$C,'Adjustments'!$A:$A,A72)</f>
        <v/>
      </c>
      <c r="G72" s="4">
        <f>B72+C72-D72-E72+F72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SUMIFS('Adjustments'!$C:$C,'Adjustments'!$A:$A,A73)</f>
        <v/>
      </c>
      <c r="G73" s="4">
        <f>B73+C73-D73-E73+F73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SUMIFS('Adjustments'!$C:$C,'Adjustments'!$A:$A,A74)</f>
        <v/>
      </c>
      <c r="G74" s="4">
        <f>B74+C74-D74-E74+F74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SUMIFS('Adjustments'!$C:$C,'Adjustments'!$A:$A,A75)</f>
        <v/>
      </c>
      <c r="G75" s="4">
        <f>B75+C75-D75-E75+F75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SUMIFS('Adjustments'!$C:$C,'Adjustments'!$A:$A,A76)</f>
        <v/>
      </c>
      <c r="G76" s="4">
        <f>B76+C76-D76-E76+F76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SUMIFS('Adjustments'!$C:$C,'Adjustments'!$A:$A,A77)</f>
        <v/>
      </c>
      <c r="G77" s="4">
        <f>B77+C77-D77-E77+F77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SUMIFS('Adjustments'!$C:$C,'Adjustments'!$A:$A,A78)</f>
        <v/>
      </c>
      <c r="G78" s="4">
        <f>B78+C78-D78-E78+F78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SUMIFS('Adjustments'!$C:$C,'Adjustments'!$A:$A,A79)</f>
        <v/>
      </c>
      <c r="G79" s="4">
        <f>B79+C79-D79-E79+F79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SUMIFS('Adjustments'!$C:$C,'Adjustments'!$A:$A,A80)</f>
        <v/>
      </c>
      <c r="G80" s="4">
        <f>B80+C80-D80-E80+F80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SUMIFS('Adjustments'!$C:$C,'Adjustments'!$A:$A,A81)</f>
        <v/>
      </c>
      <c r="G81" s="4">
        <f>B81+C81-D81-E81+F81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SUMIFS('Adjustments'!$C:$C,'Adjustments'!$A:$A,A82)</f>
        <v/>
      </c>
      <c r="G82" s="4">
        <f>B82+C82-D82-E82+F82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SUMIFS('Adjustments'!$C:$C,'Adjustments'!$A:$A,A83)</f>
        <v/>
      </c>
      <c r="G83" s="4">
        <f>B83+C83-D83-E83+F83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SUMIFS('Adjustments'!$C:$C,'Adjustments'!$A:$A,A84)</f>
        <v/>
      </c>
      <c r="G84" s="4">
        <f>B84+C84-D84-E84+F84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SUMIFS('Adjustments'!$C:$C,'Adjustments'!$A:$A,A85)</f>
        <v/>
      </c>
      <c r="G85" s="4">
        <f>B85+C85-D85-E85+F85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SUMIFS('Adjustments'!$C:$C,'Adjustments'!$A:$A,A86)</f>
        <v/>
      </c>
      <c r="G86" s="4">
        <f>B86+C86-D86-E86+F86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SUMIFS('Adjustments'!$C:$C,'Adjustments'!$A:$A,A87)</f>
        <v/>
      </c>
      <c r="G87" s="4">
        <f>B87+C87-D87-E87+F87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SUMIFS('Adjustments'!$C:$C,'Adjustments'!$A:$A,A88)</f>
        <v/>
      </c>
      <c r="G88" s="4">
        <f>B88+C88-D88-E88+F88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SUMIFS('Adjustments'!$C:$C,'Adjustments'!$A:$A,A89)</f>
        <v/>
      </c>
      <c r="G89" s="4">
        <f>B89+C89-D89-E89+F89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SUMIFS('Adjustments'!$C:$C,'Adjustments'!$A:$A,A90)</f>
        <v/>
      </c>
      <c r="G90" s="4">
        <f>B90+C90-D90-E90+F90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SUMIFS('Adjustments'!$C:$C,'Adjustments'!$A:$A,A91)</f>
        <v/>
      </c>
      <c r="G91" s="4">
        <f>B91+C91-D91-E91+F91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SUMIFS('Adjustments'!$C:$C,'Adjustments'!$A:$A,A92)</f>
        <v/>
      </c>
      <c r="G92" s="4">
        <f>B92+C92-D92-E92+F92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SUMIFS('Adjustments'!$C:$C,'Adjustments'!$A:$A,A93)</f>
        <v/>
      </c>
      <c r="G93" s="4">
        <f>B93+C93-D93-E93+F93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SUMIFS('Adjustments'!$C:$C,'Adjustments'!$A:$A,A94)</f>
        <v/>
      </c>
      <c r="G94" s="4">
        <f>B94+C94-D94-E94+F94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SUMIFS('Adjustments'!$C:$C,'Adjustments'!$A:$A,A95)</f>
        <v/>
      </c>
      <c r="G95" s="4">
        <f>B95+C95-D95-E95+F95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SUMIFS('Adjustments'!$C:$C,'Adjustments'!$A:$A,A96)</f>
        <v/>
      </c>
      <c r="G96" s="4">
        <f>B96+C96-D96-E96+F96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SUMIFS('Adjustments'!$C:$C,'Adjustments'!$A:$A,A97)</f>
        <v/>
      </c>
      <c r="G97" s="4">
        <f>B97+C97-D97-E97+F97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SUMIFS('Adjustments'!$C:$C,'Adjustments'!$A:$A,A98)</f>
        <v/>
      </c>
      <c r="G98" s="4">
        <f>B98+C98-D98-E98+F98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SUMIFS('Adjustments'!$C:$C,'Adjustments'!$A:$A,A99)</f>
        <v/>
      </c>
      <c r="G99" s="4">
        <f>B99+C99-D99-E99+F99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SUMIFS('Adjustments'!$C:$C,'Adjustments'!$A:$A,A100)</f>
        <v/>
      </c>
      <c r="G100" s="4">
        <f>B100+C100-D100-E100+F100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SUMIFS('Adjustments'!$C:$C,'Adjustments'!$A:$A,A101)</f>
        <v/>
      </c>
      <c r="G101" s="4">
        <f>B101+C101-D101-E101+F101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SUMIFS('Adjustments'!$C:$C,'Adjustments'!$A:$A,A102)</f>
        <v/>
      </c>
      <c r="G102" s="4">
        <f>B102+C102-D102-E102+F102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SUMIFS('Adjustments'!$C:$C,'Adjustments'!$A:$A,A103)</f>
        <v/>
      </c>
      <c r="G103" s="4">
        <f>B103+C103-D103-E103+F103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SUMIFS('Adjustments'!$C:$C,'Adjustments'!$A:$A,A104)</f>
        <v/>
      </c>
      <c r="G104" s="4">
        <f>B104+C104-D104-E104+F104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SUMIFS('Adjustments'!$C:$C,'Adjustments'!$A:$A,A105)</f>
        <v/>
      </c>
      <c r="G105" s="4">
        <f>B105+C105-D105-E105+F105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SUMIFS('Adjustments'!$C:$C,'Adjustments'!$A:$A,A106)</f>
        <v/>
      </c>
      <c r="G106" s="4">
        <f>B106+C106-D106-E106+F106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SUMIFS('Adjustments'!$C:$C,'Adjustments'!$A:$A,A107)</f>
        <v/>
      </c>
      <c r="G107" s="4">
        <f>B107+C107-D107-E107+F107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SUMIFS('Adjustments'!$C:$C,'Adjustments'!$A:$A,A108)</f>
        <v/>
      </c>
      <c r="G108" s="4">
        <f>B108+C108-D108-E108+F108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SUMIFS('Adjustments'!$C:$C,'Adjustments'!$A:$A,A109)</f>
        <v/>
      </c>
      <c r="G109" s="4">
        <f>B109+C109-D109-E109+F109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SUMIFS('Adjustments'!$C:$C,'Adjustments'!$A:$A,A110)</f>
        <v/>
      </c>
      <c r="G110" s="4">
        <f>B110+C110-D110-E110+F110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SUMIFS('Adjustments'!$C:$C,'Adjustments'!$A:$A,A111)</f>
        <v/>
      </c>
      <c r="G111" s="4">
        <f>B111+C111-D111-E111+F111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SUMIFS('Adjustments'!$C:$C,'Adjustments'!$A:$A,A112)</f>
        <v/>
      </c>
      <c r="G112" s="4">
        <f>B112+C112-D112-E112+F112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SUMIFS('Adjustments'!$C:$C,'Adjustments'!$A:$A,A113)</f>
        <v/>
      </c>
      <c r="G113" s="4">
        <f>B113+C113-D113-E113+F113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SUMIFS('Adjustments'!$C:$C,'Adjustments'!$A:$A,A114)</f>
        <v/>
      </c>
      <c r="G114" s="4">
        <f>B114+C114-D114-E114+F114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SUMIFS('Adjustments'!$C:$C,'Adjustments'!$A:$A,A115)</f>
        <v/>
      </c>
      <c r="G115" s="4">
        <f>B115+C115-D115-E115+F115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SUMIFS('Adjustments'!$C:$C,'Adjustments'!$A:$A,A116)</f>
        <v/>
      </c>
      <c r="G116" s="4">
        <f>B116+C116-D116-E116+F116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SUMIFS('Adjustments'!$C:$C,'Adjustments'!$A:$A,A117)</f>
        <v/>
      </c>
      <c r="G117" s="4">
        <f>B117+C117-D117-E117+F117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SUMIFS('Adjustments'!$C:$C,'Adjustments'!$A:$A,A118)</f>
        <v/>
      </c>
      <c r="G118" s="4">
        <f>B118+C118-D118-E118+F118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SUMIFS('Adjustments'!$C:$C,'Adjustments'!$A:$A,A119)</f>
        <v/>
      </c>
      <c r="G119" s="4">
        <f>B119+C119-D119-E119+F119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SUMIFS('Adjustments'!$C:$C,'Adjustments'!$A:$A,A120)</f>
        <v/>
      </c>
      <c r="G120" s="4">
        <f>B120+C120-D120-E120+F120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SUMIFS('Adjustments'!$C:$C,'Adjustments'!$A:$A,A121)</f>
        <v/>
      </c>
      <c r="G121" s="4">
        <f>B121+C121-D121-E121+F121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SUMIFS('Adjustments'!$C:$C,'Adjustments'!$A:$A,A122)</f>
        <v/>
      </c>
      <c r="G122" s="4">
        <f>B122+C122-D122-E122+F122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SUMIFS('Adjustments'!$C:$C,'Adjustments'!$A:$A,A123)</f>
        <v/>
      </c>
      <c r="G123" s="4">
        <f>B123+C123-D123-E123+F123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SUMIFS('Adjustments'!$C:$C,'Adjustments'!$A:$A,A124)</f>
        <v/>
      </c>
      <c r="G124" s="4">
        <f>B124+C124-D124-E124+F124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SUMIFS('Adjustments'!$C:$C,'Adjustments'!$A:$A,A125)</f>
        <v/>
      </c>
      <c r="G125" s="4">
        <f>B125+C125-D125-E125+F125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SUMIFS('Adjustments'!$C:$C,'Adjustments'!$A:$A,A126)</f>
        <v/>
      </c>
      <c r="G126" s="4">
        <f>B126+C126-D126-E126+F126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SUMIFS('Adjustments'!$C:$C,'Adjustments'!$A:$A,A127)</f>
        <v/>
      </c>
      <c r="G127" s="4">
        <f>B127+C127-D127-E127+F127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SUMIFS('Adjustments'!$C:$C,'Adjustments'!$A:$A,A128)</f>
        <v/>
      </c>
      <c r="G128" s="4">
        <f>B128+C128-D128-E128+F128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SUMIFS('Adjustments'!$C:$C,'Adjustments'!$A:$A,A129)</f>
        <v/>
      </c>
      <c r="G129" s="4">
        <f>B129+C129-D129-E129+F129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SUMIFS('Adjustments'!$C:$C,'Adjustments'!$A:$A,A130)</f>
        <v/>
      </c>
      <c r="G130" s="4">
        <f>B130+C130-D130-E130+F130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SUMIFS('Adjustments'!$C:$C,'Adjustments'!$A:$A,A131)</f>
        <v/>
      </c>
      <c r="G131" s="4">
        <f>B131+C131-D131-E131+F131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SUMIFS('Adjustments'!$C:$C,'Adjustments'!$A:$A,A132)</f>
        <v/>
      </c>
      <c r="G132" s="4">
        <f>B132+C132-D132-E132+F132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SUMIFS('Adjustments'!$C:$C,'Adjustments'!$A:$A,A133)</f>
        <v/>
      </c>
      <c r="G133" s="4">
        <f>B133+C133-D133-E133+F133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SUMIFS('Adjustments'!$C:$C,'Adjustments'!$A:$A,A134)</f>
        <v/>
      </c>
      <c r="G134" s="4">
        <f>B134+C134-D134-E134+F134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SUMIFS('Adjustments'!$C:$C,'Adjustments'!$A:$A,A135)</f>
        <v/>
      </c>
      <c r="G135" s="4">
        <f>B135+C135-D135-E135+F135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SUMIFS('Adjustments'!$C:$C,'Adjustments'!$A:$A,A136)</f>
        <v/>
      </c>
      <c r="G136" s="4">
        <f>B136+C136-D136-E136+F136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SUMIFS('Adjustments'!$C:$C,'Adjustments'!$A:$A,A137)</f>
        <v/>
      </c>
      <c r="G137" s="4">
        <f>B137+C137-D137-E137+F137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SUMIFS('Adjustments'!$C:$C,'Adjustments'!$A:$A,A138)</f>
        <v/>
      </c>
      <c r="G138" s="4">
        <f>B138+C138-D138-E138+F138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SUMIFS('Adjustments'!$C:$C,'Adjustments'!$A:$A,A139)</f>
        <v/>
      </c>
      <c r="G139" s="4">
        <f>B139+C139-D139-E139+F139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SUMIFS('Adjustments'!$C:$C,'Adjustments'!$A:$A,A140)</f>
        <v/>
      </c>
      <c r="G140" s="4">
        <f>B140+C140-D140-E140+F140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SUMIFS('Adjustments'!$C:$C,'Adjustments'!$A:$A,A141)</f>
        <v/>
      </c>
      <c r="G141" s="4">
        <f>B141+C141-D141-E141+F141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SUMIFS('Adjustments'!$C:$C,'Adjustments'!$A:$A,A142)</f>
        <v/>
      </c>
      <c r="G142" s="4">
        <f>B142+C142-D142-E142+F142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SUMIFS('Adjustments'!$C:$C,'Adjustments'!$A:$A,A143)</f>
        <v/>
      </c>
      <c r="G143" s="4">
        <f>B143+C143-D143-E143+F143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SUMIFS('Adjustments'!$C:$C,'Adjustments'!$A:$A,A144)</f>
        <v/>
      </c>
      <c r="G144" s="4">
        <f>B144+C144-D144-E144+F144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SUMIFS('Adjustments'!$C:$C,'Adjustments'!$A:$A,A145)</f>
        <v/>
      </c>
      <c r="G145" s="4">
        <f>B145+C145-D145-E145+F145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SUMIFS('Adjustments'!$C:$C,'Adjustments'!$A:$A,A146)</f>
        <v/>
      </c>
      <c r="G146" s="4">
        <f>B146+C146-D146-E146+F146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SUMIFS('Adjustments'!$C:$C,'Adjustments'!$A:$A,A147)</f>
        <v/>
      </c>
      <c r="G147" s="4">
        <f>B147+C147-D147-E147+F147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SUMIFS('Adjustments'!$C:$C,'Adjustments'!$A:$A,A148)</f>
        <v/>
      </c>
      <c r="G148" s="4">
        <f>B148+C148-D148-E148+F148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SUMIFS('Adjustments'!$C:$C,'Adjustments'!$A:$A,A149)</f>
        <v/>
      </c>
      <c r="G149" s="4">
        <f>B149+C149-D149-E149+F149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SUMIFS('Adjustments'!$C:$C,'Adjustments'!$A:$A,A150)</f>
        <v/>
      </c>
      <c r="G150" s="4">
        <f>B150+C150-D150-E150+F150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SUMIFS('Adjustments'!$C:$C,'Adjustments'!$A:$A,A151)</f>
        <v/>
      </c>
      <c r="G151" s="4">
        <f>B151+C151-D151-E151+F151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SUMIFS('Adjustments'!$C:$C,'Adjustments'!$A:$A,A152)</f>
        <v/>
      </c>
      <c r="G152" s="4">
        <f>B152+C152-D152-E152+F152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SUMIFS('Adjustments'!$C:$C,'Adjustments'!$A:$A,A153)</f>
        <v/>
      </c>
      <c r="G153" s="4">
        <f>B153+C153-D153-E153+F153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SUMIFS('Adjustments'!$C:$C,'Adjustments'!$A:$A,A154)</f>
        <v/>
      </c>
      <c r="G154" s="4">
        <f>B154+C154-D154-E154+F154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SUMIFS('Adjustments'!$C:$C,'Adjustments'!$A:$A,A155)</f>
        <v/>
      </c>
      <c r="G155" s="4">
        <f>B155+C155-D155-E155+F155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SUMIFS('Adjustments'!$C:$C,'Adjustments'!$A:$A,A156)</f>
        <v/>
      </c>
      <c r="G156" s="4">
        <f>B156+C156-D156-E156+F156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SUMIFS('Adjustments'!$C:$C,'Adjustments'!$A:$A,A157)</f>
        <v/>
      </c>
      <c r="G157" s="4">
        <f>B157+C157-D157-E157+F157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SUMIFS('Adjustments'!$C:$C,'Adjustments'!$A:$A,A158)</f>
        <v/>
      </c>
      <c r="G158" s="4">
        <f>B158+C158-D158-E158+F158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SUMIFS('Adjustments'!$C:$C,'Adjustments'!$A:$A,A159)</f>
        <v/>
      </c>
      <c r="G159" s="4">
        <f>B159+C159-D159-E159+F159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SUMIFS('Adjustments'!$C:$C,'Adjustments'!$A:$A,A160)</f>
        <v/>
      </c>
      <c r="G160" s="4">
        <f>B160+C160-D160-E160+F160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SUMIFS('Adjustments'!$C:$C,'Adjustments'!$A:$A,A161)</f>
        <v/>
      </c>
      <c r="G161" s="4">
        <f>B161+C161-D161-E161+F161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SUMIFS('Adjustments'!$C:$C,'Adjustments'!$A:$A,A162)</f>
        <v/>
      </c>
      <c r="G162" s="4">
        <f>B162+C162-D162-E162+F162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SUMIFS('Adjustments'!$C:$C,'Adjustments'!$A:$A,A163)</f>
        <v/>
      </c>
      <c r="G163" s="4">
        <f>B163+C163-D163-E163+F163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SUMIFS('Adjustments'!$C:$C,'Adjustments'!$A:$A,A164)</f>
        <v/>
      </c>
      <c r="G164" s="4">
        <f>B164+C164-D164-E164+F164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SUMIFS('Adjustments'!$C:$C,'Adjustments'!$A:$A,A165)</f>
        <v/>
      </c>
      <c r="G165" s="4">
        <f>B165+C165-D165-E165+F165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SUMIFS('Adjustments'!$C:$C,'Adjustments'!$A:$A,A166)</f>
        <v/>
      </c>
      <c r="G166" s="4">
        <f>B166+C166-D166-E166+F166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SUMIFS('Adjustments'!$C:$C,'Adjustments'!$A:$A,A167)</f>
        <v/>
      </c>
      <c r="G167" s="4">
        <f>B167+C167-D167-E167+F167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SUMIFS('Adjustments'!$C:$C,'Adjustments'!$A:$A,A168)</f>
        <v/>
      </c>
      <c r="G168" s="4">
        <f>B168+C168-D168-E168+F168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SUMIFS('Adjustments'!$C:$C,'Adjustments'!$A:$A,A169)</f>
        <v/>
      </c>
      <c r="G169" s="4">
        <f>B169+C169-D169-E169+F169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SUMIFS('Adjustments'!$C:$C,'Adjustments'!$A:$A,A170)</f>
        <v/>
      </c>
      <c r="G170" s="4">
        <f>B170+C170-D170-E170+F170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SUMIFS('Adjustments'!$C:$C,'Adjustments'!$A:$A,A171)</f>
        <v/>
      </c>
      <c r="G171" s="4">
        <f>B171+C171-D171-E171+F171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SUMIFS('Adjustments'!$C:$C,'Adjustments'!$A:$A,A172)</f>
        <v/>
      </c>
      <c r="G172" s="4">
        <f>B172+C172-D172-E172+F172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SUMIFS('Adjustments'!$C:$C,'Adjustments'!$A:$A,A173)</f>
        <v/>
      </c>
      <c r="G173" s="4">
        <f>B173+C173-D173-E173+F173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SUMIFS('Adjustments'!$C:$C,'Adjustments'!$A:$A,A174)</f>
        <v/>
      </c>
      <c r="G174" s="4">
        <f>B174+C174-D174-E174+F174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SUMIFS('Adjustments'!$C:$C,'Adjustments'!$A:$A,A175)</f>
        <v/>
      </c>
      <c r="G175" s="4">
        <f>B175+C175-D175-E175+F175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SUMIFS('Adjustments'!$C:$C,'Adjustments'!$A:$A,A176)</f>
        <v/>
      </c>
      <c r="G176" s="4">
        <f>B176+C176-D176-E176+F176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SUMIFS('Adjustments'!$C:$C,'Adjustments'!$A:$A,A177)</f>
        <v/>
      </c>
      <c r="G177" s="4">
        <f>B177+C177-D177-E177+F177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SUMIFS('Adjustments'!$C:$C,'Adjustments'!$A:$A,A178)</f>
        <v/>
      </c>
      <c r="G178" s="4">
        <f>B178+C178-D178-E178+F178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SUMIFS('Adjustments'!$C:$C,'Adjustments'!$A:$A,A179)</f>
        <v/>
      </c>
      <c r="G179" s="4">
        <f>B179+C179-D179-E179+F179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SUMIFS('Adjustments'!$C:$C,'Adjustments'!$A:$A,A180)</f>
        <v/>
      </c>
      <c r="G180" s="4">
        <f>B180+C180-D180-E180+F180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SUMIFS('Adjustments'!$C:$C,'Adjustments'!$A:$A,A181)</f>
        <v/>
      </c>
      <c r="G181" s="4">
        <f>B181+C181-D181-E181+F181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SUMIFS('Adjustments'!$C:$C,'Adjustments'!$A:$A,A182)</f>
        <v/>
      </c>
      <c r="G182" s="4">
        <f>B182+C182-D182-E182+F182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SUMIFS('Adjustments'!$C:$C,'Adjustments'!$A:$A,A183)</f>
        <v/>
      </c>
      <c r="G183" s="4">
        <f>B183+C183-D183-E183+F183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SUMIFS('Adjustments'!$C:$C,'Adjustments'!$A:$A,A184)</f>
        <v/>
      </c>
      <c r="G184" s="4">
        <f>B184+C184-D184-E184+F184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SUMIFS('Adjustments'!$C:$C,'Adjustments'!$A:$A,A185)</f>
        <v/>
      </c>
      <c r="G185" s="4">
        <f>B185+C185-D185-E185+F185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SUMIFS('Adjustments'!$C:$C,'Adjustments'!$A:$A,A186)</f>
        <v/>
      </c>
      <c r="G186" s="4">
        <f>B186+C186-D186-E186+F186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SUMIFS('Adjustments'!$C:$C,'Adjustments'!$A:$A,A187)</f>
        <v/>
      </c>
      <c r="G187" s="4">
        <f>B187+C187-D187-E187+F187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SUMIFS('Adjustments'!$C:$C,'Adjustments'!$A:$A,A188)</f>
        <v/>
      </c>
      <c r="G188" s="4">
        <f>B188+C188-D188-E188+F188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SUMIFS('Adjustments'!$C:$C,'Adjustments'!$A:$A,A189)</f>
        <v/>
      </c>
      <c r="G189" s="4">
        <f>B189+C189-D189-E189+F189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SUMIFS('Adjustments'!$C:$C,'Adjustments'!$A:$A,A190)</f>
        <v/>
      </c>
      <c r="G190" s="4">
        <f>B190+C190-D190-E190+F190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SUMIFS('Adjustments'!$C:$C,'Adjustments'!$A:$A,A191)</f>
        <v/>
      </c>
      <c r="G191" s="4">
        <f>B191+C191-D191-E191+F191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SUMIFS('Adjustments'!$C:$C,'Adjustments'!$A:$A,A192)</f>
        <v/>
      </c>
      <c r="G192" s="4">
        <f>B192+C192-D192-E192+F192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SUMIFS('Adjustments'!$C:$C,'Adjustments'!$A:$A,A193)</f>
        <v/>
      </c>
      <c r="G193" s="4">
        <f>B193+C193-D193-E193+F193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SUMIFS('Adjustments'!$C:$C,'Adjustments'!$A:$A,A194)</f>
        <v/>
      </c>
      <c r="G194" s="4">
        <f>B194+C194-D194-E194+F194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SUMIFS('Adjustments'!$C:$C,'Adjustments'!$A:$A,A195)</f>
        <v/>
      </c>
      <c r="G195" s="4">
        <f>B195+C195-D195-E195+F195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SUMIFS('Adjustments'!$C:$C,'Adjustments'!$A:$A,A196)</f>
        <v/>
      </c>
      <c r="G196" s="4">
        <f>B196+C196-D196-E196+F196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SUMIFS('Adjustments'!$C:$C,'Adjustments'!$A:$A,A197)</f>
        <v/>
      </c>
      <c r="G197" s="4">
        <f>B197+C197-D197-E197+F197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SUMIFS('Adjustments'!$C:$C,'Adjustments'!$A:$A,A198)</f>
        <v/>
      </c>
      <c r="G198" s="4">
        <f>B198+C198-D198-E198+F198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SUMIFS('Adjustments'!$C:$C,'Adjustments'!$A:$A,A199)</f>
        <v/>
      </c>
      <c r="G199" s="4">
        <f>B199+C199-D199-E199+F199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SUMIFS('Adjustments'!$C:$C,'Adjustments'!$A:$A,A200)</f>
        <v/>
      </c>
      <c r="G200" s="4">
        <f>B200+C200-D200-E200+F200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SUMIFS('Adjustments'!$C:$C,'Adjustments'!$A:$A,A201)</f>
        <v/>
      </c>
      <c r="G201" s="4">
        <f>B201+C201-D201-E201+F201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SUMIFS('Adjustments'!$C:$C,'Adjustments'!$A:$A,A202)</f>
        <v/>
      </c>
      <c r="G202" s="4">
        <f>B202+C202-D202-E202+F202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SUMIFS('Adjustments'!$C:$C,'Adjustments'!$A:$A,A203)</f>
        <v/>
      </c>
      <c r="G203" s="4">
        <f>B203+C203-D203-E203+F203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SUMIFS('Adjustments'!$C:$C,'Adjustments'!$A:$A,A204)</f>
        <v/>
      </c>
      <c r="G204" s="4">
        <f>B204+C204-D204-E204+F204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SUMIFS('Adjustments'!$C:$C,'Adjustments'!$A:$A,A205)</f>
        <v/>
      </c>
      <c r="G205" s="4">
        <f>B205+C205-D205-E205+F205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SUMIFS('Adjustments'!$C:$C,'Adjustments'!$A:$A,A206)</f>
        <v/>
      </c>
      <c r="G206" s="4">
        <f>B206+C206-D206-E206+F206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SUMIFS('Adjustments'!$C:$C,'Adjustments'!$A:$A,A207)</f>
        <v/>
      </c>
      <c r="G207" s="4">
        <f>B207+C207-D207-E207+F207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SUMIFS('Adjustments'!$C:$C,'Adjustments'!$A:$A,A208)</f>
        <v/>
      </c>
      <c r="G208" s="4">
        <f>B208+C208-D208-E208+F208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SUMIFS('Adjustments'!$C:$C,'Adjustments'!$A:$A,A209)</f>
        <v/>
      </c>
      <c r="G209" s="4">
        <f>B209+C209-D209-E209+F209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SUMIFS('Adjustments'!$C:$C,'Adjustments'!$A:$A,A210)</f>
        <v/>
      </c>
      <c r="G210" s="4">
        <f>B210+C210-D210-E210+F210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SUMIFS('Adjustments'!$C:$C,'Adjustments'!$A:$A,A211)</f>
        <v/>
      </c>
      <c r="G211" s="4">
        <f>B211+C211-D211-E211+F211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SUMIFS('Adjustments'!$C:$C,'Adjustments'!$A:$A,A212)</f>
        <v/>
      </c>
      <c r="G212" s="4">
        <f>B212+C212-D212-E212+F212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SUMIFS('Adjustments'!$C:$C,'Adjustments'!$A:$A,A213)</f>
        <v/>
      </c>
      <c r="G213" s="4">
        <f>B213+C213-D213-E213+F213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SUMIFS('Adjustments'!$C:$C,'Adjustments'!$A:$A,A214)</f>
        <v/>
      </c>
      <c r="G214" s="4">
        <f>B214+C214-D214-E214+F214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SUMIFS('Adjustments'!$C:$C,'Adjustments'!$A:$A,A215)</f>
        <v/>
      </c>
      <c r="G215" s="4">
        <f>B215+C215-D215-E215+F215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SUMIFS('Adjustments'!$C:$C,'Adjustments'!$A:$A,A216)</f>
        <v/>
      </c>
      <c r="G216" s="4">
        <f>B216+C216-D216-E216+F216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SUMIFS('Adjustments'!$C:$C,'Adjustments'!$A:$A,A217)</f>
        <v/>
      </c>
      <c r="G217" s="4">
        <f>B217+C217-D217-E217+F217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SUMIFS('Adjustments'!$C:$C,'Adjustments'!$A:$A,A218)</f>
        <v/>
      </c>
      <c r="G218" s="4">
        <f>B218+C218-D218-E218+F218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SUMIFS('Adjustments'!$C:$C,'Adjustments'!$A:$A,A219)</f>
        <v/>
      </c>
      <c r="G219" s="4">
        <f>B219+C219-D219-E219+F219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SUMIFS('Adjustments'!$C:$C,'Adjustments'!$A:$A,A220)</f>
        <v/>
      </c>
      <c r="G220" s="4">
        <f>B220+C220-D220-E220+F220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SUMIFS('Adjustments'!$C:$C,'Adjustments'!$A:$A,A221)</f>
        <v/>
      </c>
      <c r="G221" s="4">
        <f>B221+C221-D221-E221+F221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SUMIFS('Adjustments'!$C:$C,'Adjustments'!$A:$A,A222)</f>
        <v/>
      </c>
      <c r="G222" s="4">
        <f>B222+C222-D222-E222+F222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SUMIFS('Adjustments'!$C:$C,'Adjustments'!$A:$A,A223)</f>
        <v/>
      </c>
      <c r="G223" s="4">
        <f>B223+C223-D223-E223+F223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SUMIFS('Adjustments'!$C:$C,'Adjustments'!$A:$A,A224)</f>
        <v/>
      </c>
      <c r="G224" s="4">
        <f>B224+C224-D224-E224+F224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SUMIFS('Adjustments'!$C:$C,'Adjustments'!$A:$A,A225)</f>
        <v/>
      </c>
      <c r="G225" s="4">
        <f>B225+C225-D225-E225+F225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SUMIFS('Adjustments'!$C:$C,'Adjustments'!$A:$A,A226)</f>
        <v/>
      </c>
      <c r="G226" s="4">
        <f>B226+C226-D226-E226+F226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SUMIFS('Adjustments'!$C:$C,'Adjustments'!$A:$A,A227)</f>
        <v/>
      </c>
      <c r="G227" s="4">
        <f>B227+C227-D227-E227+F227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SUMIFS('Adjustments'!$C:$C,'Adjustments'!$A:$A,A228)</f>
        <v/>
      </c>
      <c r="G228" s="4">
        <f>B228+C228-D228-E228+F228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SUMIFS('Adjustments'!$C:$C,'Adjustments'!$A:$A,A229)</f>
        <v/>
      </c>
      <c r="G229" s="4">
        <f>B229+C229-D229-E229+F229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SUMIFS('Adjustments'!$C:$C,'Adjustments'!$A:$A,A230)</f>
        <v/>
      </c>
      <c r="G230" s="4">
        <f>B230+C230-D230-E230+F230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SUMIFS('Adjustments'!$C:$C,'Adjustments'!$A:$A,A231)</f>
        <v/>
      </c>
      <c r="G231" s="4">
        <f>B231+C231-D231-E231+F231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SUMIFS('Adjustments'!$C:$C,'Adjustments'!$A:$A,A232)</f>
        <v/>
      </c>
      <c r="G232" s="4">
        <f>B232+C232-D232-E232+F232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SUMIFS('Adjustments'!$C:$C,'Adjustments'!$A:$A,A233)</f>
        <v/>
      </c>
      <c r="G233" s="4">
        <f>B233+C233-D233-E233+F233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SUMIFS('Adjustments'!$C:$C,'Adjustments'!$A:$A,A234)</f>
        <v/>
      </c>
      <c r="G234" s="4">
        <f>B234+C234-D234-E234+F234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SUMIFS('Adjustments'!$C:$C,'Adjustments'!$A:$A,A235)</f>
        <v/>
      </c>
      <c r="G235" s="4">
        <f>B235+C235-D235-E235+F235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SUMIFS('Adjustments'!$C:$C,'Adjustments'!$A:$A,A236)</f>
        <v/>
      </c>
      <c r="G236" s="4">
        <f>B236+C236-D236-E236+F236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SUMIFS('Adjustments'!$C:$C,'Adjustments'!$A:$A,A237)</f>
        <v/>
      </c>
      <c r="G237" s="4">
        <f>B237+C237-D237-E237+F237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SUMIFS('Adjustments'!$C:$C,'Adjustments'!$A:$A,A238)</f>
        <v/>
      </c>
      <c r="G238" s="4">
        <f>B238+C238-D238-E238+F238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SUMIFS('Adjustments'!$C:$C,'Adjustments'!$A:$A,A239)</f>
        <v/>
      </c>
      <c r="G239" s="4">
        <f>B239+C239-D239-E239+F239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SUMIFS('Adjustments'!$C:$C,'Adjustments'!$A:$A,A240)</f>
        <v/>
      </c>
      <c r="G240" s="4">
        <f>B240+C240-D240-E240+F240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SUMIFS('Adjustments'!$C:$C,'Adjustments'!$A:$A,A241)</f>
        <v/>
      </c>
      <c r="G241" s="4">
        <f>B241+C241-D241-E241+F241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SUMIFS('Adjustments'!$C:$C,'Adjustments'!$A:$A,A242)</f>
        <v/>
      </c>
      <c r="G242" s="4">
        <f>B242+C242-D242-E242+F242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SUMIFS('Adjustments'!$C:$C,'Adjustments'!$A:$A,A243)</f>
        <v/>
      </c>
      <c r="G243" s="4">
        <f>B243+C243-D243-E243+F243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SUMIFS('Adjustments'!$C:$C,'Adjustments'!$A:$A,A244)</f>
        <v/>
      </c>
      <c r="G244" s="4">
        <f>B244+C244-D244-E244+F244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SUMIFS('Adjustments'!$C:$C,'Adjustments'!$A:$A,A245)</f>
        <v/>
      </c>
      <c r="G245" s="4">
        <f>B245+C245-D245-E245+F245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SUMIFS('Adjustments'!$C:$C,'Adjustments'!$A:$A,A246)</f>
        <v/>
      </c>
      <c r="G246" s="4">
        <f>B246+C246-D246-E246+F246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SUMIFS('Adjustments'!$C:$C,'Adjustments'!$A:$A,A247)</f>
        <v/>
      </c>
      <c r="G247" s="4">
        <f>B247+C247-D247-E247+F247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SUMIFS('Adjustments'!$C:$C,'Adjustments'!$A:$A,A248)</f>
        <v/>
      </c>
      <c r="G248" s="4">
        <f>B248+C248-D248-E248+F248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SUMIFS('Adjustments'!$C:$C,'Adjustments'!$A:$A,A249)</f>
        <v/>
      </c>
      <c r="G249" s="4">
        <f>B249+C249-D249-E249+F249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SUMIFS('Adjustments'!$C:$C,'Adjustments'!$A:$A,A250)</f>
        <v/>
      </c>
      <c r="G250" s="4">
        <f>B250+C250-D250-E250+F250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SUMIFS('Adjustments'!$C:$C,'Adjustments'!$A:$A,A251)</f>
        <v/>
      </c>
      <c r="G251" s="4">
        <f>B251+C251-D251-E251+F251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SUMIFS('Adjustments'!$C:$C,'Adjustments'!$A:$A,A252)</f>
        <v/>
      </c>
      <c r="G252" s="4">
        <f>B252+C252-D252-E252+F252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SUMIFS('Adjustments'!$C:$C,'Adjustments'!$A:$A,A253)</f>
        <v/>
      </c>
      <c r="G253" s="4">
        <f>B253+C253-D253-E253+F253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SUMIFS('Adjustments'!$C:$C,'Adjustments'!$A:$A,A254)</f>
        <v/>
      </c>
      <c r="G254" s="4">
        <f>B254+C254-D254-E254+F254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SUMIFS('Adjustments'!$C:$C,'Adjustments'!$A:$A,A255)</f>
        <v/>
      </c>
      <c r="G255" s="4">
        <f>B255+C255-D255-E255+F255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SUMIFS('Adjustments'!$C:$C,'Adjustments'!$A:$A,A256)</f>
        <v/>
      </c>
      <c r="G256" s="4">
        <f>B256+C256-D256-E256+F256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SUMIFS('Adjustments'!$C:$C,'Adjustments'!$A:$A,A257)</f>
        <v/>
      </c>
      <c r="G257" s="4">
        <f>B257+C257-D257-E257+F257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SUMIFS('Adjustments'!$C:$C,'Adjustments'!$A:$A,A258)</f>
        <v/>
      </c>
      <c r="G258" s="4">
        <f>B258+C258-D258-E258+F258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SUMIFS('Adjustments'!$C:$C,'Adjustments'!$A:$A,A259)</f>
        <v/>
      </c>
      <c r="G259" s="4">
        <f>B259+C259-D259-E259+F259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SUMIFS('Adjustments'!$C:$C,'Adjustments'!$A:$A,A260)</f>
        <v/>
      </c>
      <c r="G260" s="4">
        <f>B260+C260-D260-E260+F260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SUMIFS('Adjustments'!$C:$C,'Adjustments'!$A:$A,A261)</f>
        <v/>
      </c>
      <c r="G261" s="4">
        <f>B261+C261-D261-E261+F261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SUMIFS('Adjustments'!$C:$C,'Adjustments'!$A:$A,A262)</f>
        <v/>
      </c>
      <c r="G262" s="4">
        <f>B262+C262-D262-E262+F262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SUMIFS('Adjustments'!$C:$C,'Adjustments'!$A:$A,A263)</f>
        <v/>
      </c>
      <c r="G263" s="4">
        <f>B263+C263-D263-E263+F263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SUMIFS('Adjustments'!$C:$C,'Adjustments'!$A:$A,A264)</f>
        <v/>
      </c>
      <c r="G264" s="4">
        <f>B264+C264-D264-E264+F264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SUMIFS('Adjustments'!$C:$C,'Adjustments'!$A:$A,A265)</f>
        <v/>
      </c>
      <c r="G265" s="4">
        <f>B265+C265-D265-E265+F265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SUMIFS('Adjustments'!$C:$C,'Adjustments'!$A:$A,A266)</f>
        <v/>
      </c>
      <c r="G266" s="4">
        <f>B266+C266-D266-E266+F266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SUMIFS('Adjustments'!$C:$C,'Adjustments'!$A:$A,A267)</f>
        <v/>
      </c>
      <c r="G267" s="4">
        <f>B267+C267-D267-E267+F267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SUMIFS('Adjustments'!$C:$C,'Adjustments'!$A:$A,A268)</f>
        <v/>
      </c>
      <c r="G268" s="4">
        <f>B268+C268-D268-E268+F268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SUMIFS('Adjustments'!$C:$C,'Adjustments'!$A:$A,A269)</f>
        <v/>
      </c>
      <c r="G269" s="4">
        <f>B269+C269-D269-E269+F269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SUMIFS('Adjustments'!$C:$C,'Adjustments'!$A:$A,A270)</f>
        <v/>
      </c>
      <c r="G270" s="4">
        <f>B270+C270-D270-E270+F270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SUMIFS('Adjustments'!$C:$C,'Adjustments'!$A:$A,A271)</f>
        <v/>
      </c>
      <c r="G271" s="4">
        <f>B271+C271-D271-E271+F271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SUMIFS('Adjustments'!$C:$C,'Adjustments'!$A:$A,A272)</f>
        <v/>
      </c>
      <c r="G272" s="4">
        <f>B272+C272-D272-E272+F272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SUMIFS('Adjustments'!$C:$C,'Adjustments'!$A:$A,A273)</f>
        <v/>
      </c>
      <c r="G273" s="4">
        <f>B273+C273-D273-E273+F273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SUMIFS('Adjustments'!$C:$C,'Adjustments'!$A:$A,A274)</f>
        <v/>
      </c>
      <c r="G274" s="4">
        <f>B274+C274-D274-E274+F274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SUMIFS('Adjustments'!$C:$C,'Adjustments'!$A:$A,A275)</f>
        <v/>
      </c>
      <c r="G275" s="4">
        <f>B275+C275-D275-E275+F275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SUMIFS('Adjustments'!$C:$C,'Adjustments'!$A:$A,A276)</f>
        <v/>
      </c>
      <c r="G276" s="4">
        <f>B276+C276-D276-E276+F276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SUMIFS('Adjustments'!$C:$C,'Adjustments'!$A:$A,A277)</f>
        <v/>
      </c>
      <c r="G277" s="4">
        <f>B277+C277-D277-E277+F277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SUMIFS('Adjustments'!$C:$C,'Adjustments'!$A:$A,A278)</f>
        <v/>
      </c>
      <c r="G278" s="4">
        <f>B278+C278-D278-E278+F278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SUMIFS('Adjustments'!$C:$C,'Adjustments'!$A:$A,A279)</f>
        <v/>
      </c>
      <c r="G279" s="4">
        <f>B279+C279-D279-E279+F279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SUMIFS('Adjustments'!$C:$C,'Adjustments'!$A:$A,A280)</f>
        <v/>
      </c>
      <c r="G280" s="4">
        <f>B280+C280-D280-E280+F280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SUMIFS('Adjustments'!$C:$C,'Adjustments'!$A:$A,A281)</f>
        <v/>
      </c>
      <c r="G281" s="4">
        <f>B281+C281-D281-E281+F281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SUMIFS('Adjustments'!$C:$C,'Adjustments'!$A:$A,A282)</f>
        <v/>
      </c>
      <c r="G282" s="4">
        <f>B282+C282-D282-E282+F282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SUMIFS('Adjustments'!$C:$C,'Adjustments'!$A:$A,A283)</f>
        <v/>
      </c>
      <c r="G283" s="4">
        <f>B283+C283-D283-E283+F283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SUMIFS('Adjustments'!$C:$C,'Adjustments'!$A:$A,A284)</f>
        <v/>
      </c>
      <c r="G284" s="4">
        <f>B284+C284-D284-E284+F284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SUMIFS('Adjustments'!$C:$C,'Adjustments'!$A:$A,A285)</f>
        <v/>
      </c>
      <c r="G285" s="4">
        <f>B285+C285-D285-E285+F285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SUMIFS('Adjustments'!$C:$C,'Adjustments'!$A:$A,A286)</f>
        <v/>
      </c>
      <c r="G286" s="4">
        <f>B286+C286-D286-E286+F286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SUMIFS('Adjustments'!$C:$C,'Adjustments'!$A:$A,A287)</f>
        <v/>
      </c>
      <c r="G287" s="4">
        <f>B287+C287-D287-E287+F287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SUMIFS('Adjustments'!$C:$C,'Adjustments'!$A:$A,A288)</f>
        <v/>
      </c>
      <c r="G288" s="4">
        <f>B288+C288-D288-E288+F288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SUMIFS('Adjustments'!$C:$C,'Adjustments'!$A:$A,A289)</f>
        <v/>
      </c>
      <c r="G289" s="4">
        <f>B289+C289-D289-E289+F289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SUMIFS('Adjustments'!$C:$C,'Adjustments'!$A:$A,A290)</f>
        <v/>
      </c>
      <c r="G290" s="4">
        <f>B290+C290-D290-E290+F290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SUMIFS('Adjustments'!$C:$C,'Adjustments'!$A:$A,A291)</f>
        <v/>
      </c>
      <c r="G291" s="4">
        <f>B291+C291-D291-E291+F291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SUMIFS('Adjustments'!$C:$C,'Adjustments'!$A:$A,A292)</f>
        <v/>
      </c>
      <c r="G292" s="4">
        <f>B292+C292-D292-E292+F292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SUMIFS('Adjustments'!$C:$C,'Adjustments'!$A:$A,A293)</f>
        <v/>
      </c>
      <c r="G293" s="4">
        <f>B293+C293-D293-E293+F293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SUMIFS('Adjustments'!$C:$C,'Adjustments'!$A:$A,A294)</f>
        <v/>
      </c>
      <c r="G294" s="4">
        <f>B294+C294-D294-E294+F294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SUMIFS('Adjustments'!$C:$C,'Adjustments'!$A:$A,A295)</f>
        <v/>
      </c>
      <c r="G295" s="4">
        <f>B295+C295-D295-E295+F295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SUMIFS('Adjustments'!$C:$C,'Adjustments'!$A:$A,A296)</f>
        <v/>
      </c>
      <c r="G296" s="4">
        <f>B296+C296-D296-E296+F296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SUMIFS('Adjustments'!$C:$C,'Adjustments'!$A:$A,A297)</f>
        <v/>
      </c>
      <c r="G297" s="4">
        <f>B297+C297-D297-E297+F297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SUMIFS('Adjustments'!$C:$C,'Adjustments'!$A:$A,A298)</f>
        <v/>
      </c>
      <c r="G298" s="4">
        <f>B298+C298-D298-E298+F298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SUMIFS('Adjustments'!$C:$C,'Adjustments'!$A:$A,A299)</f>
        <v/>
      </c>
      <c r="G299" s="4">
        <f>B299+C299-D299-E299+F299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SUMIFS('Adjustments'!$C:$C,'Adjustments'!$A:$A,A300)</f>
        <v/>
      </c>
      <c r="G300" s="4">
        <f>B300+C300-D300-E300+F300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SUMIFS('Adjustments'!$C:$C,'Adjustments'!$A:$A,A301)</f>
        <v/>
      </c>
      <c r="G301" s="4">
        <f>B301+C301-D301-E301+F301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SUMIFS('Adjustments'!$C:$C,'Adjustments'!$A:$A,A302)</f>
        <v/>
      </c>
      <c r="G302" s="4">
        <f>B302+C302-D302-E302+F302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SUMIFS('Adjustments'!$C:$C,'Adjustments'!$A:$A,A303)</f>
        <v/>
      </c>
      <c r="G303" s="4">
        <f>B303+C303-D303-E303+F303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SUMIFS('Adjustments'!$C:$C,'Adjustments'!$A:$A,A304)</f>
        <v/>
      </c>
      <c r="G304" s="4">
        <f>B304+C304-D304-E304+F304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SUMIFS('Adjustments'!$C:$C,'Adjustments'!$A:$A,A305)</f>
        <v/>
      </c>
      <c r="G305" s="4">
        <f>B305+C305-D305-E305+F305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SUMIFS('Adjustments'!$C:$C,'Adjustments'!$A:$A,A306)</f>
        <v/>
      </c>
      <c r="G306" s="4">
        <f>B306+C306-D306-E306+F306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SUMIFS('Adjustments'!$C:$C,'Adjustments'!$A:$A,A307)</f>
        <v/>
      </c>
      <c r="G307" s="4">
        <f>B307+C307-D307-E307+F307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SUMIFS('Adjustments'!$C:$C,'Adjustments'!$A:$A,A308)</f>
        <v/>
      </c>
      <c r="G308" s="4">
        <f>B308+C308-D308-E308+F308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SUMIFS('Adjustments'!$C:$C,'Adjustments'!$A:$A,A309)</f>
        <v/>
      </c>
      <c r="G309" s="4">
        <f>B309+C309-D309-E309+F309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SUMIFS('Adjustments'!$C:$C,'Adjustments'!$A:$A,A310)</f>
        <v/>
      </c>
      <c r="G310" s="4">
        <f>B310+C310-D310-E310+F310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SUMIFS('Adjustments'!$C:$C,'Adjustments'!$A:$A,A311)</f>
        <v/>
      </c>
      <c r="G311" s="4">
        <f>B311+C311-D311-E311+F311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SUMIFS('Adjustments'!$C:$C,'Adjustments'!$A:$A,A312)</f>
        <v/>
      </c>
      <c r="G312" s="4">
        <f>B312+C312-D312-E312+F312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SUMIFS('Adjustments'!$C:$C,'Adjustments'!$A:$A,A313)</f>
        <v/>
      </c>
      <c r="G313" s="4">
        <f>B313+C313-D313-E313+F313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SUMIFS('Adjustments'!$C:$C,'Adjustments'!$A:$A,A314)</f>
        <v/>
      </c>
      <c r="G314" s="4">
        <f>B314+C314-D314-E314+F314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SUMIFS('Adjustments'!$C:$C,'Adjustments'!$A:$A,A315)</f>
        <v/>
      </c>
      <c r="G315" s="4">
        <f>B315+C315-D315-E315+F315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SUMIFS('Adjustments'!$C:$C,'Adjustments'!$A:$A,A316)</f>
        <v/>
      </c>
      <c r="G316" s="4">
        <f>B316+C316-D316-E316+F316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SUMIFS('Adjustments'!$C:$C,'Adjustments'!$A:$A,A317)</f>
        <v/>
      </c>
      <c r="G317" s="4">
        <f>B317+C317-D317-E317+F317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SUMIFS('Adjustments'!$C:$C,'Adjustments'!$A:$A,A318)</f>
        <v/>
      </c>
      <c r="G318" s="4">
        <f>B318+C318-D318-E318+F318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SUMIFS('Adjustments'!$C:$C,'Adjustments'!$A:$A,A319)</f>
        <v/>
      </c>
      <c r="G319" s="4">
        <f>B319+C319-D319-E319+F319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SUMIFS('Adjustments'!$C:$C,'Adjustments'!$A:$A,A320)</f>
        <v/>
      </c>
      <c r="G320" s="4">
        <f>B320+C320-D320-E320+F320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SUMIFS('Adjustments'!$C:$C,'Adjustments'!$A:$A,A321)</f>
        <v/>
      </c>
      <c r="G321" s="4">
        <f>B321+C321-D321-E321+F321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SUMIFS('Adjustments'!$C:$C,'Adjustments'!$A:$A,A322)</f>
        <v/>
      </c>
      <c r="G322" s="4">
        <f>B322+C322-D322-E322+F322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SUMIFS('Adjustments'!$C:$C,'Adjustments'!$A:$A,A323)</f>
        <v/>
      </c>
      <c r="G323" s="4">
        <f>B323+C323-D323-E323+F323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SUMIFS('Adjustments'!$C:$C,'Adjustments'!$A:$A,A324)</f>
        <v/>
      </c>
      <c r="G324" s="4">
        <f>B324+C324-D324-E324+F324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SUMIFS('Adjustments'!$C:$C,'Adjustments'!$A:$A,A325)</f>
        <v/>
      </c>
      <c r="G325" s="4">
        <f>B325+C325-D325-E325+F325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SUMIFS('Adjustments'!$C:$C,'Adjustments'!$A:$A,A326)</f>
        <v/>
      </c>
      <c r="G326" s="4">
        <f>B326+C326-D326-E326+F326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SUMIFS('Adjustments'!$C:$C,'Adjustments'!$A:$A,A327)</f>
        <v/>
      </c>
      <c r="G327" s="4">
        <f>B327+C327-D327-E327+F327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SUMIFS('Adjustments'!$C:$C,'Adjustments'!$A:$A,A328)</f>
        <v/>
      </c>
      <c r="G328" s="4">
        <f>B328+C328-D328-E328+F328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SUMIFS('Adjustments'!$C:$C,'Adjustments'!$A:$A,A329)</f>
        <v/>
      </c>
      <c r="G329" s="4">
        <f>B329+C329-D329-E329+F329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SUMIFS('Adjustments'!$C:$C,'Adjustments'!$A:$A,A330)</f>
        <v/>
      </c>
      <c r="G330" s="4">
        <f>B330+C330-D330-E330+F330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SUMIFS('Adjustments'!$C:$C,'Adjustments'!$A:$A,A331)</f>
        <v/>
      </c>
      <c r="G331" s="4">
        <f>B331+C331-D331-E331+F331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SUMIFS('Adjustments'!$C:$C,'Adjustments'!$A:$A,A332)</f>
        <v/>
      </c>
      <c r="G332" s="4">
        <f>B332+C332-D332-E332+F332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SUMIFS('Adjustments'!$C:$C,'Adjustments'!$A:$A,A333)</f>
        <v/>
      </c>
      <c r="G333" s="4">
        <f>B333+C333-D333-E333+F333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SUMIFS('Adjustments'!$C:$C,'Adjustments'!$A:$A,A334)</f>
        <v/>
      </c>
      <c r="G334" s="4">
        <f>B334+C334-D334-E334+F334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SUMIFS('Adjustments'!$C:$C,'Adjustments'!$A:$A,A335)</f>
        <v/>
      </c>
      <c r="G335" s="4">
        <f>B335+C335-D335-E335+F335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SUMIFS('Adjustments'!$C:$C,'Adjustments'!$A:$A,A336)</f>
        <v/>
      </c>
      <c r="G336" s="4">
        <f>B336+C336-D336-E336+F336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SUMIFS('Adjustments'!$C:$C,'Adjustments'!$A:$A,A337)</f>
        <v/>
      </c>
      <c r="G337" s="4">
        <f>B337+C337-D337-E337+F337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SUMIFS('Adjustments'!$C:$C,'Adjustments'!$A:$A,A338)</f>
        <v/>
      </c>
      <c r="G338" s="4">
        <f>B338+C338-D338-E338+F338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SUMIFS('Adjustments'!$C:$C,'Adjustments'!$A:$A,A339)</f>
        <v/>
      </c>
      <c r="G339" s="4">
        <f>B339+C339-D339-E339+F339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SUMIFS('Adjustments'!$C:$C,'Adjustments'!$A:$A,A340)</f>
        <v/>
      </c>
      <c r="G340" s="4">
        <f>B340+C340-D340-E340+F340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SUMIFS('Adjustments'!$C:$C,'Adjustments'!$A:$A,A341)</f>
        <v/>
      </c>
      <c r="G341" s="4">
        <f>B341+C341-D341-E341+F341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SUMIFS('Adjustments'!$C:$C,'Adjustments'!$A:$A,A342)</f>
        <v/>
      </c>
      <c r="G342" s="4">
        <f>B342+C342-D342-E342+F342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SUMIFS('Adjustments'!$C:$C,'Adjustments'!$A:$A,A343)</f>
        <v/>
      </c>
      <c r="G343" s="4">
        <f>B343+C343-D343-E343+F343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SUMIFS('Adjustments'!$C:$C,'Adjustments'!$A:$A,A344)</f>
        <v/>
      </c>
      <c r="G344" s="4">
        <f>B344+C344-D344-E344+F344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SUMIFS('Adjustments'!$C:$C,'Adjustments'!$A:$A,A345)</f>
        <v/>
      </c>
      <c r="G345" s="4">
        <f>B345+C345-D345-E345+F345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SUMIFS('Adjustments'!$C:$C,'Adjustments'!$A:$A,A346)</f>
        <v/>
      </c>
      <c r="G346" s="4">
        <f>B346+C346-D346-E346+F346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SUMIFS('Adjustments'!$C:$C,'Adjustments'!$A:$A,A347)</f>
        <v/>
      </c>
      <c r="G347" s="4">
        <f>B347+C347-D347-E347+F347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SUMIFS('Adjustments'!$C:$C,'Adjustments'!$A:$A,A348)</f>
        <v/>
      </c>
      <c r="G348" s="4">
        <f>B348+C348-D348-E348+F348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SUMIFS('Adjustments'!$C:$C,'Adjustments'!$A:$A,A349)</f>
        <v/>
      </c>
      <c r="G349" s="4">
        <f>B349+C349-D349-E349+F349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SUMIFS('Adjustments'!$C:$C,'Adjustments'!$A:$A,A350)</f>
        <v/>
      </c>
      <c r="G350" s="4">
        <f>B350+C350-D350-E350+F350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SUMIFS('Adjustments'!$C:$C,'Adjustments'!$A:$A,A351)</f>
        <v/>
      </c>
      <c r="G351" s="4">
        <f>B351+C351-D351-E351+F351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SUMIFS('Adjustments'!$C:$C,'Adjustments'!$A:$A,A352)</f>
        <v/>
      </c>
      <c r="G352" s="4">
        <f>B352+C352-D352-E352+F352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SUMIFS('Adjustments'!$C:$C,'Adjustments'!$A:$A,A353)</f>
        <v/>
      </c>
      <c r="G353" s="4">
        <f>B353+C353-D353-E353+F353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SUMIFS('Adjustments'!$C:$C,'Adjustments'!$A:$A,A354)</f>
        <v/>
      </c>
      <c r="G354" s="4">
        <f>B354+C354-D354-E354+F354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SUMIFS('Adjustments'!$C:$C,'Adjustments'!$A:$A,A355)</f>
        <v/>
      </c>
      <c r="G355" s="4">
        <f>B355+C355-D355-E355+F355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SUMIFS('Adjustments'!$C:$C,'Adjustments'!$A:$A,A356)</f>
        <v/>
      </c>
      <c r="G356" s="4">
        <f>B356+C356-D356-E356+F356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SUMIFS('Adjustments'!$C:$C,'Adjustments'!$A:$A,A357)</f>
        <v/>
      </c>
      <c r="G357" s="4">
        <f>B357+C357-D357-E357+F357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SUMIFS('Adjustments'!$C:$C,'Adjustments'!$A:$A,A358)</f>
        <v/>
      </c>
      <c r="G358" s="4">
        <f>B358+C358-D358-E358+F358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SUMIFS('Adjustments'!$C:$C,'Adjustments'!$A:$A,A359)</f>
        <v/>
      </c>
      <c r="G359" s="4">
        <f>B359+C359-D359-E359+F359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SUMIFS('Adjustments'!$C:$C,'Adjustments'!$A:$A,A360)</f>
        <v/>
      </c>
      <c r="G360" s="4">
        <f>B360+C360-D360-E360+F360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SUMIFS('Adjustments'!$C:$C,'Adjustments'!$A:$A,A361)</f>
        <v/>
      </c>
      <c r="G361" s="4">
        <f>B361+C361-D361-E361+F361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SUMIFS('Adjustments'!$C:$C,'Adjustments'!$A:$A,A362)</f>
        <v/>
      </c>
      <c r="G362" s="4">
        <f>B362+C362-D362-E362+F362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SUMIFS('Adjustments'!$C:$C,'Adjustments'!$A:$A,A363)</f>
        <v/>
      </c>
      <c r="G363" s="4">
        <f>B363+C363-D363-E363+F363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SUMIFS('Adjustments'!$C:$C,'Adjustments'!$A:$A,A364)</f>
        <v/>
      </c>
      <c r="G364" s="4">
        <f>B364+C364-D364-E364+F364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SUMIFS('Adjustments'!$C:$C,'Adjustments'!$A:$A,A365)</f>
        <v/>
      </c>
      <c r="G365" s="4">
        <f>B365+C365-D365-E365+F365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SUMIFS('Adjustments'!$C:$C,'Adjustments'!$A:$A,A366)</f>
        <v/>
      </c>
      <c r="G366" s="4">
        <f>B366+C366-D366-E366+F366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SUMIFS('Adjustments'!$C:$C,'Adjustments'!$A:$A,A367)</f>
        <v/>
      </c>
      <c r="G367" s="4">
        <f>B367+C367-D367-E367+F367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SUMIFS('Adjustments'!$C:$C,'Adjustments'!$A:$A,A368)</f>
        <v/>
      </c>
      <c r="G368" s="4">
        <f>B368+C368-D368-E368+F368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SUMIFS('Adjustments'!$C:$C,'Adjustments'!$A:$A,A369)</f>
        <v/>
      </c>
      <c r="G369" s="4">
        <f>B369+C369-D369-E369+F369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SUMIFS('Adjustments'!$C:$C,'Adjustments'!$A:$A,A370)</f>
        <v/>
      </c>
      <c r="G370" s="4">
        <f>B370+C370-D370-E370+F370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SUMIFS('Adjustments'!$C:$C,'Adjustments'!$A:$A,A371)</f>
        <v/>
      </c>
      <c r="G371" s="4">
        <f>B371+C371-D371-E371+F371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SUMIFS('Adjustments'!$C:$C,'Adjustments'!$A:$A,A372)</f>
        <v/>
      </c>
      <c r="G372" s="4">
        <f>B372+C372-D372-E372+F372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SUMIFS('Adjustments'!$C:$C,'Adjustments'!$A:$A,A373)</f>
        <v/>
      </c>
      <c r="G373" s="4">
        <f>B373+C373-D373-E373+F373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SUMIFS('Adjustments'!$C:$C,'Adjustments'!$A:$A,A374)</f>
        <v/>
      </c>
      <c r="G374" s="4">
        <f>B374+C374-D374-E374+F374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SUMIFS('Adjustments'!$C:$C,'Adjustments'!$A:$A,A375)</f>
        <v/>
      </c>
      <c r="G375" s="4">
        <f>B375+C375-D375-E375+F375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SUMIFS('Adjustments'!$C:$C,'Adjustments'!$A:$A,A376)</f>
        <v/>
      </c>
      <c r="G376" s="4">
        <f>B376+C376-D376-E376+F376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SUMIFS('Adjustments'!$C:$C,'Adjustments'!$A:$A,A377)</f>
        <v/>
      </c>
      <c r="G377" s="4">
        <f>B377+C377-D377-E377+F377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SUMIFS('Adjustments'!$C:$C,'Adjustments'!$A:$A,A378)</f>
        <v/>
      </c>
      <c r="G378" s="4">
        <f>B378+C378-D378-E378+F378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SUMIFS('Adjustments'!$C:$C,'Adjustments'!$A:$A,A379)</f>
        <v/>
      </c>
      <c r="G379" s="4">
        <f>B379+C379-D379-E379+F379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SUMIFS('Adjustments'!$C:$C,'Adjustments'!$A:$A,A380)</f>
        <v/>
      </c>
      <c r="G380" s="4">
        <f>B380+C380-D380-E380+F380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SUMIFS('Adjustments'!$C:$C,'Adjustments'!$A:$A,A381)</f>
        <v/>
      </c>
      <c r="G381" s="4">
        <f>B381+C381-D381-E381+F381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SUMIFS('Adjustments'!$C:$C,'Adjustments'!$A:$A,A382)</f>
        <v/>
      </c>
      <c r="G382" s="4">
        <f>B382+C382-D382-E382+F382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SUMIFS('Adjustments'!$C:$C,'Adjustments'!$A:$A,A383)</f>
        <v/>
      </c>
      <c r="G383" s="4">
        <f>B383+C383-D383-E383+F383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SUMIFS('Adjustments'!$C:$C,'Adjustments'!$A:$A,A384)</f>
        <v/>
      </c>
      <c r="G384" s="4">
        <f>B384+C384-D384-E384+F384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SUMIFS('Adjustments'!$C:$C,'Adjustments'!$A:$A,A385)</f>
        <v/>
      </c>
      <c r="G385" s="4">
        <f>B385+C385-D385-E385+F385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SUMIFS('Adjustments'!$C:$C,'Adjustments'!$A:$A,A386)</f>
        <v/>
      </c>
      <c r="G386" s="4">
        <f>B386+C386-D386-E386+F386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SUMIFS('Adjustments'!$C:$C,'Adjustments'!$A:$A,A387)</f>
        <v/>
      </c>
      <c r="G387" s="4">
        <f>B387+C387-D387-E387+F387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SUMIFS('Adjustments'!$C:$C,'Adjustments'!$A:$A,A388)</f>
        <v/>
      </c>
      <c r="G388" s="4">
        <f>B388+C388-D388-E388+F388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SUMIFS('Adjustments'!$C:$C,'Adjustments'!$A:$A,A389)</f>
        <v/>
      </c>
      <c r="G389" s="4">
        <f>B389+C389-D389-E389+F389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SUMIFS('Adjustments'!$C:$C,'Adjustments'!$A:$A,A390)</f>
        <v/>
      </c>
      <c r="G390" s="4">
        <f>B390+C390-D390-E390+F390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SUMIFS('Adjustments'!$C:$C,'Adjustments'!$A:$A,A391)</f>
        <v/>
      </c>
      <c r="G391" s="4">
        <f>B391+C391-D391-E391+F391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SUMIFS('Adjustments'!$C:$C,'Adjustments'!$A:$A,A392)</f>
        <v/>
      </c>
      <c r="G392" s="4">
        <f>B392+C392-D392-E392+F392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SUMIFS('Adjustments'!$C:$C,'Adjustments'!$A:$A,A393)</f>
        <v/>
      </c>
      <c r="G393" s="4">
        <f>B393+C393-D393-E393+F393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SUMIFS('Adjustments'!$C:$C,'Adjustments'!$A:$A,A394)</f>
        <v/>
      </c>
      <c r="G394" s="4">
        <f>B394+C394-D394-E394+F394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SUMIFS('Adjustments'!$C:$C,'Adjustments'!$A:$A,A395)</f>
        <v/>
      </c>
      <c r="G395" s="4">
        <f>B395+C395-D395-E395+F395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SUMIFS('Adjustments'!$C:$C,'Adjustments'!$A:$A,A396)</f>
        <v/>
      </c>
      <c r="G396" s="4">
        <f>B396+C396-D396-E396+F396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SUMIFS('Adjustments'!$C:$C,'Adjustments'!$A:$A,A397)</f>
        <v/>
      </c>
      <c r="G397" s="4">
        <f>B397+C397-D397-E397+F397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SUMIFS('Adjustments'!$C:$C,'Adjustments'!$A:$A,A398)</f>
        <v/>
      </c>
      <c r="G398" s="4">
        <f>B398+C398-D398-E398+F398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SUMIFS('Adjustments'!$C:$C,'Adjustments'!$A:$A,A399)</f>
        <v/>
      </c>
      <c r="G399" s="4">
        <f>B399+C399-D399-E399+F399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SUMIFS('Adjustments'!$C:$C,'Adjustments'!$A:$A,A400)</f>
        <v/>
      </c>
      <c r="G400" s="4">
        <f>B400+C400-D400-E400+F400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SUMIFS('Adjustments'!$C:$C,'Adjustments'!$A:$A,A401)</f>
        <v/>
      </c>
      <c r="G401" s="4">
        <f>B401+C401-D401-E401+F401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SUMIFS('Adjustments'!$C:$C,'Adjustments'!$A:$A,A402)</f>
        <v/>
      </c>
      <c r="G402" s="4">
        <f>B402+C402-D402-E402+F402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SUMIFS('Adjustments'!$C:$C,'Adjustments'!$A:$A,A403)</f>
        <v/>
      </c>
      <c r="G403" s="4">
        <f>B403+C403-D403-E403+F403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SUMIFS('Adjustments'!$C:$C,'Adjustments'!$A:$A,A404)</f>
        <v/>
      </c>
      <c r="G404" s="4">
        <f>B404+C404-D404-E404+F404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SUMIFS('Adjustments'!$C:$C,'Adjustments'!$A:$A,A405)</f>
        <v/>
      </c>
      <c r="G405" s="4">
        <f>B405+C405-D405-E405+F405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SUMIFS('Adjustments'!$C:$C,'Adjustments'!$A:$A,A406)</f>
        <v/>
      </c>
      <c r="G406" s="4">
        <f>B406+C406-D406-E406+F406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SUMIFS('Adjustments'!$C:$C,'Adjustments'!$A:$A,A407)</f>
        <v/>
      </c>
      <c r="G407" s="4">
        <f>B407+C407-D407-E407+F407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SUMIFS('Adjustments'!$C:$C,'Adjustments'!$A:$A,A408)</f>
        <v/>
      </c>
      <c r="G408" s="4">
        <f>B408+C408-D408-E408+F408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SUMIFS('Adjustments'!$C:$C,'Adjustments'!$A:$A,A409)</f>
        <v/>
      </c>
      <c r="G409" s="4">
        <f>B409+C409-D409-E409+F409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SUMIFS('Adjustments'!$C:$C,'Adjustments'!$A:$A,A410)</f>
        <v/>
      </c>
      <c r="G410" s="4">
        <f>B410+C410-D410-E410+F410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SUMIFS('Adjustments'!$C:$C,'Adjustments'!$A:$A,A411)</f>
        <v/>
      </c>
      <c r="G411" s="4">
        <f>B411+C411-D411-E411+F411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SUMIFS('Adjustments'!$C:$C,'Adjustments'!$A:$A,A412)</f>
        <v/>
      </c>
      <c r="G412" s="4">
        <f>B412+C412-D412-E412+F412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SUMIFS('Adjustments'!$C:$C,'Adjustments'!$A:$A,A413)</f>
        <v/>
      </c>
      <c r="G413" s="4">
        <f>B413+C413-D413-E413+F413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SUMIFS('Adjustments'!$C:$C,'Adjustments'!$A:$A,A414)</f>
        <v/>
      </c>
      <c r="G414" s="4">
        <f>B414+C414-D414-E414+F414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SUMIFS('Adjustments'!$C:$C,'Adjustments'!$A:$A,A415)</f>
        <v/>
      </c>
      <c r="G415" s="4">
        <f>B415+C415-D415-E415+F415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SUMIFS('Adjustments'!$C:$C,'Adjustments'!$A:$A,A416)</f>
        <v/>
      </c>
      <c r="G416" s="4">
        <f>B416+C416-D416-E416+F416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SUMIFS('Adjustments'!$C:$C,'Adjustments'!$A:$A,A417)</f>
        <v/>
      </c>
      <c r="G417" s="4">
        <f>B417+C417-D417-E417+F417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SUMIFS('Adjustments'!$C:$C,'Adjustments'!$A:$A,A418)</f>
        <v/>
      </c>
      <c r="G418" s="4">
        <f>B418+C418-D418-E418+F418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SUMIFS('Adjustments'!$C:$C,'Adjustments'!$A:$A,A419)</f>
        <v/>
      </c>
      <c r="G419" s="4">
        <f>B419+C419-D419-E419+F419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SUMIFS('Adjustments'!$C:$C,'Adjustments'!$A:$A,A420)</f>
        <v/>
      </c>
      <c r="G420" s="4">
        <f>B420+C420-D420-E420+F420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SUMIFS('Adjustments'!$C:$C,'Adjustments'!$A:$A,A421)</f>
        <v/>
      </c>
      <c r="G421" s="4">
        <f>B421+C421-D421-E421+F421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SUMIFS('Adjustments'!$C:$C,'Adjustments'!$A:$A,A422)</f>
        <v/>
      </c>
      <c r="G422" s="4">
        <f>B422+C422-D422-E422+F422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SUMIFS('Adjustments'!$C:$C,'Adjustments'!$A:$A,A423)</f>
        <v/>
      </c>
      <c r="G423" s="4">
        <f>B423+C423-D423-E423+F423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SUMIFS('Adjustments'!$C:$C,'Adjustments'!$A:$A,A424)</f>
        <v/>
      </c>
      <c r="G424" s="4">
        <f>B424+C424-D424-E424+F424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SUMIFS('Adjustments'!$C:$C,'Adjustments'!$A:$A,A425)</f>
        <v/>
      </c>
      <c r="G425" s="4">
        <f>B425+C425-D425-E425+F425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SUMIFS('Adjustments'!$C:$C,'Adjustments'!$A:$A,A426)</f>
        <v/>
      </c>
      <c r="G426" s="4">
        <f>B426+C426-D426-E426+F426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SUMIFS('Adjustments'!$C:$C,'Adjustments'!$A:$A,A427)</f>
        <v/>
      </c>
      <c r="G427" s="4">
        <f>B427+C427-D427-E427+F427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SUMIFS('Adjustments'!$C:$C,'Adjustments'!$A:$A,A428)</f>
        <v/>
      </c>
      <c r="G428" s="4">
        <f>B428+C428-D428-E428+F428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SUMIFS('Adjustments'!$C:$C,'Adjustments'!$A:$A,A429)</f>
        <v/>
      </c>
      <c r="G429" s="4">
        <f>B429+C429-D429-E429+F429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SUMIFS('Adjustments'!$C:$C,'Adjustments'!$A:$A,A430)</f>
        <v/>
      </c>
      <c r="G430" s="4">
        <f>B430+C430-D430-E430+F430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SUMIFS('Adjustments'!$C:$C,'Adjustments'!$A:$A,A431)</f>
        <v/>
      </c>
      <c r="G431" s="4">
        <f>B431+C431-D431-E431+F431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SUMIFS('Adjustments'!$C:$C,'Adjustments'!$A:$A,A432)</f>
        <v/>
      </c>
      <c r="G432" s="4">
        <f>B432+C432-D432-E432+F432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SUMIFS('Adjustments'!$C:$C,'Adjustments'!$A:$A,A433)</f>
        <v/>
      </c>
      <c r="G433" s="4">
        <f>B433+C433-D433-E433+F433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SUMIFS('Adjustments'!$C:$C,'Adjustments'!$A:$A,A434)</f>
        <v/>
      </c>
      <c r="G434" s="4">
        <f>B434+C434-D434-E434+F434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SUMIFS('Adjustments'!$C:$C,'Adjustments'!$A:$A,A435)</f>
        <v/>
      </c>
      <c r="G435" s="4">
        <f>B435+C435-D435-E435+F435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SUMIFS('Adjustments'!$C:$C,'Adjustments'!$A:$A,A436)</f>
        <v/>
      </c>
      <c r="G436" s="4">
        <f>B436+C436-D436-E436+F436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SUMIFS('Adjustments'!$C:$C,'Adjustments'!$A:$A,A437)</f>
        <v/>
      </c>
      <c r="G437" s="4">
        <f>B437+C437-D437-E437+F437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SUMIFS('Adjustments'!$C:$C,'Adjustments'!$A:$A,A438)</f>
        <v/>
      </c>
      <c r="G438" s="4">
        <f>B438+C438-D438-E438+F438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SUMIFS('Adjustments'!$C:$C,'Adjustments'!$A:$A,A439)</f>
        <v/>
      </c>
      <c r="G439" s="4">
        <f>B439+C439-D439-E439+F439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SUMIFS('Adjustments'!$C:$C,'Adjustments'!$A:$A,A440)</f>
        <v/>
      </c>
      <c r="G440" s="4">
        <f>B440+C440-D440-E440+F440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SUMIFS('Adjustments'!$C:$C,'Adjustments'!$A:$A,A441)</f>
        <v/>
      </c>
      <c r="G441" s="4">
        <f>B441+C441-D441-E441+F441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SUMIFS('Adjustments'!$C:$C,'Adjustments'!$A:$A,A442)</f>
        <v/>
      </c>
      <c r="G442" s="4">
        <f>B442+C442-D442-E442+F442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SUMIFS('Adjustments'!$C:$C,'Adjustments'!$A:$A,A443)</f>
        <v/>
      </c>
      <c r="G443" s="4">
        <f>B443+C443-D443-E443+F443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SUMIFS('Adjustments'!$C:$C,'Adjustments'!$A:$A,A444)</f>
        <v/>
      </c>
      <c r="G444" s="4">
        <f>B444+C444-D444-E444+F444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SUMIFS('Adjustments'!$C:$C,'Adjustments'!$A:$A,A445)</f>
        <v/>
      </c>
      <c r="G445" s="4">
        <f>B445+C445-D445-E445+F445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SUMIFS('Adjustments'!$C:$C,'Adjustments'!$A:$A,A446)</f>
        <v/>
      </c>
      <c r="G446" s="4">
        <f>B446+C446-D446-E446+F446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SUMIFS('Adjustments'!$C:$C,'Adjustments'!$A:$A,A447)</f>
        <v/>
      </c>
      <c r="G447" s="4">
        <f>B447+C447-D447-E447+F447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SUMIFS('Adjustments'!$C:$C,'Adjustments'!$A:$A,A448)</f>
        <v/>
      </c>
      <c r="G448" s="4">
        <f>B448+C448-D448-E448+F448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SUMIFS('Adjustments'!$C:$C,'Adjustments'!$A:$A,A449)</f>
        <v/>
      </c>
      <c r="G449" s="4">
        <f>B449+C449-D449-E449+F449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SUMIFS('Adjustments'!$C:$C,'Adjustments'!$A:$A,A450)</f>
        <v/>
      </c>
      <c r="G450" s="4">
        <f>B450+C450-D450-E450+F450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SUMIFS('Adjustments'!$C:$C,'Adjustments'!$A:$A,A451)</f>
        <v/>
      </c>
      <c r="G451" s="4">
        <f>B451+C451-D451-E451+F451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SUMIFS('Adjustments'!$C:$C,'Adjustments'!$A:$A,A452)</f>
        <v/>
      </c>
      <c r="G452" s="4">
        <f>B452+C452-D452-E452+F452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SUMIFS('Adjustments'!$C:$C,'Adjustments'!$A:$A,A453)</f>
        <v/>
      </c>
      <c r="G453" s="4">
        <f>B453+C453-D453-E453+F453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SUMIFS('Adjustments'!$C:$C,'Adjustments'!$A:$A,A454)</f>
        <v/>
      </c>
      <c r="G454" s="4">
        <f>B454+C454-D454-E454+F454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SUMIFS('Adjustments'!$C:$C,'Adjustments'!$A:$A,A455)</f>
        <v/>
      </c>
      <c r="G455" s="4">
        <f>B455+C455-D455-E455+F455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SUMIFS('Adjustments'!$C:$C,'Adjustments'!$A:$A,A456)</f>
        <v/>
      </c>
      <c r="G456" s="4">
        <f>B456+C456-D456-E456+F456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SUMIFS('Adjustments'!$C:$C,'Adjustments'!$A:$A,A457)</f>
        <v/>
      </c>
      <c r="G457" s="4">
        <f>B457+C457-D457-E457+F457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SUMIFS('Adjustments'!$C:$C,'Adjustments'!$A:$A,A458)</f>
        <v/>
      </c>
      <c r="G458" s="4">
        <f>B458+C458-D458-E458+F458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SUMIFS('Adjustments'!$C:$C,'Adjustments'!$A:$A,A459)</f>
        <v/>
      </c>
      <c r="G459" s="4">
        <f>B459+C459-D459-E459+F459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SUMIFS('Adjustments'!$C:$C,'Adjustments'!$A:$A,A460)</f>
        <v/>
      </c>
      <c r="G460" s="4">
        <f>B460+C460-D460-E460+F460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SUMIFS('Adjustments'!$C:$C,'Adjustments'!$A:$A,A461)</f>
        <v/>
      </c>
      <c r="G461" s="4">
        <f>B461+C461-D461-E461+F461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SUMIFS('Adjustments'!$C:$C,'Adjustments'!$A:$A,A462)</f>
        <v/>
      </c>
      <c r="G462" s="4">
        <f>B462+C462-D462-E462+F462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SUMIFS('Adjustments'!$C:$C,'Adjustments'!$A:$A,A463)</f>
        <v/>
      </c>
      <c r="G463" s="4">
        <f>B463+C463-D463-E463+F463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SUMIFS('Adjustments'!$C:$C,'Adjustments'!$A:$A,A464)</f>
        <v/>
      </c>
      <c r="G464" s="4">
        <f>B464+C464-D464-E464+F464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SUMIFS('Adjustments'!$C:$C,'Adjustments'!$A:$A,A465)</f>
        <v/>
      </c>
      <c r="G465" s="4">
        <f>B465+C465-D465-E465+F465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SUMIFS('Adjustments'!$C:$C,'Adjustments'!$A:$A,A466)</f>
        <v/>
      </c>
      <c r="G466" s="4">
        <f>B466+C466-D466-E466+F466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SUMIFS('Adjustments'!$C:$C,'Adjustments'!$A:$A,A467)</f>
        <v/>
      </c>
      <c r="G467" s="4">
        <f>B467+C467-D467-E467+F467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SUMIFS('Adjustments'!$C:$C,'Adjustments'!$A:$A,A468)</f>
        <v/>
      </c>
      <c r="G468" s="4">
        <f>B468+C468-D468-E468+F468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SUMIFS('Adjustments'!$C:$C,'Adjustments'!$A:$A,A469)</f>
        <v/>
      </c>
      <c r="G469" s="4">
        <f>B469+C469-D469-E469+F469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SUMIFS('Adjustments'!$C:$C,'Adjustments'!$A:$A,A470)</f>
        <v/>
      </c>
      <c r="G470" s="4">
        <f>B470+C470-D470-E470+F470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SUMIFS('Adjustments'!$C:$C,'Adjustments'!$A:$A,A471)</f>
        <v/>
      </c>
      <c r="G471" s="4">
        <f>B471+C471-D471-E471+F471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SUMIFS('Adjustments'!$C:$C,'Adjustments'!$A:$A,A472)</f>
        <v/>
      </c>
      <c r="G472" s="4">
        <f>B472+C472-D472-E472+F472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SUMIFS('Adjustments'!$C:$C,'Adjustments'!$A:$A,A473)</f>
        <v/>
      </c>
      <c r="G473" s="4">
        <f>B473+C473-D473-E473+F473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SUMIFS('Adjustments'!$C:$C,'Adjustments'!$A:$A,A474)</f>
        <v/>
      </c>
      <c r="G474" s="4">
        <f>B474+C474-D474-E474+F474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SUMIFS('Adjustments'!$C:$C,'Adjustments'!$A:$A,A475)</f>
        <v/>
      </c>
      <c r="G475" s="4">
        <f>B475+C475-D475-E475+F475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SUMIFS('Adjustments'!$C:$C,'Adjustments'!$A:$A,A476)</f>
        <v/>
      </c>
      <c r="G476" s="4">
        <f>B476+C476-D476-E476+F476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SUMIFS('Adjustments'!$C:$C,'Adjustments'!$A:$A,A477)</f>
        <v/>
      </c>
      <c r="G477" s="4">
        <f>B477+C477-D477-E477+F477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SUMIFS('Adjustments'!$C:$C,'Adjustments'!$A:$A,A478)</f>
        <v/>
      </c>
      <c r="G478" s="4">
        <f>B478+C478-D478-E478+F478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SUMIFS('Adjustments'!$C:$C,'Adjustments'!$A:$A,A479)</f>
        <v/>
      </c>
      <c r="G479" s="4">
        <f>B479+C479-D479-E479+F479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SUMIFS('Adjustments'!$C:$C,'Adjustments'!$A:$A,A480)</f>
        <v/>
      </c>
      <c r="G480" s="4">
        <f>B480+C480-D480-E480+F480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SUMIFS('Adjustments'!$C:$C,'Adjustments'!$A:$A,A481)</f>
        <v/>
      </c>
      <c r="G481" s="4">
        <f>B481+C481-D481-E481+F481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SUMIFS('Adjustments'!$C:$C,'Adjustments'!$A:$A,A482)</f>
        <v/>
      </c>
      <c r="G482" s="4">
        <f>B482+C482-D482-E482+F482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SUMIFS('Adjustments'!$C:$C,'Adjustments'!$A:$A,A483)</f>
        <v/>
      </c>
      <c r="G483" s="4">
        <f>B483+C483-D483-E483+F483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SUMIFS('Adjustments'!$C:$C,'Adjustments'!$A:$A,A484)</f>
        <v/>
      </c>
      <c r="G484" s="4">
        <f>B484+C484-D484-E484+F484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SUMIFS('Adjustments'!$C:$C,'Adjustments'!$A:$A,A485)</f>
        <v/>
      </c>
      <c r="G485" s="4">
        <f>B485+C485-D485-E485+F485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SUMIFS('Adjustments'!$C:$C,'Adjustments'!$A:$A,A486)</f>
        <v/>
      </c>
      <c r="G486" s="4">
        <f>B486+C486-D486-E486+F486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SUMIFS('Adjustments'!$C:$C,'Adjustments'!$A:$A,A487)</f>
        <v/>
      </c>
      <c r="G487" s="4">
        <f>B487+C487-D487-E487+F487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SUMIFS('Adjustments'!$C:$C,'Adjustments'!$A:$A,A488)</f>
        <v/>
      </c>
      <c r="G488" s="4">
        <f>B488+C488-D488-E488+F488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SUMIFS('Adjustments'!$C:$C,'Adjustments'!$A:$A,A489)</f>
        <v/>
      </c>
      <c r="G489" s="4">
        <f>B489+C489-D489-E489+F489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SUMIFS('Adjustments'!$C:$C,'Adjustments'!$A:$A,A490)</f>
        <v/>
      </c>
      <c r="G490" s="4">
        <f>B490+C490-D490-E490+F490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SUMIFS('Adjustments'!$C:$C,'Adjustments'!$A:$A,A491)</f>
        <v/>
      </c>
      <c r="G491" s="4">
        <f>B491+C491-D491-E491+F491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SUMIFS('Adjustments'!$C:$C,'Adjustments'!$A:$A,A492)</f>
        <v/>
      </c>
      <c r="G492" s="4">
        <f>B492+C492-D492-E492+F492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SUMIFS('Adjustments'!$C:$C,'Adjustments'!$A:$A,A493)</f>
        <v/>
      </c>
      <c r="G493" s="4">
        <f>B493+C493-D493-E493+F493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SUMIFS('Adjustments'!$C:$C,'Adjustments'!$A:$A,A494)</f>
        <v/>
      </c>
      <c r="G494" s="4">
        <f>B494+C494-D494-E494+F494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SUMIFS('Adjustments'!$C:$C,'Adjustments'!$A:$A,A495)</f>
        <v/>
      </c>
      <c r="G495" s="4">
        <f>B495+C495-D495-E495+F495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SUMIFS('Adjustments'!$C:$C,'Adjustments'!$A:$A,A496)</f>
        <v/>
      </c>
      <c r="G496" s="4">
        <f>B496+C496-D496-E496+F496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SUMIFS('Adjustments'!$C:$C,'Adjustments'!$A:$A,A497)</f>
        <v/>
      </c>
      <c r="G497" s="4">
        <f>B497+C497-D497-E497+F497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SUMIFS('Adjustments'!$C:$C,'Adjustments'!$A:$A,A498)</f>
        <v/>
      </c>
      <c r="G498" s="4">
        <f>B498+C498-D498-E498+F498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SUMIFS('Adjustments'!$C:$C,'Adjustments'!$A:$A,A499)</f>
        <v/>
      </c>
      <c r="G499" s="4">
        <f>B499+C499-D499-E499+F499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SUMIFS('Adjustments'!$C:$C,'Adjustments'!$A:$A,A500)</f>
        <v/>
      </c>
      <c r="G500" s="4">
        <f>B500+C500-D500-E500+F500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SUMIFS('Adjustments'!$C:$C,'Adjustments'!$A:$A,A501)</f>
        <v/>
      </c>
      <c r="G501" s="4">
        <f>B501+C501-D501-E501+F501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SUMIFS('Adjustments'!$C:$C,'Adjustments'!$A:$A,A502)</f>
        <v/>
      </c>
      <c r="G502" s="4">
        <f>B502+C502-D502-E502+F502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SUMIFS('Adjustments'!$C:$C,'Adjustments'!$A:$A,A503)</f>
        <v/>
      </c>
      <c r="G503" s="4">
        <f>B503+C503-D503-E503+F503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SUMIFS('Adjustments'!$C:$C,'Adjustments'!$A:$A,A504)</f>
        <v/>
      </c>
      <c r="G504" s="4">
        <f>B504+C504-D504-E504+F504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SUMIFS('Adjustments'!$C:$C,'Adjustments'!$A:$A,A505)</f>
        <v/>
      </c>
      <c r="G505" s="4">
        <f>B505+C505-D505-E505+F505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SUMIFS('Adjustments'!$C:$C,'Adjustments'!$A:$A,A506)</f>
        <v/>
      </c>
      <c r="G506" s="4">
        <f>B506+C506-D506-E506+F506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SUMIFS('Adjustments'!$C:$C,'Adjustments'!$A:$A,A507)</f>
        <v/>
      </c>
      <c r="G507" s="4">
        <f>B507+C507-D507-E507+F507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SUMIFS('Adjustments'!$C:$C,'Adjustments'!$A:$A,A508)</f>
        <v/>
      </c>
      <c r="G508" s="4">
        <f>B508+C508-D508-E508+F508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SUMIFS('Adjustments'!$C:$C,'Adjustments'!$A:$A,A509)</f>
        <v/>
      </c>
      <c r="G509" s="4">
        <f>B509+C509-D509-E509+F509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SUMIFS('Adjustments'!$C:$C,'Adjustments'!$A:$A,A510)</f>
        <v/>
      </c>
      <c r="G510" s="4">
        <f>B510+C510-D510-E510+F510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SUMIFS('Adjustments'!$C:$C,'Adjustments'!$A:$A,A511)</f>
        <v/>
      </c>
      <c r="G511" s="4">
        <f>B511+C511-D511-E511+F511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SUMIFS('Adjustments'!$C:$C,'Adjustments'!$A:$A,A512)</f>
        <v/>
      </c>
      <c r="G512" s="4">
        <f>B512+C512-D512-E512+F512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SUMIFS('Adjustments'!$C:$C,'Adjustments'!$A:$A,A513)</f>
        <v/>
      </c>
      <c r="G513" s="4">
        <f>B513+C513-D513-E513+F513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SUMIFS('Adjustments'!$C:$C,'Adjustments'!$A:$A,A514)</f>
        <v/>
      </c>
      <c r="G514" s="4">
        <f>B514+C514-D514-E514+F514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SUMIFS('Adjustments'!$C:$C,'Adjustments'!$A:$A,A515)</f>
        <v/>
      </c>
      <c r="G515" s="4">
        <f>B515+C515-D515-E515+F515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SUMIFS('Adjustments'!$C:$C,'Adjustments'!$A:$A,A516)</f>
        <v/>
      </c>
      <c r="G516" s="4">
        <f>B516+C516-D516-E516+F516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SUMIFS('Adjustments'!$C:$C,'Adjustments'!$A:$A,A517)</f>
        <v/>
      </c>
      <c r="G517" s="4">
        <f>B517+C517-D517-E517+F517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SUMIFS('Adjustments'!$C:$C,'Adjustments'!$A:$A,A518)</f>
        <v/>
      </c>
      <c r="G518" s="4">
        <f>B518+C518-D518-E518+F518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SUMIFS('Adjustments'!$C:$C,'Adjustments'!$A:$A,A519)</f>
        <v/>
      </c>
      <c r="G519" s="4">
        <f>B519+C519-D519-E519+F519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SUMIFS('Adjustments'!$C:$C,'Adjustments'!$A:$A,A520)</f>
        <v/>
      </c>
      <c r="G520" s="4">
        <f>B520+C520-D520-E520+F520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SUMIFS('Adjustments'!$C:$C,'Adjustments'!$A:$A,A521)</f>
        <v/>
      </c>
      <c r="G521" s="4">
        <f>B521+C521-D521-E521+F521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SUMIFS('Adjustments'!$C:$C,'Adjustments'!$A:$A,A522)</f>
        <v/>
      </c>
      <c r="G522" s="4">
        <f>B522+C522-D522-E522+F522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SUMIFS('Adjustments'!$C:$C,'Adjustments'!$A:$A,A523)</f>
        <v/>
      </c>
      <c r="G523" s="4">
        <f>B523+C523-D523-E523+F523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SUMIFS('Adjustments'!$C:$C,'Adjustments'!$A:$A,A524)</f>
        <v/>
      </c>
      <c r="G524" s="4">
        <f>B524+C524-D524-E524+F524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SUMIFS('Adjustments'!$C:$C,'Adjustments'!$A:$A,A525)</f>
        <v/>
      </c>
      <c r="G525" s="4">
        <f>B525+C525-D525-E525+F525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SUMIFS('Adjustments'!$C:$C,'Adjustments'!$A:$A,A526)</f>
        <v/>
      </c>
      <c r="G526" s="4">
        <f>B526+C526-D526-E526+F526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SUMIFS('Adjustments'!$C:$C,'Adjustments'!$A:$A,A527)</f>
        <v/>
      </c>
      <c r="G527" s="4">
        <f>B527+C527-D527-E527+F527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SUMIFS('Adjustments'!$C:$C,'Adjustments'!$A:$A,A528)</f>
        <v/>
      </c>
      <c r="G528" s="4">
        <f>B528+C528-D528-E528+F528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SUMIFS('Adjustments'!$C:$C,'Adjustments'!$A:$A,A529)</f>
        <v/>
      </c>
      <c r="G529" s="4">
        <f>B529+C529-D529-E529+F529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SUMIFS('Adjustments'!$C:$C,'Adjustments'!$A:$A,A530)</f>
        <v/>
      </c>
      <c r="G530" s="4">
        <f>B530+C530-D530-E530+F530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SUMIFS('Adjustments'!$C:$C,'Adjustments'!$A:$A,A531)</f>
        <v/>
      </c>
      <c r="G531" s="4">
        <f>B531+C531-D531-E531+F531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SUMIFS('Adjustments'!$C:$C,'Adjustments'!$A:$A,A532)</f>
        <v/>
      </c>
      <c r="G532" s="4">
        <f>B532+C532-D532-E532+F532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SUMIFS('Adjustments'!$C:$C,'Adjustments'!$A:$A,A533)</f>
        <v/>
      </c>
      <c r="G533" s="4">
        <f>B533+C533-D533-E533+F533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SUMIFS('Adjustments'!$C:$C,'Adjustments'!$A:$A,A534)</f>
        <v/>
      </c>
      <c r="G534" s="4">
        <f>B534+C534-D534-E534+F534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SUMIFS('Adjustments'!$C:$C,'Adjustments'!$A:$A,A535)</f>
        <v/>
      </c>
      <c r="G535" s="4">
        <f>B535+C535-D535-E535+F535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SUMIFS('Adjustments'!$C:$C,'Adjustments'!$A:$A,A536)</f>
        <v/>
      </c>
      <c r="G536" s="4">
        <f>B536+C536-D536-E536+F536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SUMIFS('Adjustments'!$C:$C,'Adjustments'!$A:$A,A537)</f>
        <v/>
      </c>
      <c r="G537" s="4">
        <f>B537+C537-D537-E537+F537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SUMIFS('Adjustments'!$C:$C,'Adjustments'!$A:$A,A538)</f>
        <v/>
      </c>
      <c r="G538" s="4">
        <f>B538+C538-D538-E538+F538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SUMIFS('Adjustments'!$C:$C,'Adjustments'!$A:$A,A539)</f>
        <v/>
      </c>
      <c r="G539" s="4">
        <f>B539+C539-D539-E539+F539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SUMIFS('Adjustments'!$C:$C,'Adjustments'!$A:$A,A540)</f>
        <v/>
      </c>
      <c r="G540" s="4">
        <f>B540+C540-D540-E540+F540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SUMIFS('Adjustments'!$C:$C,'Adjustments'!$A:$A,A541)</f>
        <v/>
      </c>
      <c r="G541" s="4">
        <f>B541+C541-D541-E541+F541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SUMIFS('Adjustments'!$C:$C,'Adjustments'!$A:$A,A542)</f>
        <v/>
      </c>
      <c r="G542" s="4">
        <f>B542+C542-D542-E542+F542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SUMIFS('Adjustments'!$C:$C,'Adjustments'!$A:$A,A543)</f>
        <v/>
      </c>
      <c r="G543" s="4">
        <f>B543+C543-D543-E543+F543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SUMIFS('Adjustments'!$C:$C,'Adjustments'!$A:$A,A544)</f>
        <v/>
      </c>
      <c r="G544" s="4">
        <f>B544+C544-D544-E544+F544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SUMIFS('Adjustments'!$C:$C,'Adjustments'!$A:$A,A545)</f>
        <v/>
      </c>
      <c r="G545" s="4">
        <f>B545+C545-D545-E545+F545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SUMIFS('Adjustments'!$C:$C,'Adjustments'!$A:$A,A546)</f>
        <v/>
      </c>
      <c r="G546" s="4">
        <f>B546+C546-D546-E546+F546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SUMIFS('Adjustments'!$C:$C,'Adjustments'!$A:$A,A547)</f>
        <v/>
      </c>
      <c r="G547" s="4">
        <f>B547+C547-D547-E547+F547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SUMIFS('Adjustments'!$C:$C,'Adjustments'!$A:$A,A548)</f>
        <v/>
      </c>
      <c r="G548" s="4">
        <f>B548+C548-D548-E548+F548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SUMIFS('Adjustments'!$C:$C,'Adjustments'!$A:$A,A549)</f>
        <v/>
      </c>
      <c r="G549" s="4">
        <f>B549+C549-D549-E549+F549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SUMIFS('Adjustments'!$C:$C,'Adjustments'!$A:$A,A550)</f>
        <v/>
      </c>
      <c r="G550" s="4">
        <f>B550+C550-D550-E550+F550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SUMIFS('Adjustments'!$C:$C,'Adjustments'!$A:$A,A551)</f>
        <v/>
      </c>
      <c r="G551" s="4">
        <f>B551+C551-D551-E551+F551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SUMIFS('Adjustments'!$C:$C,'Adjustments'!$A:$A,A552)</f>
        <v/>
      </c>
      <c r="G552" s="4">
        <f>B552+C552-D552-E552+F552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SUMIFS('Adjustments'!$C:$C,'Adjustments'!$A:$A,A553)</f>
        <v/>
      </c>
      <c r="G553" s="4">
        <f>B553+C553-D553-E553+F553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SUMIFS('Adjustments'!$C:$C,'Adjustments'!$A:$A,A554)</f>
        <v/>
      </c>
      <c r="G554" s="4">
        <f>B554+C554-D554-E554+F554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SUMIFS('Adjustments'!$C:$C,'Adjustments'!$A:$A,A555)</f>
        <v/>
      </c>
      <c r="G555" s="4">
        <f>B555+C555-D555-E555+F555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SUMIFS('Adjustments'!$C:$C,'Adjustments'!$A:$A,A556)</f>
        <v/>
      </c>
      <c r="G556" s="4">
        <f>B556+C556-D556-E556+F556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SUMIFS('Adjustments'!$C:$C,'Adjustments'!$A:$A,A557)</f>
        <v/>
      </c>
      <c r="G557" s="4">
        <f>B557+C557-D557-E557+F557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SUMIFS('Adjustments'!$C:$C,'Adjustments'!$A:$A,A558)</f>
        <v/>
      </c>
      <c r="G558" s="4">
        <f>B558+C558-D558-E558+F558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SUMIFS('Adjustments'!$C:$C,'Adjustments'!$A:$A,A559)</f>
        <v/>
      </c>
      <c r="G559" s="4">
        <f>B559+C559-D559-E559+F559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SUMIFS('Adjustments'!$C:$C,'Adjustments'!$A:$A,A560)</f>
        <v/>
      </c>
      <c r="G560" s="4">
        <f>B560+C560-D560-E560+F560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SUMIFS('Adjustments'!$C:$C,'Adjustments'!$A:$A,A561)</f>
        <v/>
      </c>
      <c r="G561" s="4">
        <f>B561+C561-D561-E561+F561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SUMIFS('Adjustments'!$C:$C,'Adjustments'!$A:$A,A562)</f>
        <v/>
      </c>
      <c r="G562" s="4">
        <f>B562+C562-D562-E562+F562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SUMIFS('Adjustments'!$C:$C,'Adjustments'!$A:$A,A563)</f>
        <v/>
      </c>
      <c r="G563" s="4">
        <f>B563+C563-D563-E563+F563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SUMIFS('Adjustments'!$C:$C,'Adjustments'!$A:$A,A564)</f>
        <v/>
      </c>
      <c r="G564" s="4">
        <f>B564+C564-D564-E564+F564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SUMIFS('Adjustments'!$C:$C,'Adjustments'!$A:$A,A565)</f>
        <v/>
      </c>
      <c r="G565" s="4">
        <f>B565+C565-D565-E565+F565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SUMIFS('Adjustments'!$C:$C,'Adjustments'!$A:$A,A566)</f>
        <v/>
      </c>
      <c r="G566" s="4">
        <f>B566+C566-D566-E566+F566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SUMIFS('Adjustments'!$C:$C,'Adjustments'!$A:$A,A567)</f>
        <v/>
      </c>
      <c r="G567" s="4">
        <f>B567+C567-D567-E567+F567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SUMIFS('Adjustments'!$C:$C,'Adjustments'!$A:$A,A568)</f>
        <v/>
      </c>
      <c r="G568" s="4">
        <f>B568+C568-D568-E568+F568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SUMIFS('Adjustments'!$C:$C,'Adjustments'!$A:$A,A569)</f>
        <v/>
      </c>
      <c r="G569" s="4">
        <f>B569+C569-D569-E569+F569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SUMIFS('Adjustments'!$C:$C,'Adjustments'!$A:$A,A570)</f>
        <v/>
      </c>
      <c r="G570" s="4">
        <f>B570+C570-D570-E570+F570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SUMIFS('Adjustments'!$C:$C,'Adjustments'!$A:$A,A571)</f>
        <v/>
      </c>
      <c r="G571" s="4">
        <f>B571+C571-D571-E571+F571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SUMIFS('Adjustments'!$C:$C,'Adjustments'!$A:$A,A572)</f>
        <v/>
      </c>
      <c r="G572" s="4">
        <f>B572+C572-D572-E572+F572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SUMIFS('Adjustments'!$C:$C,'Adjustments'!$A:$A,A573)</f>
        <v/>
      </c>
      <c r="G573" s="4">
        <f>B573+C573-D573-E573+F573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SUMIFS('Adjustments'!$C:$C,'Adjustments'!$A:$A,A574)</f>
        <v/>
      </c>
      <c r="G574" s="4">
        <f>B574+C574-D574-E574+F574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SUMIFS('Adjustments'!$C:$C,'Adjustments'!$A:$A,A575)</f>
        <v/>
      </c>
      <c r="G575" s="4">
        <f>B575+C575-D575-E575+F575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SUMIFS('Adjustments'!$C:$C,'Adjustments'!$A:$A,A576)</f>
        <v/>
      </c>
      <c r="G576" s="4">
        <f>B576+C576-D576-E576+F576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SUMIFS('Adjustments'!$C:$C,'Adjustments'!$A:$A,A577)</f>
        <v/>
      </c>
      <c r="G577" s="4">
        <f>B577+C577-D577-E577+F577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SUMIFS('Adjustments'!$C:$C,'Adjustments'!$A:$A,A578)</f>
        <v/>
      </c>
      <c r="G578" s="4">
        <f>B578+C578-D578-E578+F578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SUMIFS('Adjustments'!$C:$C,'Adjustments'!$A:$A,A579)</f>
        <v/>
      </c>
      <c r="G579" s="4">
        <f>B579+C579-D579-E579+F579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SUMIFS('Adjustments'!$C:$C,'Adjustments'!$A:$A,A580)</f>
        <v/>
      </c>
      <c r="G580" s="4">
        <f>B580+C580-D580-E580+F580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SUMIFS('Adjustments'!$C:$C,'Adjustments'!$A:$A,A581)</f>
        <v/>
      </c>
      <c r="G581" s="4">
        <f>B581+C581-D581-E581+F581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SUMIFS('Adjustments'!$C:$C,'Adjustments'!$A:$A,A582)</f>
        <v/>
      </c>
      <c r="G582" s="4">
        <f>B582+C582-D582-E582+F582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SUMIFS('Adjustments'!$C:$C,'Adjustments'!$A:$A,A583)</f>
        <v/>
      </c>
      <c r="G583" s="4">
        <f>B583+C583-D583-E583+F583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SUMIFS('Adjustments'!$C:$C,'Adjustments'!$A:$A,A584)</f>
        <v/>
      </c>
      <c r="G584" s="4">
        <f>B584+C584-D584-E584+F584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SUMIFS('Adjustments'!$C:$C,'Adjustments'!$A:$A,A585)</f>
        <v/>
      </c>
      <c r="G585" s="4">
        <f>B585+C585-D585-E585+F585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SUMIFS('Adjustments'!$C:$C,'Adjustments'!$A:$A,A586)</f>
        <v/>
      </c>
      <c r="G586" s="4">
        <f>B586+C586-D586-E586+F586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SUMIFS('Adjustments'!$C:$C,'Adjustments'!$A:$A,A587)</f>
        <v/>
      </c>
      <c r="G587" s="4">
        <f>B587+C587-D587-E587+F587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SUMIFS('Adjustments'!$C:$C,'Adjustments'!$A:$A,A588)</f>
        <v/>
      </c>
      <c r="G588" s="4">
        <f>B588+C588-D588-E588+F588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SUMIFS('Adjustments'!$C:$C,'Adjustments'!$A:$A,A589)</f>
        <v/>
      </c>
      <c r="G589" s="4">
        <f>B589+C589-D589-E589+F589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SUMIFS('Adjustments'!$C:$C,'Adjustments'!$A:$A,A590)</f>
        <v/>
      </c>
      <c r="G590" s="4">
        <f>B590+C590-D590-E590+F590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SUMIFS('Adjustments'!$C:$C,'Adjustments'!$A:$A,A591)</f>
        <v/>
      </c>
      <c r="G591" s="4">
        <f>B591+C591-D591-E591+F591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SUMIFS('Adjustments'!$C:$C,'Adjustments'!$A:$A,A592)</f>
        <v/>
      </c>
      <c r="G592" s="4">
        <f>B592+C592-D592-E592+F592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SUMIFS('Adjustments'!$C:$C,'Adjustments'!$A:$A,A593)</f>
        <v/>
      </c>
      <c r="G593" s="4">
        <f>B593+C593-D593-E593+F593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SUMIFS('Adjustments'!$C:$C,'Adjustments'!$A:$A,A594)</f>
        <v/>
      </c>
      <c r="G594" s="4">
        <f>B594+C594-D594-E594+F594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SUMIFS('Adjustments'!$C:$C,'Adjustments'!$A:$A,A595)</f>
        <v/>
      </c>
      <c r="G595" s="4">
        <f>B595+C595-D595-E595+F595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SUMIFS('Adjustments'!$C:$C,'Adjustments'!$A:$A,A596)</f>
        <v/>
      </c>
      <c r="G596" s="4">
        <f>B596+C596-D596-E596+F596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SUMIFS('Adjustments'!$C:$C,'Adjustments'!$A:$A,A597)</f>
        <v/>
      </c>
      <c r="G597" s="4">
        <f>B597+C597-D597-E597+F597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SUMIFS('Adjustments'!$C:$C,'Adjustments'!$A:$A,A598)</f>
        <v/>
      </c>
      <c r="G598" s="4">
        <f>B598+C598-D598-E598+F598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SUMIFS('Adjustments'!$C:$C,'Adjustments'!$A:$A,A599)</f>
        <v/>
      </c>
      <c r="G599" s="4">
        <f>B599+C599-D599-E599+F599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SUMIFS('Adjustments'!$C:$C,'Adjustments'!$A:$A,A600)</f>
        <v/>
      </c>
      <c r="G600" s="4">
        <f>B600+C600-D600-E600+F600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SUMIFS('Adjustments'!$C:$C,'Adjustments'!$A:$A,A601)</f>
        <v/>
      </c>
      <c r="G601" s="4">
        <f>B601+C601-D601-E601+F601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SUMIFS('Adjustments'!$C:$C,'Adjustments'!$A:$A,A602)</f>
        <v/>
      </c>
      <c r="G602" s="4">
        <f>B602+C602-D602-E602+F602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SUMIFS('Adjustments'!$C:$C,'Adjustments'!$A:$A,A603)</f>
        <v/>
      </c>
      <c r="G603" s="4">
        <f>B603+C603-D603-E603+F603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SUMIFS('Adjustments'!$C:$C,'Adjustments'!$A:$A,A604)</f>
        <v/>
      </c>
      <c r="G604" s="4">
        <f>B604+C604-D604-E604+F604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SUMIFS('Adjustments'!$C:$C,'Adjustments'!$A:$A,A605)</f>
        <v/>
      </c>
      <c r="G605" s="4">
        <f>B605+C605-D605-E605+F605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SUMIFS('Adjustments'!$C:$C,'Adjustments'!$A:$A,A606)</f>
        <v/>
      </c>
      <c r="G606" s="4">
        <f>B606+C606-D606-E606+F606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SUMIFS('Adjustments'!$C:$C,'Adjustments'!$A:$A,A607)</f>
        <v/>
      </c>
      <c r="G607" s="4">
        <f>B607+C607-D607-E607+F607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SUMIFS('Adjustments'!$C:$C,'Adjustments'!$A:$A,A608)</f>
        <v/>
      </c>
      <c r="G608" s="4">
        <f>B608+C608-D608-E608+F608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SUMIFS('Adjustments'!$C:$C,'Adjustments'!$A:$A,A609)</f>
        <v/>
      </c>
      <c r="G609" s="4">
        <f>B609+C609-D609-E609+F609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SUMIFS('Adjustments'!$C:$C,'Adjustments'!$A:$A,A610)</f>
        <v/>
      </c>
      <c r="G610" s="4">
        <f>B610+C610-D610-E610+F610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SUMIFS('Adjustments'!$C:$C,'Adjustments'!$A:$A,A611)</f>
        <v/>
      </c>
      <c r="G611" s="4">
        <f>B611+C611-D611-E611+F611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SUMIFS('Adjustments'!$C:$C,'Adjustments'!$A:$A,A612)</f>
        <v/>
      </c>
      <c r="G612" s="4">
        <f>B612+C612-D612-E612+F612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SUMIFS('Adjustments'!$C:$C,'Adjustments'!$A:$A,A613)</f>
        <v/>
      </c>
      <c r="G613" s="4">
        <f>B613+C613-D613-E613+F613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SUMIFS('Adjustments'!$C:$C,'Adjustments'!$A:$A,A614)</f>
        <v/>
      </c>
      <c r="G614" s="4">
        <f>B614+C614-D614-E614+F614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SUMIFS('Adjustments'!$C:$C,'Adjustments'!$A:$A,A615)</f>
        <v/>
      </c>
      <c r="G615" s="4">
        <f>B615+C615-D615-E615+F615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SUMIFS('Adjustments'!$C:$C,'Adjustments'!$A:$A,A616)</f>
        <v/>
      </c>
      <c r="G616" s="4">
        <f>B616+C616-D616-E616+F616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SUMIFS('Adjustments'!$C:$C,'Adjustments'!$A:$A,A617)</f>
        <v/>
      </c>
      <c r="G617" s="4">
        <f>B617+C617-D617-E617+F617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SUMIFS('Adjustments'!$C:$C,'Adjustments'!$A:$A,A618)</f>
        <v/>
      </c>
      <c r="G618" s="4">
        <f>B618+C618-D618-E618+F618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SUMIFS('Adjustments'!$C:$C,'Adjustments'!$A:$A,A619)</f>
        <v/>
      </c>
      <c r="G619" s="4">
        <f>B619+C619-D619-E619+F619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SUMIFS('Adjustments'!$C:$C,'Adjustments'!$A:$A,A620)</f>
        <v/>
      </c>
      <c r="G620" s="4">
        <f>B620+C620-D620-E620+F620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SUMIFS('Adjustments'!$C:$C,'Adjustments'!$A:$A,A621)</f>
        <v/>
      </c>
      <c r="G621" s="4">
        <f>B621+C621-D621-E621+F621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SUMIFS('Adjustments'!$C:$C,'Adjustments'!$A:$A,A622)</f>
        <v/>
      </c>
      <c r="G622" s="4">
        <f>B622+C622-D622-E622+F622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SUMIFS('Adjustments'!$C:$C,'Adjustments'!$A:$A,A623)</f>
        <v/>
      </c>
      <c r="G623" s="4">
        <f>B623+C623-D623-E623+F623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SUMIFS('Adjustments'!$C:$C,'Adjustments'!$A:$A,A624)</f>
        <v/>
      </c>
      <c r="G624" s="4">
        <f>B624+C624-D624-E624+F624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SUMIFS('Adjustments'!$C:$C,'Adjustments'!$A:$A,A625)</f>
        <v/>
      </c>
      <c r="G625" s="4">
        <f>B625+C625-D625-E625+F625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SUMIFS('Adjustments'!$C:$C,'Adjustments'!$A:$A,A626)</f>
        <v/>
      </c>
      <c r="G626" s="4">
        <f>B626+C626-D626-E626+F626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SUMIFS('Adjustments'!$C:$C,'Adjustments'!$A:$A,A627)</f>
        <v/>
      </c>
      <c r="G627" s="4">
        <f>B627+C627-D627-E627+F627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SUMIFS('Adjustments'!$C:$C,'Adjustments'!$A:$A,A628)</f>
        <v/>
      </c>
      <c r="G628" s="4">
        <f>B628+C628-D628-E628+F628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SUMIFS('Adjustments'!$C:$C,'Adjustments'!$A:$A,A629)</f>
        <v/>
      </c>
      <c r="G629" s="4">
        <f>B629+C629-D629-E629+F629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SUMIFS('Adjustments'!$C:$C,'Adjustments'!$A:$A,A630)</f>
        <v/>
      </c>
      <c r="G630" s="4">
        <f>B630+C630-D630-E630+F630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SUMIFS('Adjustments'!$C:$C,'Adjustments'!$A:$A,A631)</f>
        <v/>
      </c>
      <c r="G631" s="4">
        <f>B631+C631-D631-E631+F631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SUMIFS('Adjustments'!$C:$C,'Adjustments'!$A:$A,A632)</f>
        <v/>
      </c>
      <c r="G632" s="4">
        <f>B632+C632-D632-E632+F632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SUMIFS('Adjustments'!$C:$C,'Adjustments'!$A:$A,A633)</f>
        <v/>
      </c>
      <c r="G633" s="4">
        <f>B633+C633-D633-E633+F633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SUMIFS('Adjustments'!$C:$C,'Adjustments'!$A:$A,A634)</f>
        <v/>
      </c>
      <c r="G634" s="4">
        <f>B634+C634-D634-E634+F634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SUMIFS('Adjustments'!$C:$C,'Adjustments'!$A:$A,A635)</f>
        <v/>
      </c>
      <c r="G635" s="4">
        <f>B635+C635-D635-E635+F635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SUMIFS('Adjustments'!$C:$C,'Adjustments'!$A:$A,A636)</f>
        <v/>
      </c>
      <c r="G636" s="4">
        <f>B636+C636-D636-E636+F636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SUMIFS('Adjustments'!$C:$C,'Adjustments'!$A:$A,A637)</f>
        <v/>
      </c>
      <c r="G637" s="4">
        <f>B637+C637-D637-E637+F637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SUMIFS('Adjustments'!$C:$C,'Adjustments'!$A:$A,A638)</f>
        <v/>
      </c>
      <c r="G638" s="4">
        <f>B638+C638-D638-E638+F638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SUMIFS('Adjustments'!$C:$C,'Adjustments'!$A:$A,A639)</f>
        <v/>
      </c>
      <c r="G639" s="4">
        <f>B639+C639-D639-E639+F639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SUMIFS('Adjustments'!$C:$C,'Adjustments'!$A:$A,A640)</f>
        <v/>
      </c>
      <c r="G640" s="4">
        <f>B640+C640-D640-E640+F640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SUMIFS('Adjustments'!$C:$C,'Adjustments'!$A:$A,A641)</f>
        <v/>
      </c>
      <c r="G641" s="4">
        <f>B641+C641-D641-E641+F641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SUMIFS('Adjustments'!$C:$C,'Adjustments'!$A:$A,A642)</f>
        <v/>
      </c>
      <c r="G642" s="4">
        <f>B642+C642-D642-E642+F642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SUMIFS('Adjustments'!$C:$C,'Adjustments'!$A:$A,A643)</f>
        <v/>
      </c>
      <c r="G643" s="4">
        <f>B643+C643-D643-E643+F643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SUMIFS('Adjustments'!$C:$C,'Adjustments'!$A:$A,A644)</f>
        <v/>
      </c>
      <c r="G644" s="4">
        <f>B644+C644-D644-E644+F644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SUMIFS('Adjustments'!$C:$C,'Adjustments'!$A:$A,A645)</f>
        <v/>
      </c>
      <c r="G645" s="4">
        <f>B645+C645-D645-E645+F645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SUMIFS('Adjustments'!$C:$C,'Adjustments'!$A:$A,A646)</f>
        <v/>
      </c>
      <c r="G646" s="4">
        <f>B646+C646-D646-E646+F646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SUMIFS('Adjustments'!$C:$C,'Adjustments'!$A:$A,A647)</f>
        <v/>
      </c>
      <c r="G647" s="4">
        <f>B647+C647-D647-E647+F647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SUMIFS('Adjustments'!$C:$C,'Adjustments'!$A:$A,A648)</f>
        <v/>
      </c>
      <c r="G648" s="4">
        <f>B648+C648-D648-E648+F648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SUMIFS('Adjustments'!$C:$C,'Adjustments'!$A:$A,A649)</f>
        <v/>
      </c>
      <c r="G649" s="4">
        <f>B649+C649-D649-E649+F649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SUMIFS('Adjustments'!$C:$C,'Adjustments'!$A:$A,A650)</f>
        <v/>
      </c>
      <c r="G650" s="4">
        <f>B650+C650-D650-E650+F650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SUMIFS('Adjustments'!$C:$C,'Adjustments'!$A:$A,A651)</f>
        <v/>
      </c>
      <c r="G651" s="4">
        <f>B651+C651-D651-E651+F651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SUMIFS('Adjustments'!$C:$C,'Adjustments'!$A:$A,A652)</f>
        <v/>
      </c>
      <c r="G652" s="4">
        <f>B652+C652-D652-E652+F652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SUMIFS('Adjustments'!$C:$C,'Adjustments'!$A:$A,A653)</f>
        <v/>
      </c>
      <c r="G653" s="4">
        <f>B653+C653-D653-E653+F653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SUMIFS('Adjustments'!$C:$C,'Adjustments'!$A:$A,A654)</f>
        <v/>
      </c>
      <c r="G654" s="4">
        <f>B654+C654-D654-E654+F654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SUMIFS('Adjustments'!$C:$C,'Adjustments'!$A:$A,A655)</f>
        <v/>
      </c>
      <c r="G655" s="4">
        <f>B655+C655-D655-E655+F655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SUMIFS('Adjustments'!$C:$C,'Adjustments'!$A:$A,A656)</f>
        <v/>
      </c>
      <c r="G656" s="4">
        <f>B656+C656-D656-E656+F656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SUMIFS('Adjustments'!$C:$C,'Adjustments'!$A:$A,A657)</f>
        <v/>
      </c>
      <c r="G657" s="4">
        <f>B657+C657-D657-E657+F657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SUMIFS('Adjustments'!$C:$C,'Adjustments'!$A:$A,A658)</f>
        <v/>
      </c>
      <c r="G658" s="4">
        <f>B658+C658-D658-E658+F658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SUMIFS('Adjustments'!$C:$C,'Adjustments'!$A:$A,A659)</f>
        <v/>
      </c>
      <c r="G659" s="4">
        <f>B659+C659-D659-E659+F659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SUMIFS('Adjustments'!$C:$C,'Adjustments'!$A:$A,A660)</f>
        <v/>
      </c>
      <c r="G660" s="4">
        <f>B660+C660-D660-E660+F660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SUMIFS('Adjustments'!$C:$C,'Adjustments'!$A:$A,A661)</f>
        <v/>
      </c>
      <c r="G661" s="4">
        <f>B661+C661-D661-E661+F661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SUMIFS('Adjustments'!$C:$C,'Adjustments'!$A:$A,A662)</f>
        <v/>
      </c>
      <c r="G662" s="4">
        <f>B662+C662-D662-E662+F662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SUMIFS('Adjustments'!$C:$C,'Adjustments'!$A:$A,A663)</f>
        <v/>
      </c>
      <c r="G663" s="4">
        <f>B663+C663-D663-E663+F663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SUMIFS('Adjustments'!$C:$C,'Adjustments'!$A:$A,A664)</f>
        <v/>
      </c>
      <c r="G664" s="4">
        <f>B664+C664-D664-E664+F664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SUMIFS('Adjustments'!$C:$C,'Adjustments'!$A:$A,A665)</f>
        <v/>
      </c>
      <c r="G665" s="4">
        <f>B665+C665-D665-E665+F665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SUMIFS('Adjustments'!$C:$C,'Adjustments'!$A:$A,A666)</f>
        <v/>
      </c>
      <c r="G666" s="4">
        <f>B666+C666-D666-E666+F666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SUMIFS('Adjustments'!$C:$C,'Adjustments'!$A:$A,A667)</f>
        <v/>
      </c>
      <c r="G667" s="4">
        <f>B667+C667-D667-E667+F667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SUMIFS('Adjustments'!$C:$C,'Adjustments'!$A:$A,A668)</f>
        <v/>
      </c>
      <c r="G668" s="4">
        <f>B668+C668-D668-E668+F668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SUMIFS('Adjustments'!$C:$C,'Adjustments'!$A:$A,A669)</f>
        <v/>
      </c>
      <c r="G669" s="4">
        <f>B669+C669-D669-E669+F669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SUMIFS('Adjustments'!$C:$C,'Adjustments'!$A:$A,A670)</f>
        <v/>
      </c>
      <c r="G670" s="4">
        <f>B670+C670-D670-E670+F670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SUMIFS('Adjustments'!$C:$C,'Adjustments'!$A:$A,A671)</f>
        <v/>
      </c>
      <c r="G671" s="4">
        <f>B671+C671-D671-E671+F671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SUMIFS('Adjustments'!$C:$C,'Adjustments'!$A:$A,A672)</f>
        <v/>
      </c>
      <c r="G672" s="4">
        <f>B672+C672-D672-E672+F672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SUMIFS('Adjustments'!$C:$C,'Adjustments'!$A:$A,A673)</f>
        <v/>
      </c>
      <c r="G673" s="4">
        <f>B673+C673-D673-E673+F673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SUMIFS('Adjustments'!$C:$C,'Adjustments'!$A:$A,A674)</f>
        <v/>
      </c>
      <c r="G674" s="4">
        <f>B674+C674-D674-E674+F674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SUMIFS('Adjustments'!$C:$C,'Adjustments'!$A:$A,A675)</f>
        <v/>
      </c>
      <c r="G675" s="4">
        <f>B675+C675-D675-E675+F675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SUMIFS('Adjustments'!$C:$C,'Adjustments'!$A:$A,A676)</f>
        <v/>
      </c>
      <c r="G676" s="4">
        <f>B676+C676-D676-E676+F676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SUMIFS('Adjustments'!$C:$C,'Adjustments'!$A:$A,A677)</f>
        <v/>
      </c>
      <c r="G677" s="4">
        <f>B677+C677-D677-E677+F677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SUMIFS('Adjustments'!$C:$C,'Adjustments'!$A:$A,A678)</f>
        <v/>
      </c>
      <c r="G678" s="4">
        <f>B678+C678-D678-E678+F678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SUMIFS('Adjustments'!$C:$C,'Adjustments'!$A:$A,A679)</f>
        <v/>
      </c>
      <c r="G679" s="4">
        <f>B679+C679-D679-E679+F679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SUMIFS('Adjustments'!$C:$C,'Adjustments'!$A:$A,A680)</f>
        <v/>
      </c>
      <c r="G680" s="4">
        <f>B680+C680-D680-E680+F680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SUMIFS('Adjustments'!$C:$C,'Adjustments'!$A:$A,A681)</f>
        <v/>
      </c>
      <c r="G681" s="4">
        <f>B681+C681-D681-E681+F681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SUMIFS('Adjustments'!$C:$C,'Adjustments'!$A:$A,A682)</f>
        <v/>
      </c>
      <c r="G682" s="4">
        <f>B682+C682-D682-E682+F682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SUMIFS('Adjustments'!$C:$C,'Adjustments'!$A:$A,A683)</f>
        <v/>
      </c>
      <c r="G683" s="4">
        <f>B683+C683-D683-E683+F683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SUMIFS('Adjustments'!$C:$C,'Adjustments'!$A:$A,A684)</f>
        <v/>
      </c>
      <c r="G684" s="4">
        <f>B684+C684-D684-E684+F684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SUMIFS('Adjustments'!$C:$C,'Adjustments'!$A:$A,A685)</f>
        <v/>
      </c>
      <c r="G685" s="4">
        <f>B685+C685-D685-E685+F685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SUMIFS('Adjustments'!$C:$C,'Adjustments'!$A:$A,A686)</f>
        <v/>
      </c>
      <c r="G686" s="4">
        <f>B686+C686-D686-E686+F686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SUMIFS('Adjustments'!$C:$C,'Adjustments'!$A:$A,A687)</f>
        <v/>
      </c>
      <c r="G687" s="4">
        <f>B687+C687-D687-E687+F687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SUMIFS('Adjustments'!$C:$C,'Adjustments'!$A:$A,A688)</f>
        <v/>
      </c>
      <c r="G688" s="4">
        <f>B688+C688-D688-E688+F688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SUMIFS('Adjustments'!$C:$C,'Adjustments'!$A:$A,A689)</f>
        <v/>
      </c>
      <c r="G689" s="4">
        <f>B689+C689-D689-E689+F689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SUMIFS('Adjustments'!$C:$C,'Adjustments'!$A:$A,A690)</f>
        <v/>
      </c>
      <c r="G690" s="4">
        <f>B690+C690-D690-E690+F690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SUMIFS('Adjustments'!$C:$C,'Adjustments'!$A:$A,A691)</f>
        <v/>
      </c>
      <c r="G691" s="4">
        <f>B691+C691-D691-E691+F691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SUMIFS('Adjustments'!$C:$C,'Adjustments'!$A:$A,A692)</f>
        <v/>
      </c>
      <c r="G692" s="4">
        <f>B692+C692-D692-E692+F692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SUMIFS('Adjustments'!$C:$C,'Adjustments'!$A:$A,A693)</f>
        <v/>
      </c>
      <c r="G693" s="4">
        <f>B693+C693-D693-E693+F693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SUMIFS('Adjustments'!$C:$C,'Adjustments'!$A:$A,A694)</f>
        <v/>
      </c>
      <c r="G694" s="4">
        <f>B694+C694-D694-E694+F694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SUMIFS('Adjustments'!$C:$C,'Adjustments'!$A:$A,A695)</f>
        <v/>
      </c>
      <c r="G695" s="4">
        <f>B695+C695-D695-E695+F695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SUMIFS('Adjustments'!$C:$C,'Adjustments'!$A:$A,A696)</f>
        <v/>
      </c>
      <c r="G696" s="4">
        <f>B696+C696-D696-E696+F696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SUMIFS('Adjustments'!$C:$C,'Adjustments'!$A:$A,A697)</f>
        <v/>
      </c>
      <c r="G697" s="4">
        <f>B697+C697-D697-E697+F697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SUMIFS('Adjustments'!$C:$C,'Adjustments'!$A:$A,A698)</f>
        <v/>
      </c>
      <c r="G698" s="4">
        <f>B698+C698-D698-E698+F698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SUMIFS('Adjustments'!$C:$C,'Adjustments'!$A:$A,A699)</f>
        <v/>
      </c>
      <c r="G699" s="4">
        <f>B699+C699-D699-E699+F699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SUMIFS('Adjustments'!$C:$C,'Adjustments'!$A:$A,A700)</f>
        <v/>
      </c>
      <c r="G700" s="4">
        <f>B700+C700-D700-E700+F700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SUMIFS('Adjustments'!$C:$C,'Adjustments'!$A:$A,A701)</f>
        <v/>
      </c>
      <c r="G701" s="4">
        <f>B701+C701-D701-E701+F701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SUMIFS('Adjustments'!$C:$C,'Adjustments'!$A:$A,A702)</f>
        <v/>
      </c>
      <c r="G702" s="4">
        <f>B702+C702-D702-E702+F702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SUMIFS('Adjustments'!$C:$C,'Adjustments'!$A:$A,A703)</f>
        <v/>
      </c>
      <c r="G703" s="4">
        <f>B703+C703-D703-E703+F703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SUMIFS('Adjustments'!$C:$C,'Adjustments'!$A:$A,A704)</f>
        <v/>
      </c>
      <c r="G704" s="4">
        <f>B704+C704-D704-E704+F704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SUMIFS('Adjustments'!$C:$C,'Adjustments'!$A:$A,A705)</f>
        <v/>
      </c>
      <c r="G705" s="4">
        <f>B705+C705-D705-E705+F705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SUMIFS('Adjustments'!$C:$C,'Adjustments'!$A:$A,A706)</f>
        <v/>
      </c>
      <c r="G706" s="4">
        <f>B706+C706-D706-E706+F706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SUMIFS('Adjustments'!$C:$C,'Adjustments'!$A:$A,A707)</f>
        <v/>
      </c>
      <c r="G707" s="4">
        <f>B707+C707-D707-E707+F707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SUMIFS('Adjustments'!$C:$C,'Adjustments'!$A:$A,A708)</f>
        <v/>
      </c>
      <c r="G708" s="4">
        <f>B708+C708-D708-E708+F708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SUMIFS('Adjustments'!$C:$C,'Adjustments'!$A:$A,A709)</f>
        <v/>
      </c>
      <c r="G709" s="4">
        <f>B709+C709-D709-E709+F709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SUMIFS('Adjustments'!$C:$C,'Adjustments'!$A:$A,A710)</f>
        <v/>
      </c>
      <c r="G710" s="4">
        <f>B710+C710-D710-E710+F710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SUMIFS('Adjustments'!$C:$C,'Adjustments'!$A:$A,A711)</f>
        <v/>
      </c>
      <c r="G711" s="4">
        <f>B711+C711-D711-E711+F711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SUMIFS('Adjustments'!$C:$C,'Adjustments'!$A:$A,A712)</f>
        <v/>
      </c>
      <c r="G712" s="4">
        <f>B712+C712-D712-E712+F712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SUMIFS('Adjustments'!$C:$C,'Adjustments'!$A:$A,A713)</f>
        <v/>
      </c>
      <c r="G713" s="4">
        <f>B713+C713-D713-E713+F713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SUMIFS('Adjustments'!$C:$C,'Adjustments'!$A:$A,A714)</f>
        <v/>
      </c>
      <c r="G714" s="4">
        <f>B714+C714-D714-E714+F714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SUMIFS('Adjustments'!$C:$C,'Adjustments'!$A:$A,A715)</f>
        <v/>
      </c>
      <c r="G715" s="4">
        <f>B715+C715-D715-E715+F715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SUMIFS('Adjustments'!$C:$C,'Adjustments'!$A:$A,A716)</f>
        <v/>
      </c>
      <c r="G716" s="4">
        <f>B716+C716-D716-E716+F716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SUMIFS('Adjustments'!$C:$C,'Adjustments'!$A:$A,A717)</f>
        <v/>
      </c>
      <c r="G717" s="4">
        <f>B717+C717-D717-E717+F717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SUMIFS('Adjustments'!$C:$C,'Adjustments'!$A:$A,A718)</f>
        <v/>
      </c>
      <c r="G718" s="4">
        <f>B718+C718-D718-E718+F718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SUMIFS('Adjustments'!$C:$C,'Adjustments'!$A:$A,A719)</f>
        <v/>
      </c>
      <c r="G719" s="4">
        <f>B719+C719-D719-E719+F719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SUMIFS('Adjustments'!$C:$C,'Adjustments'!$A:$A,A720)</f>
        <v/>
      </c>
      <c r="G720" s="4">
        <f>B720+C720-D720-E720+F720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SUMIFS('Adjustments'!$C:$C,'Adjustments'!$A:$A,A721)</f>
        <v/>
      </c>
      <c r="G721" s="4">
        <f>B721+C721-D721-E721+F721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SUMIFS('Adjustments'!$C:$C,'Adjustments'!$A:$A,A722)</f>
        <v/>
      </c>
      <c r="G722" s="4">
        <f>B722+C722-D722-E722+F722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SUMIFS('Adjustments'!$C:$C,'Adjustments'!$A:$A,A723)</f>
        <v/>
      </c>
      <c r="G723" s="4">
        <f>B723+C723-D723-E723+F723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SUMIFS('Adjustments'!$C:$C,'Adjustments'!$A:$A,A724)</f>
        <v/>
      </c>
      <c r="G724" s="4">
        <f>B724+C724-D724-E724+F724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SUMIFS('Adjustments'!$C:$C,'Adjustments'!$A:$A,A725)</f>
        <v/>
      </c>
      <c r="G725" s="4">
        <f>B725+C725-D725-E725+F725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SUMIFS('Adjustments'!$C:$C,'Adjustments'!$A:$A,A726)</f>
        <v/>
      </c>
      <c r="G726" s="4">
        <f>B726+C726-D726-E726+F726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SUMIFS('Adjustments'!$C:$C,'Adjustments'!$A:$A,A727)</f>
        <v/>
      </c>
      <c r="G727" s="4">
        <f>B727+C727-D727-E727+F727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SUMIFS('Adjustments'!$C:$C,'Adjustments'!$A:$A,A728)</f>
        <v/>
      </c>
      <c r="G728" s="4">
        <f>B728+C728-D728-E728+F728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SUMIFS('Adjustments'!$C:$C,'Adjustments'!$A:$A,A729)</f>
        <v/>
      </c>
      <c r="G729" s="4">
        <f>B729+C729-D729-E729+F729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SUMIFS('Adjustments'!$C:$C,'Adjustments'!$A:$A,A730)</f>
        <v/>
      </c>
      <c r="G730" s="4">
        <f>B730+C730-D730-E730+F730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_xlfn.SORT(_xlfn.UNIQUE(_xlfn.FILTER(Investors!$P$5:$P$634,Investors!$P$5:$P$634&gt;=Daily!A4)))</f>
        <v/>
      </c>
      <c r="B2" s="18">
        <f>row()-1</f>
        <v/>
      </c>
      <c r="D2" t="n">
        <v>1</v>
      </c>
      <c r="E2">
        <f>_xlfn.UNIQUE(_xlfn.FILTER(Investors!$A$4:$A$634,(Investors!$P$4:$P$634=_xlfn.XLOOKUP(D2,$B$2:$B$51,$A$2:$A$51,""))))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2024-09-16T07:19:17Z</dcterms:created>
  <dcterms:modified xmlns:dcterms="http://purl.org/dc/terms/" xmlns:xsi="http://www.w3.org/2001/XMLSchema-instance" xsi:type="dcterms:W3CDTF">2024-09-16T07:19:17Z</dcterms:modified>
</cp:coreProperties>
</file>