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" sheetId="1" state="visible" r:id="rId1"/>
    <sheet xmlns:r="http://schemas.openxmlformats.org/officeDocument/2006/relationships" name="Investors" sheetId="2" state="visible" r:id="rId2"/>
    <sheet xmlns:r="http://schemas.openxmlformats.org/officeDocument/2006/relationships" name="Exits" sheetId="3" state="visible" r:id="rId3"/>
    <sheet xmlns:r="http://schemas.openxmlformats.org/officeDocument/2006/relationships" name="General Expenses" sheetId="4" state="visible" r:id="rId4"/>
    <sheet xmlns:r="http://schemas.openxmlformats.org/officeDocument/2006/relationships" name="Daily" sheetId="5" state="visible" r:id="rId5"/>
  </sheets>
  <definedNames>
    <definedName name="_xlnm._FilterDatabase" localSheetId="0" hidden="1">'Sales'!$A$4:$U$91</definedName>
    <definedName name="_xlnm._FilterDatabase" localSheetId="1" hidden="1">'Investors'!$A$4:$R$118</definedName>
    <definedName name="_xlnm._FilterDatabase" localSheetId="2" hidden="1">'Exits'!$A$4:$AC$118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&quot;R&quot; #,##0.00"/>
  </numFmts>
  <fonts count="4">
    <font>
      <name val="Calibri"/>
      <family val="2"/>
      <color theme="1"/>
      <sz val="11"/>
      <scheme val="minor"/>
    </font>
    <font>
      <b val="1"/>
      <sz val="20"/>
    </font>
    <font>
      <b val="1"/>
    </font>
    <font>
      <name val="yyyy-mm-dd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166" fontId="0" fillId="0" borderId="0" pivotButton="0" quotePrefix="0" xfId="0"/>
    <xf numFmtId="165" fontId="0" fillId="0" borderId="0" pivotButton="0" quotePrefix="0" xfId="0"/>
    <xf numFmtId="165" fontId="0" fillId="2" borderId="0" pivotButton="0" quotePrefix="0" xfId="0"/>
    <xf numFmtId="10" fontId="0" fillId="0" borderId="0" pivotButton="0" quotePrefix="0" xfId="0"/>
    <xf numFmtId="165" fontId="3" fillId="0" borderId="0" pivotButton="0" quotePrefix="0" xfId="0"/>
    <xf numFmtId="166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1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</cols>
  <sheetData>
    <row r="1">
      <c r="A1" s="1" t="inlineStr">
        <is>
          <t>Sales</t>
        </is>
      </c>
    </row>
    <row r="2">
      <c r="A2" s="2" t="inlineStr">
        <is>
          <t>Date</t>
        </is>
      </c>
      <c r="B2" s="3" t="inlineStr">
        <is>
          <t>2024-08-28</t>
        </is>
      </c>
      <c r="I2" s="4">
        <f>subtotal(9,I5:I91)</f>
        <v/>
      </c>
      <c r="J2" s="4">
        <f>subtotal(9,J5:J91)</f>
        <v/>
      </c>
      <c r="K2" s="4">
        <f>subtotal(9,K5:K91)</f>
        <v/>
      </c>
      <c r="L2" s="4">
        <f>subtotal(9,L5:L91)</f>
        <v/>
      </c>
      <c r="M2" s="4">
        <f>subtotal(9,M5:M91)</f>
        <v/>
      </c>
      <c r="N2" s="4">
        <f>subtotal(9,N5:N91)</f>
        <v/>
      </c>
      <c r="O2" s="4">
        <f>subtotal(9,O5:O91)</f>
        <v/>
      </c>
      <c r="P2" s="4">
        <f>subtotal(9,P5:P91)</f>
        <v/>
      </c>
      <c r="Q2" s="4">
        <f>subtotal(9,Q5:Q91)</f>
        <v/>
      </c>
      <c r="R2" s="4">
        <f>subtotal(9,R5:R91)</f>
        <v/>
      </c>
      <c r="S2" s="4">
        <f>subtotal(9,S5:S91)</f>
        <v/>
      </c>
    </row>
    <row r="4">
      <c r="A4" s="2" t="inlineStr">
        <is>
          <t>Category</t>
        </is>
      </c>
      <c r="B4" s="2" t="inlineStr">
        <is>
          <t>Block</t>
        </is>
      </c>
      <c r="C4" s="2" t="inlineStr">
        <is>
          <t>Opportunity Code</t>
        </is>
      </c>
      <c r="D4" s="2" t="inlineStr">
        <is>
          <t>Sold</t>
        </is>
      </c>
      <c r="E4" s="2" t="inlineStr">
        <is>
          <t>Transferred</t>
        </is>
      </c>
      <c r="F4" s="2" t="inlineStr">
        <is>
          <t>Complete Build</t>
        </is>
      </c>
      <c r="G4" s="2" t="inlineStr">
        <is>
          <t>Original Planned Transfer Date</t>
        </is>
      </c>
      <c r="H4" s="2" t="inlineStr">
        <is>
          <t>Forecast Transfer Date</t>
        </is>
      </c>
      <c r="I4" s="2" t="inlineStr">
        <is>
          <t>Sale Price</t>
        </is>
      </c>
      <c r="J4" s="2" t="inlineStr">
        <is>
          <t>Vat</t>
        </is>
      </c>
      <c r="K4" s="2" t="inlineStr">
        <is>
          <t>Nett</t>
        </is>
      </c>
      <c r="L4" s="2" t="inlineStr">
        <is>
          <t>Opportunity Transfer Fees</t>
        </is>
      </c>
      <c r="M4" s="2" t="inlineStr">
        <is>
          <t>Opportunity Trust Release Fee</t>
        </is>
      </c>
      <c r="N4" s="2" t="inlineStr">
        <is>
          <t>Opportunity Unforseen</t>
        </is>
      </c>
      <c r="O4" s="2" t="inlineStr">
        <is>
          <t>Opportunity Commission</t>
        </is>
      </c>
      <c r="P4" s="2" t="inlineStr">
        <is>
          <t>Opportunity Bond Registration</t>
        </is>
      </c>
      <c r="Q4" s="2" t="inlineStr">
        <is>
          <t>Transfer Income</t>
        </is>
      </c>
      <c r="R4" s="2" t="inlineStr">
        <is>
          <t>Due To Investors</t>
        </is>
      </c>
      <c r="S4" s="2" t="inlineStr">
        <is>
          <t>Profit Loss</t>
        </is>
      </c>
      <c r="T4" s="2" t="inlineStr">
        <is>
          <t>Refinanced</t>
        </is>
      </c>
      <c r="U4" s="2" t="inlineStr">
        <is>
          <t>Vat Date</t>
        </is>
      </c>
    </row>
    <row r="5">
      <c r="A5" t="inlineStr">
        <is>
          <t>Goodwood</t>
        </is>
      </c>
      <c r="B5" t="inlineStr">
        <is>
          <t>R</t>
        </is>
      </c>
      <c r="C5" t="inlineStr">
        <is>
          <t>GW3187</t>
        </is>
      </c>
      <c r="D5" t="b">
        <v>0</v>
      </c>
      <c r="E5" t="b">
        <v>0</v>
      </c>
      <c r="F5" t="n">
        <v>1</v>
      </c>
      <c r="G5" s="5" t="n">
        <v>45568</v>
      </c>
      <c r="H5" s="6" t="n">
        <v>45568</v>
      </c>
      <c r="I5" s="4" t="n">
        <v>800000</v>
      </c>
      <c r="J5" s="4">
        <f>I5/115*15</f>
        <v/>
      </c>
      <c r="K5" s="4">
        <f>I5-J5</f>
        <v/>
      </c>
      <c r="L5" s="4" t="n">
        <v>0</v>
      </c>
      <c r="M5" s="4" t="n">
        <v>1789</v>
      </c>
      <c r="N5" s="4" t="n">
        <v>4000</v>
      </c>
      <c r="O5" s="4" t="n">
        <v>40000</v>
      </c>
      <c r="P5" s="4" t="n">
        <v>3500</v>
      </c>
      <c r="Q5" s="4">
        <f>K5-SUM(L5:P5)</f>
        <v/>
      </c>
      <c r="R5" s="4">
        <f>IF(E5=FALSE,SUMIFS(Investors!$R:$R,Investors!$G:$G,Sales!C5),0)</f>
        <v/>
      </c>
      <c r="S5" s="4">
        <f>Q5-R5</f>
        <v/>
      </c>
      <c r="T5" t="b">
        <v>0</v>
      </c>
      <c r="U5" s="5" t="n">
        <v>45626</v>
      </c>
    </row>
    <row r="6">
      <c r="A6" t="inlineStr">
        <is>
          <t>Goodwood</t>
        </is>
      </c>
      <c r="B6" t="inlineStr">
        <is>
          <t>R</t>
        </is>
      </c>
      <c r="C6" t="inlineStr">
        <is>
          <t>GW3197</t>
        </is>
      </c>
      <c r="D6" t="b">
        <v>0</v>
      </c>
      <c r="E6" t="b">
        <v>0</v>
      </c>
      <c r="F6" t="n">
        <v>1</v>
      </c>
      <c r="G6" s="5" t="n">
        <v>45716</v>
      </c>
      <c r="H6" s="6" t="n">
        <v>45716</v>
      </c>
      <c r="I6" s="4" t="n">
        <v>800000</v>
      </c>
      <c r="J6" s="4">
        <f>I6/115*15</f>
        <v/>
      </c>
      <c r="K6" s="4">
        <f>I6-J6</f>
        <v/>
      </c>
      <c r="L6" s="4" t="n">
        <v>0</v>
      </c>
      <c r="M6" s="4" t="n">
        <v>1789</v>
      </c>
      <c r="N6" s="4" t="n">
        <v>4000</v>
      </c>
      <c r="O6" s="4" t="n">
        <v>40000</v>
      </c>
      <c r="P6" s="4" t="n">
        <v>3500</v>
      </c>
      <c r="Q6" s="4">
        <f>K6-SUM(L6:P6)</f>
        <v/>
      </c>
      <c r="R6" s="4">
        <f>IF(E6=FALSE,SUMIFS(Investors!$R:$R,Investors!$G:$G,Sales!C6),0)</f>
        <v/>
      </c>
      <c r="S6" s="4">
        <f>Q6-R6</f>
        <v/>
      </c>
      <c r="T6" t="b">
        <v>0</v>
      </c>
      <c r="U6" s="5" t="n">
        <v>45747</v>
      </c>
    </row>
    <row r="7">
      <c r="A7" t="inlineStr">
        <is>
          <t>Goodwood</t>
        </is>
      </c>
      <c r="B7" t="inlineStr">
        <is>
          <t>R</t>
        </is>
      </c>
      <c r="C7" t="inlineStr">
        <is>
          <t>GW3243</t>
        </is>
      </c>
      <c r="D7" t="b">
        <v>0</v>
      </c>
      <c r="E7" t="b">
        <v>0</v>
      </c>
      <c r="F7" t="n">
        <v>1</v>
      </c>
      <c r="G7" s="5" t="n">
        <v>45716</v>
      </c>
      <c r="H7" s="6" t="n">
        <v>45716</v>
      </c>
      <c r="I7" s="4" t="n">
        <v>800000</v>
      </c>
      <c r="J7" s="4">
        <f>I7/115*15</f>
        <v/>
      </c>
      <c r="K7" s="4">
        <f>I7-J7</f>
        <v/>
      </c>
      <c r="L7" s="4" t="n">
        <v>0</v>
      </c>
      <c r="M7" s="4" t="n">
        <v>1789</v>
      </c>
      <c r="N7" s="4" t="n">
        <v>4000</v>
      </c>
      <c r="O7" s="4" t="n">
        <v>40000</v>
      </c>
      <c r="P7" s="4" t="n">
        <v>3500</v>
      </c>
      <c r="Q7" s="4">
        <f>K7-SUM(L7:P7)</f>
        <v/>
      </c>
      <c r="R7" s="4">
        <f>IF(E7=FALSE,SUMIFS(Investors!$R:$R,Investors!$G:$G,Sales!C7),0)</f>
        <v/>
      </c>
      <c r="S7" s="4">
        <f>Q7-R7</f>
        <v/>
      </c>
      <c r="T7" t="b">
        <v>0</v>
      </c>
      <c r="U7" s="5" t="n">
        <v>45747</v>
      </c>
    </row>
    <row r="8">
      <c r="A8" t="inlineStr">
        <is>
          <t>Goodwood</t>
        </is>
      </c>
      <c r="B8" t="inlineStr">
        <is>
          <t>R</t>
        </is>
      </c>
      <c r="C8" t="inlineStr">
        <is>
          <t>GW3363</t>
        </is>
      </c>
      <c r="D8" t="b">
        <v>0</v>
      </c>
      <c r="E8" t="b">
        <v>0</v>
      </c>
      <c r="F8" t="n">
        <v>1</v>
      </c>
      <c r="G8" s="5" t="n">
        <v>45716</v>
      </c>
      <c r="H8" s="6" t="n">
        <v>45716</v>
      </c>
      <c r="I8" s="4" t="n">
        <v>800000</v>
      </c>
      <c r="J8" s="4">
        <f>I8/115*15</f>
        <v/>
      </c>
      <c r="K8" s="4">
        <f>I8-J8</f>
        <v/>
      </c>
      <c r="L8" s="4" t="n">
        <v>0</v>
      </c>
      <c r="M8" s="4" t="n">
        <v>1789</v>
      </c>
      <c r="N8" s="4" t="n">
        <v>4000</v>
      </c>
      <c r="O8" s="4" t="n">
        <v>40000</v>
      </c>
      <c r="P8" s="4" t="n">
        <v>3500</v>
      </c>
      <c r="Q8" s="4">
        <f>K8-SUM(L8:P8)</f>
        <v/>
      </c>
      <c r="R8" s="4">
        <f>IF(E8=FALSE,SUMIFS(Investors!$R:$R,Investors!$G:$G,Sales!C8),0)</f>
        <v/>
      </c>
      <c r="S8" s="4">
        <f>Q8-R8</f>
        <v/>
      </c>
      <c r="T8" t="b">
        <v>0</v>
      </c>
      <c r="U8" s="5" t="n">
        <v>45747</v>
      </c>
    </row>
    <row r="9">
      <c r="A9" t="inlineStr">
        <is>
          <t>Goodwood</t>
        </is>
      </c>
      <c r="B9" t="inlineStr">
        <is>
          <t>R</t>
        </is>
      </c>
      <c r="C9" t="inlineStr">
        <is>
          <t>GW3402</t>
        </is>
      </c>
      <c r="D9" t="b">
        <v>0</v>
      </c>
      <c r="E9" t="b">
        <v>0</v>
      </c>
      <c r="F9" t="n">
        <v>1</v>
      </c>
      <c r="G9" s="5" t="n">
        <v>45642</v>
      </c>
      <c r="H9" s="6" t="n">
        <v>45642</v>
      </c>
      <c r="I9" s="4" t="n">
        <v>1400000</v>
      </c>
      <c r="J9" s="4">
        <f>I9/115*15</f>
        <v/>
      </c>
      <c r="K9" s="4">
        <f>I9-J9</f>
        <v/>
      </c>
      <c r="L9" s="4" t="n">
        <v>0</v>
      </c>
      <c r="M9" s="4" t="n">
        <v>1789</v>
      </c>
      <c r="N9" s="4" t="n">
        <v>7000</v>
      </c>
      <c r="O9" s="4" t="n">
        <v>70000</v>
      </c>
      <c r="P9" s="4" t="n">
        <v>3500</v>
      </c>
      <c r="Q9" s="4">
        <f>K9-SUM(L9:P9)</f>
        <v/>
      </c>
      <c r="R9" s="4">
        <f>IF(E9=FALSE,SUMIFS(Investors!$R:$R,Investors!$G:$G,Sales!C9),0)</f>
        <v/>
      </c>
      <c r="S9" s="4">
        <f>Q9-R9</f>
        <v/>
      </c>
      <c r="T9" t="b">
        <v>0</v>
      </c>
      <c r="U9" s="5" t="n">
        <v>45688</v>
      </c>
    </row>
    <row r="10">
      <c r="A10" t="inlineStr">
        <is>
          <t>Goodwood</t>
        </is>
      </c>
      <c r="B10" t="inlineStr">
        <is>
          <t>R</t>
        </is>
      </c>
      <c r="C10" t="inlineStr">
        <is>
          <t>GW3412</t>
        </is>
      </c>
      <c r="D10" t="b">
        <v>0</v>
      </c>
      <c r="E10" t="b">
        <v>0</v>
      </c>
      <c r="F10" t="n">
        <v>1</v>
      </c>
      <c r="G10" s="5" t="n">
        <v>45611</v>
      </c>
      <c r="H10" s="6" t="n">
        <v>45611</v>
      </c>
      <c r="I10" s="4" t="n">
        <v>810810.8100000001</v>
      </c>
      <c r="J10" s="4">
        <f>I10/115*15</f>
        <v/>
      </c>
      <c r="K10" s="4">
        <f>I10-J10</f>
        <v/>
      </c>
      <c r="L10" s="4" t="n">
        <v>0</v>
      </c>
      <c r="M10" s="4" t="n">
        <v>1789</v>
      </c>
      <c r="N10" s="4" t="n">
        <v>4054.05405</v>
      </c>
      <c r="O10" s="4" t="n">
        <v>40540.5405</v>
      </c>
      <c r="P10" s="4" t="n">
        <v>3500</v>
      </c>
      <c r="Q10" s="4">
        <f>K10-SUM(L10:P10)</f>
        <v/>
      </c>
      <c r="R10" s="4">
        <f>IF(E10=FALSE,SUMIFS(Investors!$R:$R,Investors!$G:$G,Sales!C10),0)</f>
        <v/>
      </c>
      <c r="S10" s="4">
        <f>Q10-R10</f>
        <v/>
      </c>
      <c r="T10" t="b">
        <v>0</v>
      </c>
      <c r="U10" s="5" t="n">
        <v>45688</v>
      </c>
    </row>
    <row r="11">
      <c r="A11" t="inlineStr">
        <is>
          <t>Goodwood</t>
        </is>
      </c>
      <c r="B11" t="inlineStr">
        <is>
          <t>R</t>
        </is>
      </c>
      <c r="C11" t="inlineStr">
        <is>
          <t>GW3570</t>
        </is>
      </c>
      <c r="D11" t="b">
        <v>0</v>
      </c>
      <c r="E11" t="b">
        <v>0</v>
      </c>
      <c r="F11" t="n">
        <v>1</v>
      </c>
      <c r="G11" s="5" t="n">
        <v>45606</v>
      </c>
      <c r="H11" s="6" t="n">
        <v>45606</v>
      </c>
      <c r="I11" s="4" t="n">
        <v>800000</v>
      </c>
      <c r="J11" s="4">
        <f>I11/115*15</f>
        <v/>
      </c>
      <c r="K11" s="4">
        <f>I11-J11</f>
        <v/>
      </c>
      <c r="L11" s="4" t="n">
        <v>0</v>
      </c>
      <c r="M11" s="4" t="n">
        <v>1789</v>
      </c>
      <c r="N11" s="4" t="n">
        <v>4000</v>
      </c>
      <c r="O11" s="4" t="n">
        <v>40000</v>
      </c>
      <c r="P11" s="4" t="n">
        <v>3500</v>
      </c>
      <c r="Q11" s="4">
        <f>K11-SUM(L11:P11)</f>
        <v/>
      </c>
      <c r="R11" s="4">
        <f>IF(E11=FALSE,SUMIFS(Investors!$R:$R,Investors!$G:$G,Sales!C11),0)</f>
        <v/>
      </c>
      <c r="S11" s="4">
        <f>Q11-R11</f>
        <v/>
      </c>
      <c r="T11" t="b">
        <v>0</v>
      </c>
      <c r="U11" s="5" t="n">
        <v>45688</v>
      </c>
    </row>
    <row r="12">
      <c r="A12" t="inlineStr">
        <is>
          <t>Goodwood</t>
        </is>
      </c>
      <c r="B12" t="inlineStr">
        <is>
          <t>R</t>
        </is>
      </c>
      <c r="C12" t="inlineStr">
        <is>
          <t>GW3587</t>
        </is>
      </c>
      <c r="D12" t="b">
        <v>0</v>
      </c>
      <c r="E12" t="b">
        <v>0</v>
      </c>
      <c r="F12" t="n">
        <v>1</v>
      </c>
      <c r="G12" s="5" t="n">
        <v>45606</v>
      </c>
      <c r="H12" s="6" t="n">
        <v>45606</v>
      </c>
      <c r="I12" s="4" t="n">
        <v>800000</v>
      </c>
      <c r="J12" s="4">
        <f>I12/115*15</f>
        <v/>
      </c>
      <c r="K12" s="4">
        <f>I12-J12</f>
        <v/>
      </c>
      <c r="L12" s="4" t="n">
        <v>0</v>
      </c>
      <c r="M12" s="4" t="n">
        <v>1789</v>
      </c>
      <c r="N12" s="4" t="n">
        <v>4000</v>
      </c>
      <c r="O12" s="4" t="n">
        <v>40000</v>
      </c>
      <c r="P12" s="4" t="n">
        <v>3500</v>
      </c>
      <c r="Q12" s="4">
        <f>K12-SUM(L12:P12)</f>
        <v/>
      </c>
      <c r="R12" s="4">
        <f>IF(E12=FALSE,SUMIFS(Investors!$R:$R,Investors!$G:$G,Sales!C12),0)</f>
        <v/>
      </c>
      <c r="S12" s="4">
        <f>Q12-R12</f>
        <v/>
      </c>
      <c r="T12" t="b">
        <v>0</v>
      </c>
      <c r="U12" s="5" t="n">
        <v>45688</v>
      </c>
    </row>
    <row r="13">
      <c r="A13" t="inlineStr">
        <is>
          <t>Goodwood</t>
        </is>
      </c>
      <c r="B13" t="inlineStr">
        <is>
          <t>R</t>
        </is>
      </c>
      <c r="C13" t="inlineStr">
        <is>
          <t>GW3616</t>
        </is>
      </c>
      <c r="D13" t="b">
        <v>0</v>
      </c>
      <c r="E13" t="b">
        <v>0</v>
      </c>
      <c r="F13" t="n">
        <v>1</v>
      </c>
      <c r="G13" s="5" t="n">
        <v>45568</v>
      </c>
      <c r="H13" s="6" t="n">
        <v>45568</v>
      </c>
      <c r="I13" s="4" t="n">
        <v>800000</v>
      </c>
      <c r="J13" s="4">
        <f>I13/115*15</f>
        <v/>
      </c>
      <c r="K13" s="4">
        <f>I13-J13</f>
        <v/>
      </c>
      <c r="L13" s="4" t="n">
        <v>0</v>
      </c>
      <c r="M13" s="4" t="n">
        <v>1789</v>
      </c>
      <c r="N13" s="4" t="n">
        <v>4000</v>
      </c>
      <c r="O13" s="4" t="n">
        <v>40000</v>
      </c>
      <c r="P13" s="4" t="n">
        <v>3500</v>
      </c>
      <c r="Q13" s="4">
        <f>K13-SUM(L13:P13)</f>
        <v/>
      </c>
      <c r="R13" s="4">
        <f>IF(E13=FALSE,SUMIFS(Investors!$R:$R,Investors!$G:$G,Sales!C13),0)</f>
        <v/>
      </c>
      <c r="S13" s="4">
        <f>Q13-R13</f>
        <v/>
      </c>
      <c r="T13" t="b">
        <v>0</v>
      </c>
      <c r="U13" s="5" t="n">
        <v>45626</v>
      </c>
    </row>
    <row r="14">
      <c r="A14" t="inlineStr">
        <is>
          <t>Goodwood</t>
        </is>
      </c>
      <c r="B14" t="inlineStr">
        <is>
          <t>R</t>
        </is>
      </c>
      <c r="C14" t="inlineStr">
        <is>
          <t>GW3624</t>
        </is>
      </c>
      <c r="D14" t="b">
        <v>0</v>
      </c>
      <c r="E14" t="b">
        <v>0</v>
      </c>
      <c r="F14" t="n">
        <v>1</v>
      </c>
      <c r="G14" s="5" t="n">
        <v>45688</v>
      </c>
      <c r="H14" s="6" t="n">
        <v>45688</v>
      </c>
      <c r="I14" s="4" t="n">
        <v>800000</v>
      </c>
      <c r="J14" s="4">
        <f>I14/115*15</f>
        <v/>
      </c>
      <c r="K14" s="4">
        <f>I14-J14</f>
        <v/>
      </c>
      <c r="L14" s="4" t="n">
        <v>0</v>
      </c>
      <c r="M14" s="4" t="n">
        <v>1789</v>
      </c>
      <c r="N14" s="4" t="n">
        <v>4000</v>
      </c>
      <c r="O14" s="4" t="n">
        <v>40000</v>
      </c>
      <c r="P14" s="4" t="n">
        <v>3500</v>
      </c>
      <c r="Q14" s="4">
        <f>K14-SUM(L14:P14)</f>
        <v/>
      </c>
      <c r="R14" s="4">
        <f>IF(E14=FALSE,SUMIFS(Investors!$R:$R,Investors!$G:$G,Sales!C14),0)</f>
        <v/>
      </c>
      <c r="S14" s="4">
        <f>Q14-R14</f>
        <v/>
      </c>
      <c r="T14" t="b">
        <v>0</v>
      </c>
      <c r="U14" s="5" t="n">
        <v>45747</v>
      </c>
    </row>
    <row r="15">
      <c r="A15" t="inlineStr">
        <is>
          <t>Goodwood</t>
        </is>
      </c>
      <c r="B15" t="inlineStr">
        <is>
          <t>R</t>
        </is>
      </c>
      <c r="C15" t="inlineStr">
        <is>
          <t>GW3629</t>
        </is>
      </c>
      <c r="D15" t="b">
        <v>0</v>
      </c>
      <c r="E15" t="b">
        <v>0</v>
      </c>
      <c r="F15" t="n">
        <v>1</v>
      </c>
      <c r="G15" s="5" t="n">
        <v>45642</v>
      </c>
      <c r="H15" s="6" t="n">
        <v>45642</v>
      </c>
      <c r="I15" s="4" t="n">
        <v>1450000</v>
      </c>
      <c r="J15" s="4">
        <f>I15/115*15</f>
        <v/>
      </c>
      <c r="K15" s="4">
        <f>I15-J15</f>
        <v/>
      </c>
      <c r="L15" s="4" t="n">
        <v>0</v>
      </c>
      <c r="M15" s="4" t="n">
        <v>1789</v>
      </c>
      <c r="N15" s="4" t="n">
        <v>7250</v>
      </c>
      <c r="O15" s="4" t="n">
        <v>72500</v>
      </c>
      <c r="P15" s="4" t="n">
        <v>3500</v>
      </c>
      <c r="Q15" s="4">
        <f>K15-SUM(L15:P15)</f>
        <v/>
      </c>
      <c r="R15" s="4">
        <f>IF(E15=FALSE,SUMIFS(Investors!$R:$R,Investors!$G:$G,Sales!C15),0)</f>
        <v/>
      </c>
      <c r="S15" s="4">
        <f>Q15-R15</f>
        <v/>
      </c>
      <c r="T15" t="b">
        <v>0</v>
      </c>
      <c r="U15" s="5" t="n">
        <v>45688</v>
      </c>
    </row>
    <row r="16">
      <c r="A16" t="inlineStr">
        <is>
          <t>Goodwood</t>
        </is>
      </c>
      <c r="B16" t="inlineStr">
        <is>
          <t>R</t>
        </is>
      </c>
      <c r="C16" t="inlineStr">
        <is>
          <t>GW3633</t>
        </is>
      </c>
      <c r="D16" t="b">
        <v>0</v>
      </c>
      <c r="E16" t="b">
        <v>0</v>
      </c>
      <c r="F16" t="n">
        <v>1</v>
      </c>
      <c r="G16" s="5" t="n">
        <v>45611</v>
      </c>
      <c r="H16" s="6" t="n">
        <v>45611</v>
      </c>
      <c r="I16" s="4" t="n">
        <v>800000</v>
      </c>
      <c r="J16" s="4">
        <f>I16/115*15</f>
        <v/>
      </c>
      <c r="K16" s="4">
        <f>I16-J16</f>
        <v/>
      </c>
      <c r="L16" s="4" t="n">
        <v>0</v>
      </c>
      <c r="M16" s="4" t="n">
        <v>1789</v>
      </c>
      <c r="N16" s="4" t="n">
        <v>4000</v>
      </c>
      <c r="O16" s="4" t="n">
        <v>40000</v>
      </c>
      <c r="P16" s="4" t="n">
        <v>3500</v>
      </c>
      <c r="Q16" s="4">
        <f>K16-SUM(L16:P16)</f>
        <v/>
      </c>
      <c r="R16" s="4">
        <f>IF(E16=FALSE,SUMIFS(Investors!$R:$R,Investors!$G:$G,Sales!C16),0)</f>
        <v/>
      </c>
      <c r="S16" s="4">
        <f>Q16-R16</f>
        <v/>
      </c>
      <c r="T16" t="b">
        <v>0</v>
      </c>
      <c r="U16" s="5" t="n">
        <v>45688</v>
      </c>
    </row>
    <row r="17">
      <c r="A17" t="inlineStr">
        <is>
          <t>Goodwood</t>
        </is>
      </c>
      <c r="B17" t="inlineStr">
        <is>
          <t>R</t>
        </is>
      </c>
      <c r="C17" t="inlineStr">
        <is>
          <t>GW3657</t>
        </is>
      </c>
      <c r="D17" t="b">
        <v>0</v>
      </c>
      <c r="E17" t="b">
        <v>0</v>
      </c>
      <c r="F17" t="n">
        <v>1</v>
      </c>
      <c r="G17" s="5" t="n">
        <v>45611</v>
      </c>
      <c r="H17" s="6" t="n">
        <v>45611</v>
      </c>
      <c r="I17" s="4" t="n">
        <v>800000</v>
      </c>
      <c r="J17" s="4">
        <f>I17/115*15</f>
        <v/>
      </c>
      <c r="K17" s="4">
        <f>I17-J17</f>
        <v/>
      </c>
      <c r="L17" s="4" t="n">
        <v>0</v>
      </c>
      <c r="M17" s="4" t="n">
        <v>1789</v>
      </c>
      <c r="N17" s="4" t="n">
        <v>4000</v>
      </c>
      <c r="O17" s="4" t="n">
        <v>40000</v>
      </c>
      <c r="P17" s="4" t="n">
        <v>3500</v>
      </c>
      <c r="Q17" s="4">
        <f>K17-SUM(L17:P17)</f>
        <v/>
      </c>
      <c r="R17" s="4">
        <f>IF(E17=FALSE,SUMIFS(Investors!$R:$R,Investors!$G:$G,Sales!C17),0)</f>
        <v/>
      </c>
      <c r="S17" s="4">
        <f>Q17-R17</f>
        <v/>
      </c>
      <c r="T17" t="b">
        <v>0</v>
      </c>
      <c r="U17" s="5" t="n">
        <v>45688</v>
      </c>
    </row>
    <row r="18">
      <c r="A18" t="inlineStr">
        <is>
          <t>Goodwood</t>
        </is>
      </c>
      <c r="B18" t="inlineStr">
        <is>
          <t>R</t>
        </is>
      </c>
      <c r="C18" t="inlineStr">
        <is>
          <t>GW3735</t>
        </is>
      </c>
      <c r="D18" t="b">
        <v>0</v>
      </c>
      <c r="E18" t="b">
        <v>0</v>
      </c>
      <c r="F18" t="n">
        <v>1</v>
      </c>
      <c r="G18" s="5" t="n">
        <v>45716</v>
      </c>
      <c r="H18" s="6" t="n">
        <v>45716</v>
      </c>
      <c r="I18" s="4" t="n">
        <v>800000</v>
      </c>
      <c r="J18" s="4">
        <f>I18/115*15</f>
        <v/>
      </c>
      <c r="K18" s="4">
        <f>I18-J18</f>
        <v/>
      </c>
      <c r="L18" s="4" t="n">
        <v>0</v>
      </c>
      <c r="M18" s="4" t="n">
        <v>1789</v>
      </c>
      <c r="N18" s="4" t="n">
        <v>4000</v>
      </c>
      <c r="O18" s="4" t="n">
        <v>40000</v>
      </c>
      <c r="P18" s="4" t="n">
        <v>3500</v>
      </c>
      <c r="Q18" s="4">
        <f>K18-SUM(L18:P18)</f>
        <v/>
      </c>
      <c r="R18" s="4">
        <f>IF(E18=FALSE,SUMIFS(Investors!$R:$R,Investors!$G:$G,Sales!C18),0)</f>
        <v/>
      </c>
      <c r="S18" s="4">
        <f>Q18-R18</f>
        <v/>
      </c>
      <c r="T18" t="b">
        <v>0</v>
      </c>
      <c r="U18" s="5" t="n">
        <v>45747</v>
      </c>
    </row>
    <row r="19">
      <c r="A19" t="inlineStr">
        <is>
          <t>Goodwood</t>
        </is>
      </c>
      <c r="B19" t="inlineStr">
        <is>
          <t>R</t>
        </is>
      </c>
      <c r="C19" t="inlineStr">
        <is>
          <t>GW3738</t>
        </is>
      </c>
      <c r="D19" t="b">
        <v>1</v>
      </c>
      <c r="E19" t="b">
        <v>0</v>
      </c>
      <c r="F19" t="n">
        <v>1</v>
      </c>
      <c r="G19" s="5" t="n">
        <v>45611</v>
      </c>
      <c r="H19" s="6" t="n">
        <v>45611</v>
      </c>
      <c r="I19" s="4" t="n">
        <v>850000</v>
      </c>
      <c r="J19" s="4">
        <f>I19/115*15</f>
        <v/>
      </c>
      <c r="K19" s="4">
        <f>I19-J19</f>
        <v/>
      </c>
      <c r="L19" s="4" t="n">
        <v>0</v>
      </c>
      <c r="M19" s="4" t="n">
        <v>1789</v>
      </c>
      <c r="N19" s="4" t="n">
        <v>4250</v>
      </c>
      <c r="O19" s="4" t="n">
        <v>42500</v>
      </c>
      <c r="P19" s="4" t="n">
        <v>3500</v>
      </c>
      <c r="Q19" s="4">
        <f>K19-SUM(L19:P19)</f>
        <v/>
      </c>
      <c r="R19" s="4">
        <f>IF(E19=FALSE,SUMIFS(Investors!$R:$R,Investors!$G:$G,Sales!C19),0)</f>
        <v/>
      </c>
      <c r="S19" s="4">
        <f>Q19-R19</f>
        <v/>
      </c>
      <c r="T19" t="b">
        <v>0</v>
      </c>
      <c r="U19" s="5" t="n">
        <v>45688</v>
      </c>
    </row>
    <row r="20">
      <c r="A20" t="inlineStr">
        <is>
          <t>Goodwood</t>
        </is>
      </c>
      <c r="B20" t="inlineStr">
        <is>
          <t>R</t>
        </is>
      </c>
      <c r="C20" t="inlineStr">
        <is>
          <t>GW3756</t>
        </is>
      </c>
      <c r="D20" t="b">
        <v>0</v>
      </c>
      <c r="E20" t="b">
        <v>0</v>
      </c>
      <c r="F20" t="n">
        <v>1</v>
      </c>
      <c r="G20" s="5" t="n">
        <v>45606</v>
      </c>
      <c r="H20" s="6" t="n">
        <v>45606</v>
      </c>
      <c r="I20" s="4" t="n">
        <v>800000</v>
      </c>
      <c r="J20" s="4">
        <f>I20/115*15</f>
        <v/>
      </c>
      <c r="K20" s="4">
        <f>I20-J20</f>
        <v/>
      </c>
      <c r="L20" s="4" t="n">
        <v>0</v>
      </c>
      <c r="M20" s="4" t="n">
        <v>1789</v>
      </c>
      <c r="N20" s="4" t="n">
        <v>4000</v>
      </c>
      <c r="O20" s="4" t="n">
        <v>40000</v>
      </c>
      <c r="P20" s="4" t="n">
        <v>3500</v>
      </c>
      <c r="Q20" s="4">
        <f>K20-SUM(L20:P20)</f>
        <v/>
      </c>
      <c r="R20" s="4">
        <f>IF(E20=FALSE,SUMIFS(Investors!$R:$R,Investors!$G:$G,Sales!C20),0)</f>
        <v/>
      </c>
      <c r="S20" s="4">
        <f>Q20-R20</f>
        <v/>
      </c>
      <c r="T20" t="b">
        <v>0</v>
      </c>
      <c r="U20" s="5" t="n">
        <v>45688</v>
      </c>
    </row>
    <row r="21">
      <c r="A21" t="inlineStr">
        <is>
          <t>Goodwood</t>
        </is>
      </c>
      <c r="B21" t="inlineStr">
        <is>
          <t>R</t>
        </is>
      </c>
      <c r="C21" t="inlineStr">
        <is>
          <t>GW3795</t>
        </is>
      </c>
      <c r="D21" t="b">
        <v>0</v>
      </c>
      <c r="E21" t="b">
        <v>0</v>
      </c>
      <c r="F21" t="n">
        <v>1</v>
      </c>
      <c r="G21" s="5" t="n">
        <v>45688</v>
      </c>
      <c r="H21" s="6" t="n">
        <v>45688</v>
      </c>
      <c r="I21" s="4" t="n">
        <v>800000</v>
      </c>
      <c r="J21" s="4">
        <f>I21/115*15</f>
        <v/>
      </c>
      <c r="K21" s="4">
        <f>I21-J21</f>
        <v/>
      </c>
      <c r="L21" s="4" t="n">
        <v>0</v>
      </c>
      <c r="M21" s="4" t="n">
        <v>1789</v>
      </c>
      <c r="N21" s="4" t="n">
        <v>4000</v>
      </c>
      <c r="O21" s="4" t="n">
        <v>40000</v>
      </c>
      <c r="P21" s="4" t="n">
        <v>3500</v>
      </c>
      <c r="Q21" s="4">
        <f>K21-SUM(L21:P21)</f>
        <v/>
      </c>
      <c r="R21" s="4">
        <f>IF(E21=FALSE,SUMIFS(Investors!$R:$R,Investors!$G:$G,Sales!C21),0)</f>
        <v/>
      </c>
      <c r="S21" s="4">
        <f>Q21-R21</f>
        <v/>
      </c>
      <c r="T21" t="b">
        <v>0</v>
      </c>
      <c r="U21" s="5" t="n">
        <v>45747</v>
      </c>
    </row>
    <row r="22">
      <c r="A22" t="inlineStr">
        <is>
          <t>Goodwood</t>
        </is>
      </c>
      <c r="B22" t="inlineStr">
        <is>
          <t>R</t>
        </is>
      </c>
      <c r="C22" t="inlineStr">
        <is>
          <t>GW3847</t>
        </is>
      </c>
      <c r="D22" t="b">
        <v>0</v>
      </c>
      <c r="E22" t="b">
        <v>0</v>
      </c>
      <c r="F22" t="n">
        <v>1</v>
      </c>
      <c r="G22" s="5" t="n">
        <v>45716</v>
      </c>
      <c r="H22" s="6" t="n">
        <v>45716</v>
      </c>
      <c r="I22" s="4" t="n">
        <v>800000</v>
      </c>
      <c r="J22" s="4">
        <f>I22/115*15</f>
        <v/>
      </c>
      <c r="K22" s="4">
        <f>I22-J22</f>
        <v/>
      </c>
      <c r="L22" s="4" t="n">
        <v>0</v>
      </c>
      <c r="M22" s="4" t="n">
        <v>1789</v>
      </c>
      <c r="N22" s="4" t="n">
        <v>4000</v>
      </c>
      <c r="O22" s="4" t="n">
        <v>40000</v>
      </c>
      <c r="P22" s="4" t="n">
        <v>3500</v>
      </c>
      <c r="Q22" s="4">
        <f>K22-SUM(L22:P22)</f>
        <v/>
      </c>
      <c r="R22" s="4">
        <f>IF(E22=FALSE,SUMIFS(Investors!$R:$R,Investors!$G:$G,Sales!C22),0)</f>
        <v/>
      </c>
      <c r="S22" s="4">
        <f>Q22-R22</f>
        <v/>
      </c>
      <c r="T22" t="b">
        <v>0</v>
      </c>
      <c r="U22" s="5" t="n">
        <v>45747</v>
      </c>
    </row>
    <row r="23">
      <c r="A23" t="inlineStr">
        <is>
          <t>Goodwood</t>
        </is>
      </c>
      <c r="B23" t="inlineStr">
        <is>
          <t>R</t>
        </is>
      </c>
      <c r="C23" t="inlineStr">
        <is>
          <t>GW3900</t>
        </is>
      </c>
      <c r="D23" t="b">
        <v>0</v>
      </c>
      <c r="E23" t="b">
        <v>0</v>
      </c>
      <c r="F23" t="n">
        <v>1</v>
      </c>
      <c r="G23" s="5" t="n">
        <v>45716</v>
      </c>
      <c r="H23" s="6" t="n">
        <v>45716</v>
      </c>
      <c r="I23" s="4" t="n">
        <v>800000</v>
      </c>
      <c r="J23" s="4">
        <f>I23/115*15</f>
        <v/>
      </c>
      <c r="K23" s="4">
        <f>I23-J23</f>
        <v/>
      </c>
      <c r="L23" s="4" t="n">
        <v>0</v>
      </c>
      <c r="M23" s="4" t="n">
        <v>1789</v>
      </c>
      <c r="N23" s="4" t="n">
        <v>4000</v>
      </c>
      <c r="O23" s="4" t="n">
        <v>40000</v>
      </c>
      <c r="P23" s="4" t="n">
        <v>3500</v>
      </c>
      <c r="Q23" s="4">
        <f>K23-SUM(L23:P23)</f>
        <v/>
      </c>
      <c r="R23" s="4">
        <f>IF(E23=FALSE,SUMIFS(Investors!$R:$R,Investors!$G:$G,Sales!C23),0)</f>
        <v/>
      </c>
      <c r="S23" s="4">
        <f>Q23-R23</f>
        <v/>
      </c>
      <c r="T23" t="b">
        <v>0</v>
      </c>
      <c r="U23" s="5" t="n">
        <v>45747</v>
      </c>
    </row>
    <row r="24">
      <c r="A24" t="inlineStr">
        <is>
          <t>Goodwood</t>
        </is>
      </c>
      <c r="B24" t="inlineStr">
        <is>
          <t>R</t>
        </is>
      </c>
      <c r="C24" t="inlineStr">
        <is>
          <t>GW3927</t>
        </is>
      </c>
      <c r="D24" t="b">
        <v>1</v>
      </c>
      <c r="E24" t="b">
        <v>0</v>
      </c>
      <c r="F24" t="n">
        <v>1</v>
      </c>
      <c r="G24" s="5" t="n">
        <v>45611</v>
      </c>
      <c r="H24" s="6" t="n">
        <v>45611</v>
      </c>
      <c r="I24" s="4" t="n">
        <v>850000</v>
      </c>
      <c r="J24" s="4">
        <f>I24/115*15</f>
        <v/>
      </c>
      <c r="K24" s="4">
        <f>I24-J24</f>
        <v/>
      </c>
      <c r="L24" s="4" t="n">
        <v>0</v>
      </c>
      <c r="M24" s="4" t="n">
        <v>1789</v>
      </c>
      <c r="N24" s="4" t="n">
        <v>4250</v>
      </c>
      <c r="O24" s="4" t="n">
        <v>42500</v>
      </c>
      <c r="P24" s="4" t="n">
        <v>3500</v>
      </c>
      <c r="Q24" s="4">
        <f>K24-SUM(L24:P24)</f>
        <v/>
      </c>
      <c r="R24" s="4">
        <f>IF(E24=FALSE,SUMIFS(Investors!$R:$R,Investors!$G:$G,Sales!C24),0)</f>
        <v/>
      </c>
      <c r="S24" s="4">
        <f>Q24-R24</f>
        <v/>
      </c>
      <c r="T24" t="b">
        <v>0</v>
      </c>
      <c r="U24" s="5" t="n">
        <v>45688</v>
      </c>
    </row>
    <row r="25">
      <c r="A25" t="inlineStr">
        <is>
          <t>Goodwood</t>
        </is>
      </c>
      <c r="B25" t="inlineStr">
        <is>
          <t>R</t>
        </is>
      </c>
      <c r="C25" t="inlineStr">
        <is>
          <t>GW3957</t>
        </is>
      </c>
      <c r="D25" t="b">
        <v>0</v>
      </c>
      <c r="E25" t="b">
        <v>0</v>
      </c>
      <c r="F25" t="n">
        <v>1</v>
      </c>
      <c r="G25" s="5" t="n">
        <v>45688</v>
      </c>
      <c r="H25" s="6" t="n">
        <v>45688</v>
      </c>
      <c r="I25" s="4" t="n">
        <v>800000</v>
      </c>
      <c r="J25" s="4">
        <f>I25/115*15</f>
        <v/>
      </c>
      <c r="K25" s="4">
        <f>I25-J25</f>
        <v/>
      </c>
      <c r="L25" s="4" t="n">
        <v>0</v>
      </c>
      <c r="M25" s="4" t="n">
        <v>1789</v>
      </c>
      <c r="N25" s="4" t="n">
        <v>4000</v>
      </c>
      <c r="O25" s="4" t="n">
        <v>40000</v>
      </c>
      <c r="P25" s="4" t="n">
        <v>3500</v>
      </c>
      <c r="Q25" s="4">
        <f>K25-SUM(L25:P25)</f>
        <v/>
      </c>
      <c r="R25" s="4">
        <f>IF(E25=FALSE,SUMIFS(Investors!$R:$R,Investors!$G:$G,Sales!C25),0)</f>
        <v/>
      </c>
      <c r="S25" s="4">
        <f>Q25-R25</f>
        <v/>
      </c>
      <c r="T25" t="b">
        <v>0</v>
      </c>
      <c r="U25" s="5" t="n">
        <v>45747</v>
      </c>
    </row>
    <row r="26">
      <c r="A26" t="inlineStr">
        <is>
          <t>Goodwood</t>
        </is>
      </c>
      <c r="B26" t="inlineStr">
        <is>
          <t>R</t>
        </is>
      </c>
      <c r="C26" t="inlineStr">
        <is>
          <t>GW3960</t>
        </is>
      </c>
      <c r="D26" t="b">
        <v>0</v>
      </c>
      <c r="E26" t="b">
        <v>0</v>
      </c>
      <c r="F26" t="n">
        <v>1</v>
      </c>
      <c r="G26" s="5" t="n">
        <v>45606</v>
      </c>
      <c r="H26" s="6" t="n">
        <v>45606</v>
      </c>
      <c r="I26" s="4" t="n">
        <v>800000</v>
      </c>
      <c r="J26" s="4">
        <f>I26/115*15</f>
        <v/>
      </c>
      <c r="K26" s="4">
        <f>I26-J26</f>
        <v/>
      </c>
      <c r="L26" s="4" t="n">
        <v>0</v>
      </c>
      <c r="M26" s="4" t="n">
        <v>1789</v>
      </c>
      <c r="N26" s="4" t="n">
        <v>4000</v>
      </c>
      <c r="O26" s="4" t="n">
        <v>40000</v>
      </c>
      <c r="P26" s="4" t="n">
        <v>3500</v>
      </c>
      <c r="Q26" s="4">
        <f>K26-SUM(L26:P26)</f>
        <v/>
      </c>
      <c r="R26" s="4">
        <f>IF(E26=FALSE,SUMIFS(Investors!$R:$R,Investors!$G:$G,Sales!C26),0)</f>
        <v/>
      </c>
      <c r="S26" s="4">
        <f>Q26-R26</f>
        <v/>
      </c>
      <c r="T26" t="b">
        <v>0</v>
      </c>
      <c r="U26" s="5" t="n">
        <v>45688</v>
      </c>
    </row>
    <row r="27">
      <c r="A27" t="inlineStr">
        <is>
          <t>Goodwood</t>
        </is>
      </c>
      <c r="B27" t="inlineStr">
        <is>
          <t>R</t>
        </is>
      </c>
      <c r="C27" t="inlineStr">
        <is>
          <t>GW3976</t>
        </is>
      </c>
      <c r="D27" t="b">
        <v>0</v>
      </c>
      <c r="E27" t="b">
        <v>0</v>
      </c>
      <c r="F27" t="n">
        <v>1</v>
      </c>
      <c r="G27" s="5" t="n">
        <v>45642</v>
      </c>
      <c r="H27" s="6" t="n">
        <v>45642</v>
      </c>
      <c r="I27" s="4" t="n">
        <v>1290000</v>
      </c>
      <c r="J27" s="4">
        <f>I27/115*15</f>
        <v/>
      </c>
      <c r="K27" s="4">
        <f>I27-J27</f>
        <v/>
      </c>
      <c r="L27" s="4" t="n">
        <v>0</v>
      </c>
      <c r="M27" s="4" t="n">
        <v>1789</v>
      </c>
      <c r="N27" s="4" t="n">
        <v>6450</v>
      </c>
      <c r="O27" s="4" t="n">
        <v>64500</v>
      </c>
      <c r="P27" s="4" t="n">
        <v>3500</v>
      </c>
      <c r="Q27" s="4">
        <f>K27-SUM(L27:P27)</f>
        <v/>
      </c>
      <c r="R27" s="4">
        <f>IF(E27=FALSE,SUMIFS(Investors!$R:$R,Investors!$G:$G,Sales!C27),0)</f>
        <v/>
      </c>
      <c r="S27" s="4">
        <f>Q27-R27</f>
        <v/>
      </c>
      <c r="T27" t="b">
        <v>0</v>
      </c>
      <c r="U27" s="5" t="n">
        <v>45688</v>
      </c>
    </row>
    <row r="28">
      <c r="A28" t="inlineStr">
        <is>
          <t>Goodwood</t>
        </is>
      </c>
      <c r="B28" t="inlineStr">
        <is>
          <t>R</t>
        </is>
      </c>
      <c r="C28" t="inlineStr">
        <is>
          <t>GW4008</t>
        </is>
      </c>
      <c r="D28" t="b">
        <v>0</v>
      </c>
      <c r="E28" t="b">
        <v>0</v>
      </c>
      <c r="F28" t="n">
        <v>1</v>
      </c>
      <c r="G28" s="5" t="n">
        <v>45606</v>
      </c>
      <c r="H28" s="6" t="n">
        <v>45606</v>
      </c>
      <c r="I28" s="4" t="n">
        <v>1100000</v>
      </c>
      <c r="J28" s="4">
        <f>I28/115*15</f>
        <v/>
      </c>
      <c r="K28" s="4">
        <f>I28-J28</f>
        <v/>
      </c>
      <c r="L28" s="4" t="n">
        <v>0</v>
      </c>
      <c r="M28" s="4" t="n">
        <v>1789</v>
      </c>
      <c r="N28" s="4" t="n">
        <v>5500</v>
      </c>
      <c r="O28" s="4" t="n">
        <v>55000</v>
      </c>
      <c r="P28" s="4" t="n">
        <v>3500</v>
      </c>
      <c r="Q28" s="4">
        <f>K28-SUM(L28:P28)</f>
        <v/>
      </c>
      <c r="R28" s="4">
        <f>IF(E28=FALSE,SUMIFS(Investors!$R:$R,Investors!$G:$G,Sales!C28),0)</f>
        <v/>
      </c>
      <c r="S28" s="4">
        <f>Q28-R28</f>
        <v/>
      </c>
      <c r="T28" t="b">
        <v>0</v>
      </c>
      <c r="U28" s="5" t="n">
        <v>45688</v>
      </c>
    </row>
    <row r="29">
      <c r="A29" t="inlineStr">
        <is>
          <t>Goodwood</t>
        </is>
      </c>
      <c r="B29" t="inlineStr">
        <is>
          <t>R</t>
        </is>
      </c>
      <c r="C29" t="inlineStr">
        <is>
          <t>GW4019</t>
        </is>
      </c>
      <c r="D29" t="b">
        <v>0</v>
      </c>
      <c r="E29" t="b">
        <v>0</v>
      </c>
      <c r="F29" t="n">
        <v>1</v>
      </c>
      <c r="G29" s="5" t="n">
        <v>45534</v>
      </c>
      <c r="H29" s="6" t="n">
        <v>45534</v>
      </c>
      <c r="I29" s="4" t="n">
        <v>880000</v>
      </c>
      <c r="J29" s="4">
        <f>I29/115*15</f>
        <v/>
      </c>
      <c r="K29" s="4">
        <f>I29-J29</f>
        <v/>
      </c>
      <c r="L29" s="4" t="n">
        <v>0</v>
      </c>
      <c r="M29" s="4" t="n">
        <v>1789</v>
      </c>
      <c r="N29" s="4" t="n">
        <v>4400</v>
      </c>
      <c r="O29" s="4" t="n">
        <v>44000</v>
      </c>
      <c r="P29" s="4" t="n">
        <v>3500</v>
      </c>
      <c r="Q29" s="4">
        <f>K29-SUM(L29:P29)</f>
        <v/>
      </c>
      <c r="R29" s="4">
        <f>IF(E29=FALSE,SUMIFS(Investors!$R:$R,Investors!$G:$G,Sales!C29),0)</f>
        <v/>
      </c>
      <c r="S29" s="4">
        <f>Q29-R29</f>
        <v/>
      </c>
      <c r="T29" t="b">
        <v>0</v>
      </c>
      <c r="U29" s="5" t="n">
        <v>45565</v>
      </c>
    </row>
    <row r="30">
      <c r="A30" t="inlineStr">
        <is>
          <t>Goodwood</t>
        </is>
      </c>
      <c r="B30" t="inlineStr">
        <is>
          <t>R</t>
        </is>
      </c>
      <c r="C30" t="inlineStr">
        <is>
          <t>GW4049</t>
        </is>
      </c>
      <c r="D30" t="b">
        <v>0</v>
      </c>
      <c r="E30" t="b">
        <v>0</v>
      </c>
      <c r="F30" t="n">
        <v>1</v>
      </c>
      <c r="G30" s="5" t="n">
        <v>45642</v>
      </c>
      <c r="H30" s="6" t="n">
        <v>45642</v>
      </c>
      <c r="I30" s="4" t="n">
        <v>800000</v>
      </c>
      <c r="J30" s="4">
        <f>I30/115*15</f>
        <v/>
      </c>
      <c r="K30" s="4">
        <f>I30-J30</f>
        <v/>
      </c>
      <c r="L30" s="4" t="n">
        <v>0</v>
      </c>
      <c r="M30" s="4" t="n">
        <v>1789</v>
      </c>
      <c r="N30" s="4" t="n">
        <v>4000</v>
      </c>
      <c r="O30" s="4" t="n">
        <v>40000</v>
      </c>
      <c r="P30" s="4" t="n">
        <v>3500</v>
      </c>
      <c r="Q30" s="4">
        <f>K30-SUM(L30:P30)</f>
        <v/>
      </c>
      <c r="R30" s="4">
        <f>IF(E30=FALSE,SUMIFS(Investors!$R:$R,Investors!$G:$G,Sales!C30),0)</f>
        <v/>
      </c>
      <c r="S30" s="4">
        <f>Q30-R30</f>
        <v/>
      </c>
      <c r="T30" t="b">
        <v>0</v>
      </c>
      <c r="U30" s="5" t="n">
        <v>45688</v>
      </c>
    </row>
    <row r="31">
      <c r="A31" t="inlineStr">
        <is>
          <t>Goodwood</t>
        </is>
      </c>
      <c r="B31" t="inlineStr">
        <is>
          <t>R</t>
        </is>
      </c>
      <c r="C31" t="inlineStr">
        <is>
          <t>GW4063</t>
        </is>
      </c>
      <c r="D31" t="b">
        <v>0</v>
      </c>
      <c r="E31" t="b">
        <v>0</v>
      </c>
      <c r="F31" t="n">
        <v>1</v>
      </c>
      <c r="G31" s="5" t="n">
        <v>45642</v>
      </c>
      <c r="H31" s="6" t="n">
        <v>45642</v>
      </c>
      <c r="I31" s="4" t="n">
        <v>1290000</v>
      </c>
      <c r="J31" s="4">
        <f>I31/115*15</f>
        <v/>
      </c>
      <c r="K31" s="4">
        <f>I31-J31</f>
        <v/>
      </c>
      <c r="L31" s="4" t="n">
        <v>0</v>
      </c>
      <c r="M31" s="4" t="n">
        <v>1789</v>
      </c>
      <c r="N31" s="4" t="n">
        <v>6450</v>
      </c>
      <c r="O31" s="4" t="n">
        <v>64500</v>
      </c>
      <c r="P31" s="4" t="n">
        <v>3500</v>
      </c>
      <c r="Q31" s="4">
        <f>K31-SUM(L31:P31)</f>
        <v/>
      </c>
      <c r="R31" s="4">
        <f>IF(E31=FALSE,SUMIFS(Investors!$R:$R,Investors!$G:$G,Sales!C31),0)</f>
        <v/>
      </c>
      <c r="S31" s="4">
        <f>Q31-R31</f>
        <v/>
      </c>
      <c r="T31" t="b">
        <v>0</v>
      </c>
      <c r="U31" s="5" t="n">
        <v>45688</v>
      </c>
    </row>
    <row r="32">
      <c r="A32" t="inlineStr">
        <is>
          <t>Goodwood</t>
        </is>
      </c>
      <c r="B32" t="inlineStr">
        <is>
          <t>R</t>
        </is>
      </c>
      <c r="C32" t="inlineStr">
        <is>
          <t>GW4082</t>
        </is>
      </c>
      <c r="D32" t="b">
        <v>0</v>
      </c>
      <c r="E32" t="b">
        <v>0</v>
      </c>
      <c r="F32" t="n">
        <v>1</v>
      </c>
      <c r="G32" s="5" t="n">
        <v>45534</v>
      </c>
      <c r="H32" s="6" t="n">
        <v>45534</v>
      </c>
      <c r="I32" s="4" t="n">
        <v>1060000</v>
      </c>
      <c r="J32" s="4">
        <f>I32/115*15</f>
        <v/>
      </c>
      <c r="K32" s="4">
        <f>I32-J32</f>
        <v/>
      </c>
      <c r="L32" s="4" t="n">
        <v>0</v>
      </c>
      <c r="M32" s="4" t="n">
        <v>1789</v>
      </c>
      <c r="N32" s="4" t="n">
        <v>5350</v>
      </c>
      <c r="O32" s="4" t="n">
        <v>53500</v>
      </c>
      <c r="P32" s="4" t="n">
        <v>3500</v>
      </c>
      <c r="Q32" s="4">
        <f>K32-SUM(L32:P32)</f>
        <v/>
      </c>
      <c r="R32" s="4">
        <f>IF(E32=FALSE,SUMIFS(Investors!$R:$R,Investors!$G:$G,Sales!C32),0)</f>
        <v/>
      </c>
      <c r="S32" s="4">
        <f>Q32-R32</f>
        <v/>
      </c>
      <c r="T32" t="b">
        <v>0</v>
      </c>
      <c r="U32" s="5" t="n">
        <v>45565</v>
      </c>
    </row>
    <row r="33">
      <c r="A33" t="inlineStr">
        <is>
          <t>Goodwood</t>
        </is>
      </c>
      <c r="B33" t="inlineStr">
        <is>
          <t>R</t>
        </is>
      </c>
      <c r="C33" t="inlineStr">
        <is>
          <t>GW4097</t>
        </is>
      </c>
      <c r="D33" t="b">
        <v>0</v>
      </c>
      <c r="E33" t="b">
        <v>0</v>
      </c>
      <c r="F33" t="n">
        <v>1</v>
      </c>
      <c r="G33" s="5" t="n">
        <v>45688</v>
      </c>
      <c r="H33" s="6" t="n">
        <v>45688</v>
      </c>
      <c r="I33" s="4" t="n">
        <v>800000</v>
      </c>
      <c r="J33" s="4">
        <f>I33/115*15</f>
        <v/>
      </c>
      <c r="K33" s="4">
        <f>I33-J33</f>
        <v/>
      </c>
      <c r="L33" s="4" t="n">
        <v>0</v>
      </c>
      <c r="M33" s="4" t="n">
        <v>1789</v>
      </c>
      <c r="N33" s="4" t="n">
        <v>4000</v>
      </c>
      <c r="O33" s="4" t="n">
        <v>40000</v>
      </c>
      <c r="P33" s="4" t="n">
        <v>3500</v>
      </c>
      <c r="Q33" s="4">
        <f>K33-SUM(L33:P33)</f>
        <v/>
      </c>
      <c r="R33" s="4">
        <f>IF(E33=FALSE,SUMIFS(Investors!$R:$R,Investors!$G:$G,Sales!C33),0)</f>
        <v/>
      </c>
      <c r="S33" s="4">
        <f>Q33-R33</f>
        <v/>
      </c>
      <c r="T33" t="b">
        <v>0</v>
      </c>
      <c r="U33" s="5" t="n">
        <v>45747</v>
      </c>
    </row>
    <row r="34">
      <c r="A34" t="inlineStr">
        <is>
          <t>Goodwood</t>
        </is>
      </c>
      <c r="B34" t="inlineStr">
        <is>
          <t>R</t>
        </is>
      </c>
      <c r="C34" t="inlineStr">
        <is>
          <t>GW4111</t>
        </is>
      </c>
      <c r="D34" t="b">
        <v>0</v>
      </c>
      <c r="E34" t="b">
        <v>0</v>
      </c>
      <c r="F34" t="n">
        <v>1</v>
      </c>
      <c r="G34" s="5" t="n">
        <v>45642</v>
      </c>
      <c r="H34" s="6" t="n">
        <v>45642</v>
      </c>
      <c r="I34" s="4" t="n">
        <v>1200000</v>
      </c>
      <c r="J34" s="4">
        <f>I34/115*15</f>
        <v/>
      </c>
      <c r="K34" s="4">
        <f>I34-J34</f>
        <v/>
      </c>
      <c r="L34" s="4" t="n">
        <v>0</v>
      </c>
      <c r="M34" s="4" t="n">
        <v>1789</v>
      </c>
      <c r="N34" s="4" t="n">
        <v>6000</v>
      </c>
      <c r="O34" s="4" t="n">
        <v>60000</v>
      </c>
      <c r="P34" s="4" t="n">
        <v>3500</v>
      </c>
      <c r="Q34" s="4">
        <f>K34-SUM(L34:P34)</f>
        <v/>
      </c>
      <c r="R34" s="4">
        <f>IF(E34=FALSE,SUMIFS(Investors!$R:$R,Investors!$G:$G,Sales!C34),0)</f>
        <v/>
      </c>
      <c r="S34" s="4">
        <f>Q34-R34</f>
        <v/>
      </c>
      <c r="T34" t="b">
        <v>0</v>
      </c>
      <c r="U34" s="5" t="n">
        <v>45688</v>
      </c>
    </row>
    <row r="35">
      <c r="A35" t="inlineStr">
        <is>
          <t>Goodwood</t>
        </is>
      </c>
      <c r="B35" t="inlineStr">
        <is>
          <t>R</t>
        </is>
      </c>
      <c r="C35" t="inlineStr">
        <is>
          <t>GW4144</t>
        </is>
      </c>
      <c r="D35" t="b">
        <v>0</v>
      </c>
      <c r="E35" t="b">
        <v>0</v>
      </c>
      <c r="F35" t="n">
        <v>1</v>
      </c>
      <c r="G35" s="5" t="n">
        <v>45581</v>
      </c>
      <c r="H35" s="6" t="n">
        <v>45581</v>
      </c>
      <c r="I35" s="4" t="n">
        <v>850000</v>
      </c>
      <c r="J35" s="4">
        <f>I35/115*15</f>
        <v/>
      </c>
      <c r="K35" s="4">
        <f>I35-J35</f>
        <v/>
      </c>
      <c r="L35" s="4" t="n">
        <v>0</v>
      </c>
      <c r="M35" s="4" t="n">
        <v>1789</v>
      </c>
      <c r="N35" s="4" t="n">
        <v>4250</v>
      </c>
      <c r="O35" s="4" t="n">
        <v>42500</v>
      </c>
      <c r="P35" s="4" t="n">
        <v>3500</v>
      </c>
      <c r="Q35" s="4">
        <f>K35-SUM(L35:P35)</f>
        <v/>
      </c>
      <c r="R35" s="4">
        <f>IF(E35=FALSE,SUMIFS(Investors!$R:$R,Investors!$G:$G,Sales!C35),0)</f>
        <v/>
      </c>
      <c r="S35" s="4">
        <f>Q35-R35</f>
        <v/>
      </c>
      <c r="T35" t="b">
        <v>0</v>
      </c>
      <c r="U35" s="5" t="n">
        <v>45626</v>
      </c>
    </row>
    <row r="36">
      <c r="A36" t="inlineStr">
        <is>
          <t>Goodwood</t>
        </is>
      </c>
      <c r="B36" t="inlineStr">
        <is>
          <t>R</t>
        </is>
      </c>
      <c r="C36" t="inlineStr">
        <is>
          <t>GW4158</t>
        </is>
      </c>
      <c r="D36" t="b">
        <v>0</v>
      </c>
      <c r="E36" t="b">
        <v>0</v>
      </c>
      <c r="F36" t="n">
        <v>1</v>
      </c>
      <c r="G36" s="5" t="n">
        <v>45606</v>
      </c>
      <c r="H36" s="6" t="n">
        <v>45606</v>
      </c>
      <c r="I36" s="4" t="n">
        <v>800000</v>
      </c>
      <c r="J36" s="4">
        <f>I36/115*15</f>
        <v/>
      </c>
      <c r="K36" s="4">
        <f>I36-J36</f>
        <v/>
      </c>
      <c r="L36" s="4" t="n">
        <v>0</v>
      </c>
      <c r="M36" s="4" t="n">
        <v>1789</v>
      </c>
      <c r="N36" s="4" t="n">
        <v>4000</v>
      </c>
      <c r="O36" s="4" t="n">
        <v>40000</v>
      </c>
      <c r="P36" s="4" t="n">
        <v>3500</v>
      </c>
      <c r="Q36" s="4">
        <f>K36-SUM(L36:P36)</f>
        <v/>
      </c>
      <c r="R36" s="4">
        <f>IF(E36=FALSE,SUMIFS(Investors!$R:$R,Investors!$G:$G,Sales!C36),0)</f>
        <v/>
      </c>
      <c r="S36" s="4">
        <f>Q36-R36</f>
        <v/>
      </c>
      <c r="T36" t="b">
        <v>0</v>
      </c>
      <c r="U36" s="5" t="n">
        <v>45688</v>
      </c>
    </row>
    <row r="37">
      <c r="A37" t="inlineStr">
        <is>
          <t>Goodwood</t>
        </is>
      </c>
      <c r="B37" t="inlineStr">
        <is>
          <t>R</t>
        </is>
      </c>
      <c r="C37" t="inlineStr">
        <is>
          <t>GW4211</t>
        </is>
      </c>
      <c r="D37" t="b">
        <v>0</v>
      </c>
      <c r="E37" t="b">
        <v>0</v>
      </c>
      <c r="F37" t="n">
        <v>1</v>
      </c>
      <c r="G37" s="5" t="n">
        <v>45688</v>
      </c>
      <c r="H37" s="6" t="n">
        <v>45688</v>
      </c>
      <c r="I37" s="4" t="n">
        <v>800000</v>
      </c>
      <c r="J37" s="4">
        <f>I37/115*15</f>
        <v/>
      </c>
      <c r="K37" s="4">
        <f>I37-J37</f>
        <v/>
      </c>
      <c r="L37" s="4" t="n">
        <v>0</v>
      </c>
      <c r="M37" s="4" t="n">
        <v>1789</v>
      </c>
      <c r="N37" s="4" t="n">
        <v>4000</v>
      </c>
      <c r="O37" s="4" t="n">
        <v>40000</v>
      </c>
      <c r="P37" s="4" t="n">
        <v>3500</v>
      </c>
      <c r="Q37" s="4">
        <f>K37-SUM(L37:P37)</f>
        <v/>
      </c>
      <c r="R37" s="4">
        <f>IF(E37=FALSE,SUMIFS(Investors!$R:$R,Investors!$G:$G,Sales!C37),0)</f>
        <v/>
      </c>
      <c r="S37" s="4">
        <f>Q37-R37</f>
        <v/>
      </c>
      <c r="T37" t="b">
        <v>0</v>
      </c>
      <c r="U37" s="5" t="n">
        <v>45747</v>
      </c>
    </row>
    <row r="38">
      <c r="A38" t="inlineStr">
        <is>
          <t>Goodwood</t>
        </is>
      </c>
      <c r="B38" t="inlineStr">
        <is>
          <t>R</t>
        </is>
      </c>
      <c r="C38" t="inlineStr">
        <is>
          <t>GW4241</t>
        </is>
      </c>
      <c r="D38" t="b">
        <v>1</v>
      </c>
      <c r="E38" t="b">
        <v>0</v>
      </c>
      <c r="F38" t="n">
        <v>1</v>
      </c>
      <c r="G38" s="5" t="n">
        <v>45551</v>
      </c>
      <c r="H38" s="6" t="n">
        <v>45548</v>
      </c>
      <c r="I38" s="4" t="n">
        <v>785000</v>
      </c>
      <c r="J38" s="4">
        <f>I38/115*15</f>
        <v/>
      </c>
      <c r="K38" s="4">
        <f>I38-J38</f>
        <v/>
      </c>
      <c r="L38" s="4" t="n">
        <v>0</v>
      </c>
      <c r="M38" s="4" t="n">
        <v>1789</v>
      </c>
      <c r="N38" s="4" t="n">
        <v>3925</v>
      </c>
      <c r="O38" s="4" t="n">
        <v>39250</v>
      </c>
      <c r="P38" s="4" t="n">
        <v>3500</v>
      </c>
      <c r="Q38" s="4">
        <f>K38-SUM(L38:P38)</f>
        <v/>
      </c>
      <c r="R38" s="4">
        <f>IF(E38=FALSE,SUMIFS(Investors!$R:$R,Investors!$G:$G,Sales!C38),0)</f>
        <v/>
      </c>
      <c r="S38" s="4">
        <f>Q38-R38</f>
        <v/>
      </c>
      <c r="T38" t="b">
        <v>0</v>
      </c>
      <c r="U38" s="5" t="n">
        <v>45626</v>
      </c>
    </row>
    <row r="39">
      <c r="A39" t="inlineStr">
        <is>
          <t>Goodwood</t>
        </is>
      </c>
      <c r="B39" t="inlineStr">
        <is>
          <t>R</t>
        </is>
      </c>
      <c r="C39" t="inlineStr">
        <is>
          <t>GW4249</t>
        </is>
      </c>
      <c r="D39" t="b">
        <v>0</v>
      </c>
      <c r="E39" t="b">
        <v>0</v>
      </c>
      <c r="F39" t="n">
        <v>1</v>
      </c>
      <c r="G39" s="5" t="n">
        <v>45611</v>
      </c>
      <c r="H39" s="6" t="n">
        <v>45611</v>
      </c>
      <c r="I39" s="4" t="n">
        <v>810810.8100000001</v>
      </c>
      <c r="J39" s="4">
        <f>I39/115*15</f>
        <v/>
      </c>
      <c r="K39" s="4">
        <f>I39-J39</f>
        <v/>
      </c>
      <c r="L39" s="4" t="n">
        <v>0</v>
      </c>
      <c r="M39" s="4" t="n">
        <v>1789</v>
      </c>
      <c r="N39" s="4" t="n">
        <v>4054.05405</v>
      </c>
      <c r="O39" s="4" t="n">
        <v>40540.5405</v>
      </c>
      <c r="P39" s="4" t="n">
        <v>3500</v>
      </c>
      <c r="Q39" s="4">
        <f>K39-SUM(L39:P39)</f>
        <v/>
      </c>
      <c r="R39" s="4">
        <f>IF(E39=FALSE,SUMIFS(Investors!$R:$R,Investors!$G:$G,Sales!C39),0)</f>
        <v/>
      </c>
      <c r="S39" s="4">
        <f>Q39-R39</f>
        <v/>
      </c>
      <c r="T39" t="b">
        <v>0</v>
      </c>
      <c r="U39" s="5" t="n">
        <v>45688</v>
      </c>
    </row>
    <row r="40">
      <c r="A40" t="inlineStr">
        <is>
          <t>Goodwood</t>
        </is>
      </c>
      <c r="B40" t="inlineStr">
        <is>
          <t>R</t>
        </is>
      </c>
      <c r="C40" t="inlineStr">
        <is>
          <t>GW4266</t>
        </is>
      </c>
      <c r="D40" t="b">
        <v>0</v>
      </c>
      <c r="E40" t="b">
        <v>0</v>
      </c>
      <c r="F40" t="n">
        <v>1</v>
      </c>
      <c r="G40" s="5" t="n">
        <v>45611</v>
      </c>
      <c r="H40" s="6" t="n">
        <v>45611</v>
      </c>
      <c r="I40" s="4" t="n">
        <v>810810.8100000001</v>
      </c>
      <c r="J40" s="4">
        <f>I40/115*15</f>
        <v/>
      </c>
      <c r="K40" s="4">
        <f>I40-J40</f>
        <v/>
      </c>
      <c r="L40" s="4" t="n">
        <v>0</v>
      </c>
      <c r="M40" s="4" t="n">
        <v>1789</v>
      </c>
      <c r="N40" s="4" t="n">
        <v>4054.05405</v>
      </c>
      <c r="O40" s="4" t="n">
        <v>40540.5405</v>
      </c>
      <c r="P40" s="4" t="n">
        <v>3500</v>
      </c>
      <c r="Q40" s="4">
        <f>K40-SUM(L40:P40)</f>
        <v/>
      </c>
      <c r="R40" s="4">
        <f>IF(E40=FALSE,SUMIFS(Investors!$R:$R,Investors!$G:$G,Sales!C40),0)</f>
        <v/>
      </c>
      <c r="S40" s="4">
        <f>Q40-R40</f>
        <v/>
      </c>
      <c r="T40" t="b">
        <v>0</v>
      </c>
      <c r="U40" s="5" t="n">
        <v>45688</v>
      </c>
    </row>
    <row r="41">
      <c r="A41" t="inlineStr">
        <is>
          <t>Goodwood</t>
        </is>
      </c>
      <c r="B41" t="inlineStr">
        <is>
          <t>R</t>
        </is>
      </c>
      <c r="C41" t="inlineStr">
        <is>
          <t>GW4267</t>
        </is>
      </c>
      <c r="D41" t="b">
        <v>0</v>
      </c>
      <c r="E41" t="b">
        <v>0</v>
      </c>
      <c r="F41" t="n">
        <v>1</v>
      </c>
      <c r="G41" s="5" t="n">
        <v>45642</v>
      </c>
      <c r="H41" s="6" t="n">
        <v>45642</v>
      </c>
      <c r="I41" s="4" t="n">
        <v>1500000</v>
      </c>
      <c r="J41" s="4">
        <f>I41/115*15</f>
        <v/>
      </c>
      <c r="K41" s="4">
        <f>I41-J41</f>
        <v/>
      </c>
      <c r="L41" s="4" t="n">
        <v>0</v>
      </c>
      <c r="M41" s="4" t="n">
        <v>1789</v>
      </c>
      <c r="N41" s="4" t="n">
        <v>7500</v>
      </c>
      <c r="O41" s="4" t="n">
        <v>75000</v>
      </c>
      <c r="P41" s="4" t="n">
        <v>3500</v>
      </c>
      <c r="Q41" s="4">
        <f>K41-SUM(L41:P41)</f>
        <v/>
      </c>
      <c r="R41" s="4">
        <f>IF(E41=FALSE,SUMIFS(Investors!$R:$R,Investors!$G:$G,Sales!C41),0)</f>
        <v/>
      </c>
      <c r="S41" s="4">
        <f>Q41-R41</f>
        <v/>
      </c>
      <c r="T41" t="b">
        <v>0</v>
      </c>
      <c r="U41" s="5" t="n">
        <v>45688</v>
      </c>
    </row>
    <row r="42">
      <c r="A42" t="inlineStr">
        <is>
          <t>Goodwood</t>
        </is>
      </c>
      <c r="B42" t="inlineStr">
        <is>
          <t>R</t>
        </is>
      </c>
      <c r="C42" t="inlineStr">
        <is>
          <t>GW4269</t>
        </is>
      </c>
      <c r="D42" t="b">
        <v>0</v>
      </c>
      <c r="E42" t="b">
        <v>0</v>
      </c>
      <c r="F42" t="n">
        <v>1</v>
      </c>
      <c r="G42" s="5" t="n">
        <v>45716</v>
      </c>
      <c r="H42" s="6" t="n">
        <v>45716</v>
      </c>
      <c r="I42" s="4" t="n">
        <v>800000</v>
      </c>
      <c r="J42" s="4">
        <f>I42/115*15</f>
        <v/>
      </c>
      <c r="K42" s="4">
        <f>I42-J42</f>
        <v/>
      </c>
      <c r="L42" s="4" t="n">
        <v>0</v>
      </c>
      <c r="M42" s="4" t="n">
        <v>1789</v>
      </c>
      <c r="N42" s="4" t="n">
        <v>4000</v>
      </c>
      <c r="O42" s="4" t="n">
        <v>40000</v>
      </c>
      <c r="P42" s="4" t="n">
        <v>3500</v>
      </c>
      <c r="Q42" s="4">
        <f>K42-SUM(L42:P42)</f>
        <v/>
      </c>
      <c r="R42" s="4">
        <f>IF(E42=FALSE,SUMIFS(Investors!$R:$R,Investors!$G:$G,Sales!C42),0)</f>
        <v/>
      </c>
      <c r="S42" s="4">
        <f>Q42-R42</f>
        <v/>
      </c>
      <c r="T42" t="b">
        <v>0</v>
      </c>
      <c r="U42" s="5" t="n">
        <v>45747</v>
      </c>
    </row>
    <row r="43">
      <c r="A43" t="inlineStr">
        <is>
          <t>Goodwood</t>
        </is>
      </c>
      <c r="B43" t="inlineStr">
        <is>
          <t>R</t>
        </is>
      </c>
      <c r="C43" t="inlineStr">
        <is>
          <t>GW4279</t>
        </is>
      </c>
      <c r="D43" t="b">
        <v>1</v>
      </c>
      <c r="E43" t="b">
        <v>1</v>
      </c>
      <c r="F43" t="n">
        <v>1</v>
      </c>
      <c r="G43" s="5" t="n">
        <v>45505</v>
      </c>
      <c r="H43" s="6" t="n">
        <v>45505</v>
      </c>
      <c r="I43" s="4" t="n">
        <v>750000</v>
      </c>
      <c r="J43" s="4">
        <f>I43/115*15</f>
        <v/>
      </c>
      <c r="K43" s="4">
        <f>I43-J43</f>
        <v/>
      </c>
      <c r="L43" s="4" t="n">
        <v>0</v>
      </c>
      <c r="M43" s="4" t="n">
        <v>1789</v>
      </c>
      <c r="N43" s="4" t="n">
        <v>3750</v>
      </c>
      <c r="O43" s="4" t="n">
        <v>37500</v>
      </c>
      <c r="P43" s="4" t="n">
        <v>3500</v>
      </c>
      <c r="Q43" s="4">
        <f>K43-SUM(L43:P43)</f>
        <v/>
      </c>
      <c r="R43" s="4">
        <f>IF(E43=FALSE,SUMIFS(Investors!$R:$R,Investors!$G:$G,Sales!C43),0)</f>
        <v/>
      </c>
      <c r="S43" s="4">
        <f>Q43-R43</f>
        <v/>
      </c>
      <c r="T43" t="b">
        <v>0</v>
      </c>
      <c r="U43" s="5" t="n">
        <v>45565</v>
      </c>
    </row>
    <row r="44">
      <c r="A44" t="inlineStr">
        <is>
          <t>Goodwood</t>
        </is>
      </c>
      <c r="B44" t="inlineStr">
        <is>
          <t>R</t>
        </is>
      </c>
      <c r="C44" t="inlineStr">
        <is>
          <t>GW4287</t>
        </is>
      </c>
      <c r="D44" t="b">
        <v>0</v>
      </c>
      <c r="E44" t="b">
        <v>0</v>
      </c>
      <c r="F44" t="n">
        <v>1</v>
      </c>
      <c r="G44" s="5" t="n">
        <v>45566</v>
      </c>
      <c r="H44" s="6" t="n">
        <v>45566</v>
      </c>
      <c r="I44" s="4" t="n">
        <v>810810.8100000001</v>
      </c>
      <c r="J44" s="4">
        <f>I44/115*15</f>
        <v/>
      </c>
      <c r="K44" s="4">
        <f>I44-J44</f>
        <v/>
      </c>
      <c r="L44" s="4" t="n">
        <v>0</v>
      </c>
      <c r="M44" s="4" t="n">
        <v>1789</v>
      </c>
      <c r="N44" s="4" t="n">
        <v>4054.05405</v>
      </c>
      <c r="O44" s="4" t="n">
        <v>40540.5405</v>
      </c>
      <c r="P44" s="4" t="n">
        <v>3500</v>
      </c>
      <c r="Q44" s="4">
        <f>K44-SUM(L44:P44)</f>
        <v/>
      </c>
      <c r="R44" s="4">
        <f>IF(E44=FALSE,SUMIFS(Investors!$R:$R,Investors!$G:$G,Sales!C44),0)</f>
        <v/>
      </c>
      <c r="S44" s="4">
        <f>Q44-R44</f>
        <v/>
      </c>
      <c r="T44" t="b">
        <v>0</v>
      </c>
      <c r="U44" s="5" t="n">
        <v>45626</v>
      </c>
    </row>
    <row r="45">
      <c r="A45" t="inlineStr">
        <is>
          <t>Goodwood</t>
        </is>
      </c>
      <c r="B45" t="inlineStr">
        <is>
          <t>R</t>
        </is>
      </c>
      <c r="C45" t="inlineStr">
        <is>
          <t>GW4300</t>
        </is>
      </c>
      <c r="D45" t="b">
        <v>0</v>
      </c>
      <c r="E45" t="b">
        <v>0</v>
      </c>
      <c r="F45" t="n">
        <v>1</v>
      </c>
      <c r="G45" s="5" t="n">
        <v>45642</v>
      </c>
      <c r="H45" s="6" t="n">
        <v>45642</v>
      </c>
      <c r="I45" s="4" t="n">
        <v>850000</v>
      </c>
      <c r="J45" s="4">
        <f>I45/115*15</f>
        <v/>
      </c>
      <c r="K45" s="4">
        <f>I45-J45</f>
        <v/>
      </c>
      <c r="L45" s="4" t="n">
        <v>0</v>
      </c>
      <c r="M45" s="4" t="n">
        <v>1789</v>
      </c>
      <c r="N45" s="4" t="n">
        <v>4250</v>
      </c>
      <c r="O45" s="4" t="n">
        <v>42500</v>
      </c>
      <c r="P45" s="4" t="n">
        <v>3500</v>
      </c>
      <c r="Q45" s="4">
        <f>K45-SUM(L45:P45)</f>
        <v/>
      </c>
      <c r="R45" s="4">
        <f>IF(E45=FALSE,SUMIFS(Investors!$R:$R,Investors!$G:$G,Sales!C45),0)</f>
        <v/>
      </c>
      <c r="S45" s="4">
        <f>Q45-R45</f>
        <v/>
      </c>
      <c r="T45" t="b">
        <v>0</v>
      </c>
      <c r="U45" s="5" t="n">
        <v>45688</v>
      </c>
    </row>
    <row r="46">
      <c r="A46" t="inlineStr">
        <is>
          <t>Goodwood</t>
        </is>
      </c>
      <c r="B46" t="inlineStr">
        <is>
          <t>R</t>
        </is>
      </c>
      <c r="C46" t="inlineStr">
        <is>
          <t>GW4310</t>
        </is>
      </c>
      <c r="D46" t="b">
        <v>0</v>
      </c>
      <c r="E46" t="b">
        <v>0</v>
      </c>
      <c r="F46" t="n">
        <v>1</v>
      </c>
      <c r="G46" s="5" t="n">
        <v>45611</v>
      </c>
      <c r="H46" s="6" t="n">
        <v>45611</v>
      </c>
      <c r="I46" s="4" t="n">
        <v>863333.33</v>
      </c>
      <c r="J46" s="4">
        <f>I46/115*15</f>
        <v/>
      </c>
      <c r="K46" s="4">
        <f>I46-J46</f>
        <v/>
      </c>
      <c r="L46" s="4" t="n">
        <v>0</v>
      </c>
      <c r="M46" s="4" t="n">
        <v>1789</v>
      </c>
      <c r="N46" s="4" t="n">
        <v>4316.66665</v>
      </c>
      <c r="O46" s="4" t="n">
        <v>43166.6665</v>
      </c>
      <c r="P46" s="4" t="n">
        <v>3500</v>
      </c>
      <c r="Q46" s="4">
        <f>K46-SUM(L46:P46)</f>
        <v/>
      </c>
      <c r="R46" s="4">
        <f>IF(E46=FALSE,SUMIFS(Investors!$R:$R,Investors!$G:$G,Sales!C46),0)</f>
        <v/>
      </c>
      <c r="S46" s="4">
        <f>Q46-R46</f>
        <v/>
      </c>
      <c r="T46" t="b">
        <v>0</v>
      </c>
      <c r="U46" s="5" t="n">
        <v>45688</v>
      </c>
    </row>
    <row r="47">
      <c r="A47" t="inlineStr">
        <is>
          <t>Goodwood</t>
        </is>
      </c>
      <c r="B47" t="inlineStr">
        <is>
          <t>R</t>
        </is>
      </c>
      <c r="C47" t="inlineStr">
        <is>
          <t>GW4332</t>
        </is>
      </c>
      <c r="D47" t="b">
        <v>0</v>
      </c>
      <c r="E47" t="b">
        <v>0</v>
      </c>
      <c r="F47" t="n">
        <v>1</v>
      </c>
      <c r="G47" s="5" t="n">
        <v>45644</v>
      </c>
      <c r="H47" s="6" t="n">
        <v>45644</v>
      </c>
      <c r="I47" s="4" t="n">
        <v>800000</v>
      </c>
      <c r="J47" s="4">
        <f>I47/115*15</f>
        <v/>
      </c>
      <c r="K47" s="4">
        <f>I47-J47</f>
        <v/>
      </c>
      <c r="L47" s="4" t="n">
        <v>0</v>
      </c>
      <c r="M47" s="4" t="n">
        <v>1789</v>
      </c>
      <c r="N47" s="4" t="n">
        <v>4000</v>
      </c>
      <c r="O47" s="4" t="n">
        <v>40000</v>
      </c>
      <c r="P47" s="4" t="n">
        <v>3500</v>
      </c>
      <c r="Q47" s="4">
        <f>K47-SUM(L47:P47)</f>
        <v/>
      </c>
      <c r="R47" s="4">
        <f>IF(E47=FALSE,SUMIFS(Investors!$R:$R,Investors!$G:$G,Sales!C47),0)</f>
        <v/>
      </c>
      <c r="S47" s="4">
        <f>Q47-R47</f>
        <v/>
      </c>
      <c r="T47" t="b">
        <v>0</v>
      </c>
      <c r="U47" s="5" t="n">
        <v>45688</v>
      </c>
    </row>
    <row r="48">
      <c r="A48" t="inlineStr">
        <is>
          <t>Goodwood</t>
        </is>
      </c>
      <c r="B48" t="inlineStr">
        <is>
          <t>R</t>
        </is>
      </c>
      <c r="C48" t="inlineStr">
        <is>
          <t>GW4345</t>
        </is>
      </c>
      <c r="D48" t="b">
        <v>0</v>
      </c>
      <c r="E48" t="b">
        <v>0</v>
      </c>
      <c r="F48" t="n">
        <v>1</v>
      </c>
      <c r="G48" s="5" t="n">
        <v>45611</v>
      </c>
      <c r="H48" s="6" t="n">
        <v>45611</v>
      </c>
      <c r="I48" s="4" t="n">
        <v>932500</v>
      </c>
      <c r="J48" s="4">
        <f>I48/115*15</f>
        <v/>
      </c>
      <c r="K48" s="4">
        <f>I48-J48</f>
        <v/>
      </c>
      <c r="L48" s="4" t="n">
        <v>0</v>
      </c>
      <c r="M48" s="4" t="n">
        <v>1789</v>
      </c>
      <c r="N48" s="4" t="n">
        <v>4662.5</v>
      </c>
      <c r="O48" s="4" t="n">
        <v>46625</v>
      </c>
      <c r="P48" s="4" t="n">
        <v>3500</v>
      </c>
      <c r="Q48" s="4">
        <f>K48-SUM(L48:P48)</f>
        <v/>
      </c>
      <c r="R48" s="4">
        <f>IF(E48=FALSE,SUMIFS(Investors!$R:$R,Investors!$G:$G,Sales!C48),0)</f>
        <v/>
      </c>
      <c r="S48" s="4">
        <f>Q48-R48</f>
        <v/>
      </c>
      <c r="T48" t="b">
        <v>0</v>
      </c>
      <c r="U48" s="5" t="n">
        <v>45688</v>
      </c>
    </row>
    <row r="49">
      <c r="A49" t="inlineStr">
        <is>
          <t>Goodwood</t>
        </is>
      </c>
      <c r="B49" t="inlineStr">
        <is>
          <t>R</t>
        </is>
      </c>
      <c r="C49" t="inlineStr">
        <is>
          <t>GW4355</t>
        </is>
      </c>
      <c r="D49" t="b">
        <v>0</v>
      </c>
      <c r="E49" t="b">
        <v>0</v>
      </c>
      <c r="F49" t="n">
        <v>1</v>
      </c>
      <c r="G49" s="5" t="n">
        <v>45716</v>
      </c>
      <c r="H49" s="6" t="n">
        <v>45716</v>
      </c>
      <c r="I49" s="4" t="n">
        <v>800000</v>
      </c>
      <c r="J49" s="4">
        <f>I49/115*15</f>
        <v/>
      </c>
      <c r="K49" s="4">
        <f>I49-J49</f>
        <v/>
      </c>
      <c r="L49" s="4" t="n">
        <v>0</v>
      </c>
      <c r="M49" s="4" t="n">
        <v>1789</v>
      </c>
      <c r="N49" s="4" t="n">
        <v>4000</v>
      </c>
      <c r="O49" s="4" t="n">
        <v>40000</v>
      </c>
      <c r="P49" s="4" t="n">
        <v>3500</v>
      </c>
      <c r="Q49" s="4">
        <f>K49-SUM(L49:P49)</f>
        <v/>
      </c>
      <c r="R49" s="4">
        <f>IF(E49=FALSE,SUMIFS(Investors!$R:$R,Investors!$G:$G,Sales!C49),0)</f>
        <v/>
      </c>
      <c r="S49" s="4">
        <f>Q49-R49</f>
        <v/>
      </c>
      <c r="T49" t="b">
        <v>0</v>
      </c>
      <c r="U49" s="5" t="n">
        <v>45747</v>
      </c>
    </row>
    <row r="50">
      <c r="A50" t="inlineStr">
        <is>
          <t>Goodwood</t>
        </is>
      </c>
      <c r="B50" t="inlineStr">
        <is>
          <t>R</t>
        </is>
      </c>
      <c r="C50" t="inlineStr">
        <is>
          <t>GW4356</t>
        </is>
      </c>
      <c r="D50" t="b">
        <v>0</v>
      </c>
      <c r="E50" t="b">
        <v>0</v>
      </c>
      <c r="F50" t="n">
        <v>1</v>
      </c>
      <c r="G50" s="5" t="n">
        <v>45611</v>
      </c>
      <c r="H50" s="6" t="n">
        <v>45611</v>
      </c>
      <c r="I50" s="4" t="n">
        <v>810810.8100000001</v>
      </c>
      <c r="J50" s="4">
        <f>I50/115*15</f>
        <v/>
      </c>
      <c r="K50" s="4">
        <f>I50-J50</f>
        <v/>
      </c>
      <c r="L50" s="4" t="n">
        <v>0</v>
      </c>
      <c r="M50" s="4" t="n">
        <v>1789</v>
      </c>
      <c r="N50" s="4" t="n">
        <v>4054.05405</v>
      </c>
      <c r="O50" s="4" t="n">
        <v>40540.5405</v>
      </c>
      <c r="P50" s="4" t="n">
        <v>3500</v>
      </c>
      <c r="Q50" s="4">
        <f>K50-SUM(L50:P50)</f>
        <v/>
      </c>
      <c r="R50" s="4">
        <f>IF(E50=FALSE,SUMIFS(Investors!$R:$R,Investors!$G:$G,Sales!C50),0)</f>
        <v/>
      </c>
      <c r="S50" s="4">
        <f>Q50-R50</f>
        <v/>
      </c>
      <c r="T50" t="b">
        <v>0</v>
      </c>
      <c r="U50" s="5" t="n">
        <v>45688</v>
      </c>
    </row>
    <row r="51">
      <c r="A51" t="inlineStr">
        <is>
          <t>Goodwood</t>
        </is>
      </c>
      <c r="B51" t="inlineStr">
        <is>
          <t>R</t>
        </is>
      </c>
      <c r="C51" t="inlineStr">
        <is>
          <t>GW4368</t>
        </is>
      </c>
      <c r="D51" t="b">
        <v>0</v>
      </c>
      <c r="E51" t="b">
        <v>0</v>
      </c>
      <c r="F51" t="n">
        <v>1</v>
      </c>
      <c r="G51" s="5" t="n">
        <v>45541</v>
      </c>
      <c r="H51" s="6" t="n">
        <v>45541</v>
      </c>
      <c r="I51" s="4" t="n">
        <v>850000</v>
      </c>
      <c r="J51" s="4">
        <f>I51/115*15</f>
        <v/>
      </c>
      <c r="K51" s="4">
        <f>I51-J51</f>
        <v/>
      </c>
      <c r="L51" s="4" t="n">
        <v>0</v>
      </c>
      <c r="M51" s="4" t="n">
        <v>1789</v>
      </c>
      <c r="N51" s="4" t="n">
        <v>4250</v>
      </c>
      <c r="O51" s="4" t="n">
        <v>42500</v>
      </c>
      <c r="P51" s="4" t="n">
        <v>3500</v>
      </c>
      <c r="Q51" s="4">
        <f>K51-SUM(L51:P51)</f>
        <v/>
      </c>
      <c r="R51" s="4">
        <f>IF(E51=FALSE,SUMIFS(Investors!$R:$R,Investors!$G:$G,Sales!C51),0)</f>
        <v/>
      </c>
      <c r="S51" s="4">
        <f>Q51-R51</f>
        <v/>
      </c>
      <c r="T51" t="b">
        <v>0</v>
      </c>
      <c r="U51" s="5" t="n">
        <v>45626</v>
      </c>
    </row>
    <row r="52">
      <c r="A52" t="inlineStr">
        <is>
          <t>Goodwood</t>
        </is>
      </c>
      <c r="B52" t="inlineStr">
        <is>
          <t>R</t>
        </is>
      </c>
      <c r="C52" t="inlineStr">
        <is>
          <t>GW4374</t>
        </is>
      </c>
      <c r="D52" t="b">
        <v>0</v>
      </c>
      <c r="E52" t="b">
        <v>0</v>
      </c>
      <c r="F52" t="n">
        <v>1</v>
      </c>
      <c r="G52" s="5" t="n">
        <v>45568</v>
      </c>
      <c r="H52" s="6" t="n">
        <v>45568</v>
      </c>
      <c r="I52" s="4" t="n">
        <v>887500</v>
      </c>
      <c r="J52" s="4">
        <f>I52/115*15</f>
        <v/>
      </c>
      <c r="K52" s="4">
        <f>I52-J52</f>
        <v/>
      </c>
      <c r="L52" s="4" t="n">
        <v>0</v>
      </c>
      <c r="M52" s="4" t="n">
        <v>1789</v>
      </c>
      <c r="N52" s="4" t="n">
        <v>4437.5</v>
      </c>
      <c r="O52" s="4" t="n">
        <v>44375</v>
      </c>
      <c r="P52" s="4" t="n">
        <v>3500</v>
      </c>
      <c r="Q52" s="4">
        <f>K52-SUM(L52:P52)</f>
        <v/>
      </c>
      <c r="R52" s="4">
        <f>IF(E52=FALSE,SUMIFS(Investors!$R:$R,Investors!$G:$G,Sales!C52),0)</f>
        <v/>
      </c>
      <c r="S52" s="4">
        <f>Q52-R52</f>
        <v/>
      </c>
      <c r="T52" t="b">
        <v>0</v>
      </c>
      <c r="U52" s="5" t="n">
        <v>45626</v>
      </c>
    </row>
    <row r="53">
      <c r="A53" t="inlineStr">
        <is>
          <t>Goodwood</t>
        </is>
      </c>
      <c r="B53" t="inlineStr">
        <is>
          <t>R</t>
        </is>
      </c>
      <c r="C53" t="inlineStr">
        <is>
          <t>GW4381</t>
        </is>
      </c>
      <c r="D53" t="b">
        <v>0</v>
      </c>
      <c r="E53" t="b">
        <v>0</v>
      </c>
      <c r="F53" t="n">
        <v>1</v>
      </c>
      <c r="G53" s="5" t="n">
        <v>45568</v>
      </c>
      <c r="H53" s="6" t="n">
        <v>45568</v>
      </c>
      <c r="I53" s="4" t="n">
        <v>785000</v>
      </c>
      <c r="J53" s="4">
        <f>I53/115*15</f>
        <v/>
      </c>
      <c r="K53" s="4">
        <f>I53-J53</f>
        <v/>
      </c>
      <c r="L53" s="4" t="n">
        <v>0</v>
      </c>
      <c r="M53" s="4" t="n">
        <v>1789</v>
      </c>
      <c r="N53" s="4" t="n">
        <v>3925</v>
      </c>
      <c r="O53" s="4" t="n">
        <v>39250</v>
      </c>
      <c r="P53" s="4" t="n">
        <v>3500</v>
      </c>
      <c r="Q53" s="4">
        <f>K53-SUM(L53:P53)</f>
        <v/>
      </c>
      <c r="R53" s="4">
        <f>IF(E53=FALSE,SUMIFS(Investors!$R:$R,Investors!$G:$G,Sales!C53),0)</f>
        <v/>
      </c>
      <c r="S53" s="4">
        <f>Q53-R53</f>
        <v/>
      </c>
      <c r="T53" t="b">
        <v>0</v>
      </c>
      <c r="U53" s="5" t="n">
        <v>45626</v>
      </c>
    </row>
    <row r="54">
      <c r="A54" t="inlineStr">
        <is>
          <t>Goodwood</t>
        </is>
      </c>
      <c r="B54" t="inlineStr">
        <is>
          <t>R</t>
        </is>
      </c>
      <c r="C54" t="inlineStr">
        <is>
          <t>GW4395</t>
        </is>
      </c>
      <c r="D54" t="b">
        <v>0</v>
      </c>
      <c r="E54" t="b">
        <v>0</v>
      </c>
      <c r="F54" t="n">
        <v>1</v>
      </c>
      <c r="G54" s="5" t="n">
        <v>45568</v>
      </c>
      <c r="H54" s="6" t="n">
        <v>45568</v>
      </c>
      <c r="I54" s="4" t="n">
        <v>800000</v>
      </c>
      <c r="J54" s="4">
        <f>I54/115*15</f>
        <v/>
      </c>
      <c r="K54" s="4">
        <f>I54-J54</f>
        <v/>
      </c>
      <c r="L54" s="4" t="n">
        <v>0</v>
      </c>
      <c r="M54" s="4" t="n">
        <v>1789</v>
      </c>
      <c r="N54" s="4" t="n">
        <v>4000</v>
      </c>
      <c r="O54" s="4" t="n">
        <v>40000</v>
      </c>
      <c r="P54" s="4" t="n">
        <v>3500</v>
      </c>
      <c r="Q54" s="4">
        <f>K54-SUM(L54:P54)</f>
        <v/>
      </c>
      <c r="R54" s="4">
        <f>IF(E54=FALSE,SUMIFS(Investors!$R:$R,Investors!$G:$G,Sales!C54),0)</f>
        <v/>
      </c>
      <c r="S54" s="4">
        <f>Q54-R54</f>
        <v/>
      </c>
      <c r="T54" t="b">
        <v>0</v>
      </c>
      <c r="U54" s="5" t="n">
        <v>45626</v>
      </c>
    </row>
    <row r="55">
      <c r="A55" t="inlineStr">
        <is>
          <t>Goodwood</t>
        </is>
      </c>
      <c r="B55" t="inlineStr">
        <is>
          <t>R</t>
        </is>
      </c>
      <c r="C55" t="inlineStr">
        <is>
          <t>GW4418</t>
        </is>
      </c>
      <c r="D55" t="b">
        <v>0</v>
      </c>
      <c r="E55" t="b">
        <v>0</v>
      </c>
      <c r="F55" t="n">
        <v>1</v>
      </c>
      <c r="G55" s="5" t="n">
        <v>45579</v>
      </c>
      <c r="H55" s="6" t="n">
        <v>45579</v>
      </c>
      <c r="I55" s="4" t="n">
        <v>785000</v>
      </c>
      <c r="J55" s="4">
        <f>I55/115*15</f>
        <v/>
      </c>
      <c r="K55" s="4">
        <f>I55-J55</f>
        <v/>
      </c>
      <c r="L55" s="4" t="n">
        <v>0</v>
      </c>
      <c r="M55" s="4" t="n">
        <v>1789</v>
      </c>
      <c r="N55" s="4" t="n">
        <v>3925</v>
      </c>
      <c r="O55" s="4" t="n">
        <v>39250</v>
      </c>
      <c r="P55" s="4" t="n">
        <v>3500</v>
      </c>
      <c r="Q55" s="4">
        <f>K55-SUM(L55:P55)</f>
        <v/>
      </c>
      <c r="R55" s="4">
        <f>IF(E55=FALSE,SUMIFS(Investors!$R:$R,Investors!$G:$G,Sales!C55),0)</f>
        <v/>
      </c>
      <c r="S55" s="4">
        <f>Q55-R55</f>
        <v/>
      </c>
      <c r="T55" t="b">
        <v>0</v>
      </c>
      <c r="U55" s="5" t="n">
        <v>45626</v>
      </c>
    </row>
    <row r="56">
      <c r="A56" t="inlineStr">
        <is>
          <t>Goodwood</t>
        </is>
      </c>
      <c r="B56" t="inlineStr">
        <is>
          <t>R</t>
        </is>
      </c>
      <c r="C56" t="inlineStr">
        <is>
          <t>GW4429</t>
        </is>
      </c>
      <c r="D56" t="b">
        <v>0</v>
      </c>
      <c r="E56" t="b">
        <v>0</v>
      </c>
      <c r="F56" t="n">
        <v>1</v>
      </c>
      <c r="G56" s="5" t="n">
        <v>45566</v>
      </c>
      <c r="H56" s="6" t="n">
        <v>45566</v>
      </c>
      <c r="I56" s="4" t="n">
        <v>810810.8100000001</v>
      </c>
      <c r="J56" s="4">
        <f>I56/115*15</f>
        <v/>
      </c>
      <c r="K56" s="4">
        <f>I56-J56</f>
        <v/>
      </c>
      <c r="L56" s="4" t="n">
        <v>0</v>
      </c>
      <c r="M56" s="4" t="n">
        <v>1789</v>
      </c>
      <c r="N56" s="4" t="n">
        <v>4054.05405</v>
      </c>
      <c r="O56" s="4" t="n">
        <v>40540.5405</v>
      </c>
      <c r="P56" s="4" t="n">
        <v>3500</v>
      </c>
      <c r="Q56" s="4">
        <f>K56-SUM(L56:P56)</f>
        <v/>
      </c>
      <c r="R56" s="4">
        <f>IF(E56=FALSE,SUMIFS(Investors!$R:$R,Investors!$G:$G,Sales!C56),0)</f>
        <v/>
      </c>
      <c r="S56" s="4">
        <f>Q56-R56</f>
        <v/>
      </c>
      <c r="T56" t="b">
        <v>0</v>
      </c>
      <c r="U56" s="5" t="n">
        <v>45626</v>
      </c>
    </row>
    <row r="57">
      <c r="A57" t="inlineStr">
        <is>
          <t>Goodwood</t>
        </is>
      </c>
      <c r="B57" t="inlineStr">
        <is>
          <t>R</t>
        </is>
      </c>
      <c r="C57" t="inlineStr">
        <is>
          <t>GW4430</t>
        </is>
      </c>
      <c r="D57" t="b">
        <v>0</v>
      </c>
      <c r="E57" t="b">
        <v>0</v>
      </c>
      <c r="F57" t="n">
        <v>1</v>
      </c>
      <c r="G57" s="5" t="n">
        <v>45606</v>
      </c>
      <c r="H57" s="6" t="n">
        <v>45606</v>
      </c>
      <c r="I57" s="4" t="n">
        <v>800000</v>
      </c>
      <c r="J57" s="4">
        <f>I57/115*15</f>
        <v/>
      </c>
      <c r="K57" s="4">
        <f>I57-J57</f>
        <v/>
      </c>
      <c r="L57" s="4" t="n">
        <v>0</v>
      </c>
      <c r="M57" s="4" t="n">
        <v>1789</v>
      </c>
      <c r="N57" s="4" t="n">
        <v>4000</v>
      </c>
      <c r="O57" s="4" t="n">
        <v>40000</v>
      </c>
      <c r="P57" s="4" t="n">
        <v>3500</v>
      </c>
      <c r="Q57" s="4">
        <f>K57-SUM(L57:P57)</f>
        <v/>
      </c>
      <c r="R57" s="4">
        <f>IF(E57=FALSE,SUMIFS(Investors!$R:$R,Investors!$G:$G,Sales!C57),0)</f>
        <v/>
      </c>
      <c r="S57" s="4">
        <f>Q57-R57</f>
        <v/>
      </c>
      <c r="T57" t="b">
        <v>0</v>
      </c>
      <c r="U57" s="5" t="n">
        <v>45688</v>
      </c>
    </row>
    <row r="58">
      <c r="A58" t="inlineStr">
        <is>
          <t>Goodwood</t>
        </is>
      </c>
      <c r="B58" t="inlineStr">
        <is>
          <t>R</t>
        </is>
      </c>
      <c r="C58" t="inlineStr">
        <is>
          <t>GW4550</t>
        </is>
      </c>
      <c r="D58" t="b">
        <v>0</v>
      </c>
      <c r="E58" t="b">
        <v>0</v>
      </c>
      <c r="F58" t="n">
        <v>1</v>
      </c>
      <c r="G58" s="5" t="n">
        <v>45716</v>
      </c>
      <c r="H58" s="6" t="n">
        <v>45716</v>
      </c>
      <c r="I58" s="4" t="n">
        <v>800000</v>
      </c>
      <c r="J58" s="4">
        <f>I58/115*15</f>
        <v/>
      </c>
      <c r="K58" s="4">
        <f>I58-J58</f>
        <v/>
      </c>
      <c r="L58" s="4" t="n">
        <v>0</v>
      </c>
      <c r="M58" s="4" t="n">
        <v>1789</v>
      </c>
      <c r="N58" s="4" t="n">
        <v>4000</v>
      </c>
      <c r="O58" s="4" t="n">
        <v>40000</v>
      </c>
      <c r="P58" s="4" t="n">
        <v>3500</v>
      </c>
      <c r="Q58" s="4">
        <f>K58-SUM(L58:P58)</f>
        <v/>
      </c>
      <c r="R58" s="4">
        <f>IF(E58=FALSE,SUMIFS(Investors!$R:$R,Investors!$G:$G,Sales!C58),0)</f>
        <v/>
      </c>
      <c r="S58" s="4">
        <f>Q58-R58</f>
        <v/>
      </c>
      <c r="T58" t="b">
        <v>0</v>
      </c>
      <c r="U58" s="5" t="n">
        <v>45747</v>
      </c>
    </row>
    <row r="59">
      <c r="A59" t="inlineStr">
        <is>
          <t>Goodwood</t>
        </is>
      </c>
      <c r="B59" t="inlineStr">
        <is>
          <t>R</t>
        </is>
      </c>
      <c r="C59" t="inlineStr">
        <is>
          <t>GW4551</t>
        </is>
      </c>
      <c r="D59" t="b">
        <v>0</v>
      </c>
      <c r="E59" t="b">
        <v>0</v>
      </c>
      <c r="F59" t="n">
        <v>1</v>
      </c>
      <c r="G59" s="5" t="n">
        <v>45688</v>
      </c>
      <c r="H59" s="6" t="n">
        <v>45688</v>
      </c>
      <c r="I59" s="4" t="n">
        <v>800000</v>
      </c>
      <c r="J59" s="4">
        <f>I59/115*15</f>
        <v/>
      </c>
      <c r="K59" s="4">
        <f>I59-J59</f>
        <v/>
      </c>
      <c r="L59" s="4" t="n">
        <v>0</v>
      </c>
      <c r="M59" s="4" t="n">
        <v>1789</v>
      </c>
      <c r="N59" s="4" t="n">
        <v>4000</v>
      </c>
      <c r="O59" s="4" t="n">
        <v>40000</v>
      </c>
      <c r="P59" s="4" t="n">
        <v>3500</v>
      </c>
      <c r="Q59" s="4">
        <f>K59-SUM(L59:P59)</f>
        <v/>
      </c>
      <c r="R59" s="4">
        <f>IF(E59=FALSE,SUMIFS(Investors!$R:$R,Investors!$G:$G,Sales!C59),0)</f>
        <v/>
      </c>
      <c r="S59" s="4">
        <f>Q59-R59</f>
        <v/>
      </c>
      <c r="T59" t="b">
        <v>0</v>
      </c>
      <c r="U59" s="5" t="n">
        <v>45747</v>
      </c>
    </row>
    <row r="60">
      <c r="A60" t="inlineStr">
        <is>
          <t>Goodwood</t>
        </is>
      </c>
      <c r="B60" t="inlineStr">
        <is>
          <t>R</t>
        </is>
      </c>
      <c r="C60" t="inlineStr">
        <is>
          <t>GW4555</t>
        </is>
      </c>
      <c r="D60" t="b">
        <v>0</v>
      </c>
      <c r="E60" t="b">
        <v>0</v>
      </c>
      <c r="F60" t="n">
        <v>1</v>
      </c>
      <c r="G60" s="5" t="n">
        <v>45566</v>
      </c>
      <c r="H60" s="6" t="n">
        <v>45566</v>
      </c>
      <c r="I60" s="4" t="n">
        <v>820000</v>
      </c>
      <c r="J60" s="4">
        <f>I60/115*15</f>
        <v/>
      </c>
      <c r="K60" s="4">
        <f>I60-J60</f>
        <v/>
      </c>
      <c r="L60" s="4" t="n">
        <v>0</v>
      </c>
      <c r="M60" s="4" t="n">
        <v>1789</v>
      </c>
      <c r="N60" s="4" t="n">
        <v>4100</v>
      </c>
      <c r="O60" s="4" t="n">
        <v>41000</v>
      </c>
      <c r="P60" s="4" t="n">
        <v>3500</v>
      </c>
      <c r="Q60" s="4">
        <f>K60-SUM(L60:P60)</f>
        <v/>
      </c>
      <c r="R60" s="4">
        <f>IF(E60=FALSE,SUMIFS(Investors!$R:$R,Investors!$G:$G,Sales!C60),0)</f>
        <v/>
      </c>
      <c r="S60" s="4">
        <f>Q60-R60</f>
        <v/>
      </c>
      <c r="T60" t="b">
        <v>0</v>
      </c>
      <c r="U60" s="5" t="n">
        <v>45626</v>
      </c>
    </row>
    <row r="61">
      <c r="A61" t="inlineStr">
        <is>
          <t>Goodwood</t>
        </is>
      </c>
      <c r="B61" t="inlineStr">
        <is>
          <t>R</t>
        </is>
      </c>
      <c r="C61" t="inlineStr">
        <is>
          <t>GW4565</t>
        </is>
      </c>
      <c r="D61" t="b">
        <v>0</v>
      </c>
      <c r="E61" t="b">
        <v>0</v>
      </c>
      <c r="F61" t="n">
        <v>1</v>
      </c>
      <c r="G61" s="5" t="n">
        <v>45611</v>
      </c>
      <c r="H61" s="6" t="n">
        <v>45611</v>
      </c>
      <c r="I61" s="4" t="n">
        <v>810810.8100000001</v>
      </c>
      <c r="J61" s="4">
        <f>I61/115*15</f>
        <v/>
      </c>
      <c r="K61" s="4">
        <f>I61-J61</f>
        <v/>
      </c>
      <c r="L61" s="4" t="n">
        <v>0</v>
      </c>
      <c r="M61" s="4" t="n">
        <v>1789</v>
      </c>
      <c r="N61" s="4" t="n">
        <v>4054.05405</v>
      </c>
      <c r="O61" s="4" t="n">
        <v>40540.5405</v>
      </c>
      <c r="P61" s="4" t="n">
        <v>3500</v>
      </c>
      <c r="Q61" s="4">
        <f>K61-SUM(L61:P61)</f>
        <v/>
      </c>
      <c r="R61" s="4">
        <f>IF(E61=FALSE,SUMIFS(Investors!$R:$R,Investors!$G:$G,Sales!C61),0)</f>
        <v/>
      </c>
      <c r="S61" s="4">
        <f>Q61-R61</f>
        <v/>
      </c>
      <c r="T61" t="b">
        <v>0</v>
      </c>
      <c r="U61" s="5" t="n">
        <v>45688</v>
      </c>
    </row>
    <row r="62">
      <c r="A62" t="inlineStr">
        <is>
          <t>Goodwood</t>
        </is>
      </c>
      <c r="B62" t="inlineStr">
        <is>
          <t>R</t>
        </is>
      </c>
      <c r="C62" t="inlineStr">
        <is>
          <t>GW4589</t>
        </is>
      </c>
      <c r="D62" t="b">
        <v>1</v>
      </c>
      <c r="E62" t="b">
        <v>1</v>
      </c>
      <c r="F62" t="n">
        <v>1</v>
      </c>
      <c r="G62" s="5" t="n">
        <v>45485</v>
      </c>
      <c r="H62" s="6" t="n">
        <v>45485</v>
      </c>
      <c r="I62" s="4" t="n">
        <v>750000</v>
      </c>
      <c r="J62" s="4">
        <f>I62/115*15</f>
        <v/>
      </c>
      <c r="K62" s="4">
        <f>I62-J62</f>
        <v/>
      </c>
      <c r="L62" s="4" t="n">
        <v>0</v>
      </c>
      <c r="M62" s="4" t="n">
        <v>1789</v>
      </c>
      <c r="N62" s="4" t="n">
        <v>3750</v>
      </c>
      <c r="O62" s="4" t="n">
        <v>37500</v>
      </c>
      <c r="P62" s="4" t="n">
        <v>3500</v>
      </c>
      <c r="Q62" s="4">
        <f>K62-SUM(L62:P62)</f>
        <v/>
      </c>
      <c r="R62" s="4">
        <f>IF(E62=FALSE,SUMIFS(Investors!$R:$R,Investors!$G:$G,Sales!C62),0)</f>
        <v/>
      </c>
      <c r="S62" s="4">
        <f>Q62-R62</f>
        <v/>
      </c>
      <c r="T62" t="b">
        <v>0</v>
      </c>
      <c r="U62" s="5" t="n">
        <v>45565</v>
      </c>
    </row>
    <row r="63">
      <c r="A63" t="inlineStr">
        <is>
          <t>Goodwood</t>
        </is>
      </c>
      <c r="B63" t="inlineStr">
        <is>
          <t>R</t>
        </is>
      </c>
      <c r="C63" t="inlineStr">
        <is>
          <t>GW4593</t>
        </is>
      </c>
      <c r="D63" t="b">
        <v>0</v>
      </c>
      <c r="E63" t="b">
        <v>0</v>
      </c>
      <c r="F63" t="n">
        <v>1</v>
      </c>
      <c r="G63" s="5" t="n">
        <v>45606</v>
      </c>
      <c r="H63" s="6" t="n">
        <v>45606</v>
      </c>
      <c r="I63" s="4" t="n">
        <v>800000</v>
      </c>
      <c r="J63" s="4">
        <f>I63/115*15</f>
        <v/>
      </c>
      <c r="K63" s="4">
        <f>I63-J63</f>
        <v/>
      </c>
      <c r="L63" s="4" t="n">
        <v>0</v>
      </c>
      <c r="M63" s="4" t="n">
        <v>1789</v>
      </c>
      <c r="N63" s="4" t="n">
        <v>4000</v>
      </c>
      <c r="O63" s="4" t="n">
        <v>40000</v>
      </c>
      <c r="P63" s="4" t="n">
        <v>3500</v>
      </c>
      <c r="Q63" s="4">
        <f>K63-SUM(L63:P63)</f>
        <v/>
      </c>
      <c r="R63" s="4">
        <f>IF(E63=FALSE,SUMIFS(Investors!$R:$R,Investors!$G:$G,Sales!C63),0)</f>
        <v/>
      </c>
      <c r="S63" s="4">
        <f>Q63-R63</f>
        <v/>
      </c>
      <c r="T63" t="b">
        <v>0</v>
      </c>
      <c r="U63" s="5" t="n">
        <v>45688</v>
      </c>
    </row>
    <row r="64">
      <c r="A64" t="inlineStr">
        <is>
          <t>Goodwood</t>
        </is>
      </c>
      <c r="B64" t="inlineStr">
        <is>
          <t>R</t>
        </is>
      </c>
      <c r="C64" t="inlineStr">
        <is>
          <t>GW4594</t>
        </is>
      </c>
      <c r="D64" t="b">
        <v>0</v>
      </c>
      <c r="E64" t="b">
        <v>0</v>
      </c>
      <c r="F64" t="n">
        <v>1</v>
      </c>
      <c r="G64" s="5" t="n">
        <v>45611</v>
      </c>
      <c r="H64" s="6" t="n">
        <v>45611</v>
      </c>
      <c r="I64" s="4" t="n">
        <v>810810.8100000001</v>
      </c>
      <c r="J64" s="4">
        <f>I64/115*15</f>
        <v/>
      </c>
      <c r="K64" s="4">
        <f>I64-J64</f>
        <v/>
      </c>
      <c r="L64" s="4" t="n">
        <v>0</v>
      </c>
      <c r="M64" s="4" t="n">
        <v>1789</v>
      </c>
      <c r="N64" s="4" t="n">
        <v>4054.05405</v>
      </c>
      <c r="O64" s="4" t="n">
        <v>40540.5405</v>
      </c>
      <c r="P64" s="4" t="n">
        <v>3500</v>
      </c>
      <c r="Q64" s="4">
        <f>K64-SUM(L64:P64)</f>
        <v/>
      </c>
      <c r="R64" s="4">
        <f>IF(E64=FALSE,SUMIFS(Investors!$R:$R,Investors!$G:$G,Sales!C64),0)</f>
        <v/>
      </c>
      <c r="S64" s="4">
        <f>Q64-R64</f>
        <v/>
      </c>
      <c r="T64" t="b">
        <v>0</v>
      </c>
      <c r="U64" s="5" t="n">
        <v>45688</v>
      </c>
    </row>
    <row r="65">
      <c r="A65" t="inlineStr">
        <is>
          <t>Goodwood</t>
        </is>
      </c>
      <c r="B65" t="inlineStr">
        <is>
          <t>R</t>
        </is>
      </c>
      <c r="C65" t="inlineStr">
        <is>
          <t>GW4604</t>
        </is>
      </c>
      <c r="D65" t="b">
        <v>0</v>
      </c>
      <c r="E65" t="b">
        <v>0</v>
      </c>
      <c r="F65" t="n">
        <v>1</v>
      </c>
      <c r="G65" s="5" t="n">
        <v>45568</v>
      </c>
      <c r="H65" s="6" t="n">
        <v>45568</v>
      </c>
      <c r="I65" s="4" t="n">
        <v>800000</v>
      </c>
      <c r="J65" s="4">
        <f>I65/115*15</f>
        <v/>
      </c>
      <c r="K65" s="4">
        <f>I65-J65</f>
        <v/>
      </c>
      <c r="L65" s="4" t="n">
        <v>0</v>
      </c>
      <c r="M65" s="4" t="n">
        <v>1789</v>
      </c>
      <c r="N65" s="4" t="n">
        <v>4000</v>
      </c>
      <c r="O65" s="4" t="n">
        <v>40000</v>
      </c>
      <c r="P65" s="4" t="n">
        <v>3500</v>
      </c>
      <c r="Q65" s="4">
        <f>K65-SUM(L65:P65)</f>
        <v/>
      </c>
      <c r="R65" s="4">
        <f>IF(E65=FALSE,SUMIFS(Investors!$R:$R,Investors!$G:$G,Sales!C65),0)</f>
        <v/>
      </c>
      <c r="S65" s="4">
        <f>Q65-R65</f>
        <v/>
      </c>
      <c r="T65" t="b">
        <v>0</v>
      </c>
      <c r="U65" s="5" t="n">
        <v>45626</v>
      </c>
    </row>
    <row r="66">
      <c r="A66" t="inlineStr">
        <is>
          <t>Goodwood</t>
        </is>
      </c>
      <c r="B66" t="inlineStr">
        <is>
          <t>R</t>
        </is>
      </c>
      <c r="C66" t="inlineStr">
        <is>
          <t>GW4607</t>
        </is>
      </c>
      <c r="D66" t="b">
        <v>0</v>
      </c>
      <c r="E66" t="b">
        <v>0</v>
      </c>
      <c r="F66" t="n">
        <v>1</v>
      </c>
      <c r="G66" s="5" t="n">
        <v>45606</v>
      </c>
      <c r="H66" s="6" t="n">
        <v>45606</v>
      </c>
      <c r="I66" s="4" t="n">
        <v>800000</v>
      </c>
      <c r="J66" s="4">
        <f>I66/115*15</f>
        <v/>
      </c>
      <c r="K66" s="4">
        <f>I66-J66</f>
        <v/>
      </c>
      <c r="L66" s="4" t="n">
        <v>0</v>
      </c>
      <c r="M66" s="4" t="n">
        <v>1789</v>
      </c>
      <c r="N66" s="4" t="n">
        <v>4000</v>
      </c>
      <c r="O66" s="4" t="n">
        <v>40000</v>
      </c>
      <c r="P66" s="4" t="n">
        <v>3500</v>
      </c>
      <c r="Q66" s="4">
        <f>K66-SUM(L66:P66)</f>
        <v/>
      </c>
      <c r="R66" s="4">
        <f>IF(E66=FALSE,SUMIFS(Investors!$R:$R,Investors!$G:$G,Sales!C66),0)</f>
        <v/>
      </c>
      <c r="S66" s="4">
        <f>Q66-R66</f>
        <v/>
      </c>
      <c r="T66" t="b">
        <v>0</v>
      </c>
      <c r="U66" s="5" t="n">
        <v>45688</v>
      </c>
    </row>
    <row r="67">
      <c r="A67" t="inlineStr">
        <is>
          <t>Goodwood</t>
        </is>
      </c>
      <c r="B67" t="inlineStr">
        <is>
          <t>R</t>
        </is>
      </c>
      <c r="C67" t="inlineStr">
        <is>
          <t>GW4608</t>
        </is>
      </c>
      <c r="D67" t="b">
        <v>0</v>
      </c>
      <c r="E67" t="b">
        <v>0</v>
      </c>
      <c r="F67" t="n">
        <v>1</v>
      </c>
      <c r="G67" s="5" t="n">
        <v>45566</v>
      </c>
      <c r="H67" s="6" t="n">
        <v>45566</v>
      </c>
      <c r="I67" s="4" t="n">
        <v>820000</v>
      </c>
      <c r="J67" s="4">
        <f>I67/115*15</f>
        <v/>
      </c>
      <c r="K67" s="4">
        <f>I67-J67</f>
        <v/>
      </c>
      <c r="L67" s="4" t="n">
        <v>0</v>
      </c>
      <c r="M67" s="4" t="n">
        <v>1789</v>
      </c>
      <c r="N67" s="4" t="n">
        <v>4100</v>
      </c>
      <c r="O67" s="4" t="n">
        <v>41000</v>
      </c>
      <c r="P67" s="4" t="n">
        <v>3500</v>
      </c>
      <c r="Q67" s="4">
        <f>K67-SUM(L67:P67)</f>
        <v/>
      </c>
      <c r="R67" s="4">
        <f>IF(E67=FALSE,SUMIFS(Investors!$R:$R,Investors!$G:$G,Sales!C67),0)</f>
        <v/>
      </c>
      <c r="S67" s="4">
        <f>Q67-R67</f>
        <v/>
      </c>
      <c r="T67" t="b">
        <v>0</v>
      </c>
      <c r="U67" s="5" t="n">
        <v>45626</v>
      </c>
    </row>
    <row r="68">
      <c r="A68" t="inlineStr">
        <is>
          <t>Goodwood</t>
        </is>
      </c>
      <c r="B68" t="inlineStr">
        <is>
          <t>R</t>
        </is>
      </c>
      <c r="C68" t="inlineStr">
        <is>
          <t>GW4612</t>
        </is>
      </c>
      <c r="D68" t="b">
        <v>0</v>
      </c>
      <c r="E68" t="b">
        <v>0</v>
      </c>
      <c r="F68" t="n">
        <v>1</v>
      </c>
      <c r="G68" s="5" t="n">
        <v>45560</v>
      </c>
      <c r="H68" s="6" t="n">
        <v>45560</v>
      </c>
      <c r="I68" s="4" t="n">
        <v>750000</v>
      </c>
      <c r="J68" s="4">
        <f>I68/115*15</f>
        <v/>
      </c>
      <c r="K68" s="4">
        <f>I68-J68</f>
        <v/>
      </c>
      <c r="L68" s="4" t="n">
        <v>0</v>
      </c>
      <c r="M68" s="4" t="n">
        <v>1789</v>
      </c>
      <c r="N68" s="4" t="n">
        <v>3750</v>
      </c>
      <c r="O68" s="4" t="n">
        <v>37500</v>
      </c>
      <c r="P68" s="4" t="n">
        <v>3500</v>
      </c>
      <c r="Q68" s="4">
        <f>K68-SUM(L68:P68)</f>
        <v/>
      </c>
      <c r="R68" s="4">
        <f>IF(E68=FALSE,SUMIFS(Investors!$R:$R,Investors!$G:$G,Sales!C68),0)</f>
        <v/>
      </c>
      <c r="S68" s="4">
        <f>Q68-R68</f>
        <v/>
      </c>
      <c r="T68" t="b">
        <v>0</v>
      </c>
      <c r="U68" s="5" t="n">
        <v>45626</v>
      </c>
    </row>
    <row r="69">
      <c r="A69" t="inlineStr">
        <is>
          <t>Goodwood</t>
        </is>
      </c>
      <c r="B69" t="inlineStr">
        <is>
          <t>R</t>
        </is>
      </c>
      <c r="C69" t="inlineStr">
        <is>
          <t>GW4618</t>
        </is>
      </c>
      <c r="D69" t="b">
        <v>0</v>
      </c>
      <c r="E69" t="b">
        <v>0</v>
      </c>
      <c r="F69" t="n">
        <v>1</v>
      </c>
      <c r="G69" s="5" t="n">
        <v>45566</v>
      </c>
      <c r="H69" s="6" t="n">
        <v>45566</v>
      </c>
      <c r="I69" s="4" t="n">
        <v>820000</v>
      </c>
      <c r="J69" s="4">
        <f>I69/115*15</f>
        <v/>
      </c>
      <c r="K69" s="4">
        <f>I69-J69</f>
        <v/>
      </c>
      <c r="L69" s="4" t="n">
        <v>0</v>
      </c>
      <c r="M69" s="4" t="n">
        <v>1789</v>
      </c>
      <c r="N69" s="4" t="n">
        <v>4100</v>
      </c>
      <c r="O69" s="4" t="n">
        <v>41000</v>
      </c>
      <c r="P69" s="4" t="n">
        <v>3500</v>
      </c>
      <c r="Q69" s="4">
        <f>K69-SUM(L69:P69)</f>
        <v/>
      </c>
      <c r="R69" s="4">
        <f>IF(E69=FALSE,SUMIFS(Investors!$R:$R,Investors!$G:$G,Sales!C69),0)</f>
        <v/>
      </c>
      <c r="S69" s="4">
        <f>Q69-R69</f>
        <v/>
      </c>
      <c r="T69" t="b">
        <v>0</v>
      </c>
      <c r="U69" s="5" t="n">
        <v>45626</v>
      </c>
    </row>
    <row r="70">
      <c r="A70" t="inlineStr">
        <is>
          <t>Goodwood</t>
        </is>
      </c>
      <c r="B70" t="inlineStr">
        <is>
          <t>R</t>
        </is>
      </c>
      <c r="C70" t="inlineStr">
        <is>
          <t>GW4632</t>
        </is>
      </c>
      <c r="D70" t="b">
        <v>1</v>
      </c>
      <c r="E70" t="b">
        <v>0</v>
      </c>
      <c r="F70" t="n">
        <v>1</v>
      </c>
      <c r="G70" s="5" t="n">
        <v>45606</v>
      </c>
      <c r="H70" s="6" t="n">
        <v>45606</v>
      </c>
      <c r="I70" s="4" t="n">
        <v>850000</v>
      </c>
      <c r="J70" s="4">
        <f>I70/115*15</f>
        <v/>
      </c>
      <c r="K70" s="4">
        <f>I70-J70</f>
        <v/>
      </c>
      <c r="L70" s="4" t="n">
        <v>0</v>
      </c>
      <c r="M70" s="4" t="n">
        <v>1789</v>
      </c>
      <c r="N70" s="4" t="n">
        <v>4250</v>
      </c>
      <c r="O70" s="4" t="n">
        <v>42500</v>
      </c>
      <c r="P70" s="4" t="n">
        <v>3500</v>
      </c>
      <c r="Q70" s="4">
        <f>K70-SUM(L70:P70)</f>
        <v/>
      </c>
      <c r="R70" s="4">
        <f>IF(E70=FALSE,SUMIFS(Investors!$R:$R,Investors!$G:$G,Sales!C70),0)</f>
        <v/>
      </c>
      <c r="S70" s="4">
        <f>Q70-R70</f>
        <v/>
      </c>
      <c r="T70" t="b">
        <v>0</v>
      </c>
      <c r="U70" s="5" t="n">
        <v>45688</v>
      </c>
    </row>
    <row r="71">
      <c r="A71" t="inlineStr">
        <is>
          <t>Goodwood</t>
        </is>
      </c>
      <c r="B71" t="inlineStr">
        <is>
          <t>R</t>
        </is>
      </c>
      <c r="C71" t="inlineStr">
        <is>
          <t>GW4636</t>
        </is>
      </c>
      <c r="D71" t="b">
        <v>0</v>
      </c>
      <c r="E71" t="b">
        <v>0</v>
      </c>
      <c r="F71" t="n">
        <v>1</v>
      </c>
      <c r="G71" s="5" t="n">
        <v>45568</v>
      </c>
      <c r="H71" s="6" t="n">
        <v>45568</v>
      </c>
      <c r="I71" s="4" t="n">
        <v>863333.33</v>
      </c>
      <c r="J71" s="4">
        <f>I71/115*15</f>
        <v/>
      </c>
      <c r="K71" s="4">
        <f>I71-J71</f>
        <v/>
      </c>
      <c r="L71" s="4" t="n">
        <v>0</v>
      </c>
      <c r="M71" s="4" t="n">
        <v>1789</v>
      </c>
      <c r="N71" s="4" t="n">
        <v>4316.66665</v>
      </c>
      <c r="O71" s="4" t="n">
        <v>43166.6665</v>
      </c>
      <c r="P71" s="4" t="n">
        <v>3500</v>
      </c>
      <c r="Q71" s="4">
        <f>K71-SUM(L71:P71)</f>
        <v/>
      </c>
      <c r="R71" s="4">
        <f>IF(E71=FALSE,SUMIFS(Investors!$R:$R,Investors!$G:$G,Sales!C71),0)</f>
        <v/>
      </c>
      <c r="S71" s="4">
        <f>Q71-R71</f>
        <v/>
      </c>
      <c r="T71" t="b">
        <v>0</v>
      </c>
      <c r="U71" s="5" t="n">
        <v>45626</v>
      </c>
    </row>
    <row r="72">
      <c r="A72" t="inlineStr">
        <is>
          <t>Goodwood</t>
        </is>
      </c>
      <c r="B72" t="inlineStr">
        <is>
          <t>R</t>
        </is>
      </c>
      <c r="C72" t="inlineStr">
        <is>
          <t>GW4643</t>
        </is>
      </c>
      <c r="D72" t="b">
        <v>0</v>
      </c>
      <c r="E72" t="b">
        <v>0</v>
      </c>
      <c r="F72" t="n">
        <v>1</v>
      </c>
      <c r="G72" s="5" t="n">
        <v>45716</v>
      </c>
      <c r="H72" s="6" t="n">
        <v>45716</v>
      </c>
      <c r="I72" s="4" t="n">
        <v>800000</v>
      </c>
      <c r="J72" s="4">
        <f>I72/115*15</f>
        <v/>
      </c>
      <c r="K72" s="4">
        <f>I72-J72</f>
        <v/>
      </c>
      <c r="L72" s="4" t="n">
        <v>0</v>
      </c>
      <c r="M72" s="4" t="n">
        <v>1789</v>
      </c>
      <c r="N72" s="4" t="n">
        <v>4000</v>
      </c>
      <c r="O72" s="4" t="n">
        <v>40000</v>
      </c>
      <c r="P72" s="4" t="n">
        <v>3500</v>
      </c>
      <c r="Q72" s="4">
        <f>K72-SUM(L72:P72)</f>
        <v/>
      </c>
      <c r="R72" s="4">
        <f>IF(E72=FALSE,SUMIFS(Investors!$R:$R,Investors!$G:$G,Sales!C72),0)</f>
        <v/>
      </c>
      <c r="S72" s="4">
        <f>Q72-R72</f>
        <v/>
      </c>
      <c r="T72" t="b">
        <v>0</v>
      </c>
      <c r="U72" s="5" t="n">
        <v>45747</v>
      </c>
    </row>
    <row r="73">
      <c r="A73" t="inlineStr">
        <is>
          <t>Goodwood</t>
        </is>
      </c>
      <c r="B73" t="inlineStr">
        <is>
          <t>R</t>
        </is>
      </c>
      <c r="C73" t="inlineStr">
        <is>
          <t>GW4653</t>
        </is>
      </c>
      <c r="D73" t="b">
        <v>0</v>
      </c>
      <c r="E73" t="b">
        <v>0</v>
      </c>
      <c r="F73" t="n">
        <v>1</v>
      </c>
      <c r="G73" s="5" t="n">
        <v>45716</v>
      </c>
      <c r="H73" s="6" t="n">
        <v>45716</v>
      </c>
      <c r="I73" s="4" t="n">
        <v>800000</v>
      </c>
      <c r="J73" s="4">
        <f>I73/115*15</f>
        <v/>
      </c>
      <c r="K73" s="4">
        <f>I73-J73</f>
        <v/>
      </c>
      <c r="L73" s="4" t="n">
        <v>0</v>
      </c>
      <c r="M73" s="4" t="n">
        <v>1789</v>
      </c>
      <c r="N73" s="4" t="n">
        <v>4000</v>
      </c>
      <c r="O73" s="4" t="n">
        <v>40000</v>
      </c>
      <c r="P73" s="4" t="n">
        <v>3500</v>
      </c>
      <c r="Q73" s="4">
        <f>K73-SUM(L73:P73)</f>
        <v/>
      </c>
      <c r="R73" s="4">
        <f>IF(E73=FALSE,SUMIFS(Investors!$R:$R,Investors!$G:$G,Sales!C73),0)</f>
        <v/>
      </c>
      <c r="S73" s="4">
        <f>Q73-R73</f>
        <v/>
      </c>
      <c r="T73" t="b">
        <v>0</v>
      </c>
      <c r="U73" s="5" t="n">
        <v>45747</v>
      </c>
    </row>
    <row r="74">
      <c r="A74" t="inlineStr">
        <is>
          <t>Goodwood</t>
        </is>
      </c>
      <c r="B74" t="inlineStr">
        <is>
          <t>R</t>
        </is>
      </c>
      <c r="C74" t="inlineStr">
        <is>
          <t>GW4669</t>
        </is>
      </c>
      <c r="D74" t="b">
        <v>0</v>
      </c>
      <c r="E74" t="b">
        <v>0</v>
      </c>
      <c r="F74" t="n">
        <v>1</v>
      </c>
      <c r="G74" s="5" t="n">
        <v>45716</v>
      </c>
      <c r="H74" s="6" t="n">
        <v>45716</v>
      </c>
      <c r="I74" s="4" t="n">
        <v>800000</v>
      </c>
      <c r="J74" s="4">
        <f>I74/115*15</f>
        <v/>
      </c>
      <c r="K74" s="4">
        <f>I74-J74</f>
        <v/>
      </c>
      <c r="L74" s="4" t="n">
        <v>0</v>
      </c>
      <c r="M74" s="4" t="n">
        <v>1789</v>
      </c>
      <c r="N74" s="4" t="n">
        <v>4000</v>
      </c>
      <c r="O74" s="4" t="n">
        <v>40000</v>
      </c>
      <c r="P74" s="4" t="n">
        <v>3500</v>
      </c>
      <c r="Q74" s="4">
        <f>K74-SUM(L74:P74)</f>
        <v/>
      </c>
      <c r="R74" s="4">
        <f>IF(E74=FALSE,SUMIFS(Investors!$R:$R,Investors!$G:$G,Sales!C74),0)</f>
        <v/>
      </c>
      <c r="S74" s="4">
        <f>Q74-R74</f>
        <v/>
      </c>
      <c r="T74" t="b">
        <v>0</v>
      </c>
      <c r="U74" s="5" t="n">
        <v>45747</v>
      </c>
    </row>
    <row r="75">
      <c r="A75" t="inlineStr">
        <is>
          <t>Goodwood</t>
        </is>
      </c>
      <c r="B75" t="inlineStr">
        <is>
          <t>R</t>
        </is>
      </c>
      <c r="C75" t="inlineStr">
        <is>
          <t>GW4671</t>
        </is>
      </c>
      <c r="D75" t="b">
        <v>0</v>
      </c>
      <c r="E75" t="b">
        <v>0</v>
      </c>
      <c r="F75" t="n">
        <v>1</v>
      </c>
      <c r="G75" s="5" t="n">
        <v>45716</v>
      </c>
      <c r="H75" s="6" t="n">
        <v>45716</v>
      </c>
      <c r="I75" s="4" t="n">
        <v>800000</v>
      </c>
      <c r="J75" s="4">
        <f>I75/115*15</f>
        <v/>
      </c>
      <c r="K75" s="4">
        <f>I75-J75</f>
        <v/>
      </c>
      <c r="L75" s="4" t="n">
        <v>0</v>
      </c>
      <c r="M75" s="4" t="n">
        <v>1789</v>
      </c>
      <c r="N75" s="4" t="n">
        <v>4000</v>
      </c>
      <c r="O75" s="4" t="n">
        <v>40000</v>
      </c>
      <c r="P75" s="4" t="n">
        <v>3500</v>
      </c>
      <c r="Q75" s="4">
        <f>K75-SUM(L75:P75)</f>
        <v/>
      </c>
      <c r="R75" s="4">
        <f>IF(E75=FALSE,SUMIFS(Investors!$R:$R,Investors!$G:$G,Sales!C75),0)</f>
        <v/>
      </c>
      <c r="S75" s="4">
        <f>Q75-R75</f>
        <v/>
      </c>
      <c r="T75" t="b">
        <v>0</v>
      </c>
      <c r="U75" s="5" t="n">
        <v>45747</v>
      </c>
    </row>
    <row r="76">
      <c r="A76" t="inlineStr">
        <is>
          <t>Goodwood</t>
        </is>
      </c>
      <c r="B76" t="inlineStr">
        <is>
          <t>R</t>
        </is>
      </c>
      <c r="C76" t="inlineStr">
        <is>
          <t>GW4680</t>
        </is>
      </c>
      <c r="D76" t="b">
        <v>0</v>
      </c>
      <c r="E76" t="b">
        <v>0</v>
      </c>
      <c r="F76" t="n">
        <v>1</v>
      </c>
      <c r="G76" s="5" t="n">
        <v>45716</v>
      </c>
      <c r="H76" s="6" t="n">
        <v>45716</v>
      </c>
      <c r="I76" s="4" t="n">
        <v>800000</v>
      </c>
      <c r="J76" s="4">
        <f>I76/115*15</f>
        <v/>
      </c>
      <c r="K76" s="4">
        <f>I76-J76</f>
        <v/>
      </c>
      <c r="L76" s="4" t="n">
        <v>0</v>
      </c>
      <c r="M76" s="4" t="n">
        <v>1789</v>
      </c>
      <c r="N76" s="4" t="n">
        <v>4000</v>
      </c>
      <c r="O76" s="4" t="n">
        <v>40000</v>
      </c>
      <c r="P76" s="4" t="n">
        <v>3500</v>
      </c>
      <c r="Q76" s="4">
        <f>K76-SUM(L76:P76)</f>
        <v/>
      </c>
      <c r="R76" s="4">
        <f>IF(E76=FALSE,SUMIFS(Investors!$R:$R,Investors!$G:$G,Sales!C76),0)</f>
        <v/>
      </c>
      <c r="S76" s="4">
        <f>Q76-R76</f>
        <v/>
      </c>
      <c r="T76" t="b">
        <v>0</v>
      </c>
      <c r="U76" s="5" t="n">
        <v>45747</v>
      </c>
    </row>
    <row r="77">
      <c r="A77" t="inlineStr">
        <is>
          <t>Goodwood</t>
        </is>
      </c>
      <c r="B77" t="inlineStr">
        <is>
          <t>R</t>
        </is>
      </c>
      <c r="C77" t="inlineStr">
        <is>
          <t>GW4685</t>
        </is>
      </c>
      <c r="D77" t="b">
        <v>0</v>
      </c>
      <c r="E77" t="b">
        <v>0</v>
      </c>
      <c r="F77" t="n">
        <v>1</v>
      </c>
      <c r="G77" s="5" t="n">
        <v>45606</v>
      </c>
      <c r="H77" s="6" t="n">
        <v>45606</v>
      </c>
      <c r="I77" s="4" t="n">
        <v>800000</v>
      </c>
      <c r="J77" s="4">
        <f>I77/115*15</f>
        <v/>
      </c>
      <c r="K77" s="4">
        <f>I77-J77</f>
        <v/>
      </c>
      <c r="L77" s="4" t="n">
        <v>0</v>
      </c>
      <c r="M77" s="4" t="n">
        <v>1789</v>
      </c>
      <c r="N77" s="4" t="n">
        <v>4000</v>
      </c>
      <c r="O77" s="4" t="n">
        <v>40000</v>
      </c>
      <c r="P77" s="4" t="n">
        <v>3500</v>
      </c>
      <c r="Q77" s="4">
        <f>K77-SUM(L77:P77)</f>
        <v/>
      </c>
      <c r="R77" s="4">
        <f>IF(E77=FALSE,SUMIFS(Investors!$R:$R,Investors!$G:$G,Sales!C77),0)</f>
        <v/>
      </c>
      <c r="S77" s="4">
        <f>Q77-R77</f>
        <v/>
      </c>
      <c r="T77" t="b">
        <v>0</v>
      </c>
      <c r="U77" s="5" t="n">
        <v>45688</v>
      </c>
    </row>
    <row r="78">
      <c r="A78" t="inlineStr">
        <is>
          <t>Goodwood</t>
        </is>
      </c>
      <c r="B78" t="inlineStr">
        <is>
          <t>R</t>
        </is>
      </c>
      <c r="C78" t="inlineStr">
        <is>
          <t>GW4708</t>
        </is>
      </c>
      <c r="D78" t="b">
        <v>0</v>
      </c>
      <c r="E78" t="b">
        <v>0</v>
      </c>
      <c r="F78" t="n">
        <v>1</v>
      </c>
      <c r="G78" s="5" t="n">
        <v>45568</v>
      </c>
      <c r="H78" s="6" t="n">
        <v>45568</v>
      </c>
      <c r="I78" s="4" t="n">
        <v>850000</v>
      </c>
      <c r="J78" s="4">
        <f>I78/115*15</f>
        <v/>
      </c>
      <c r="K78" s="4">
        <f>I78-J78</f>
        <v/>
      </c>
      <c r="L78" s="4" t="n">
        <v>0</v>
      </c>
      <c r="M78" s="4" t="n">
        <v>1789</v>
      </c>
      <c r="N78" s="4" t="n">
        <v>4250</v>
      </c>
      <c r="O78" s="4" t="n">
        <v>42500</v>
      </c>
      <c r="P78" s="4" t="n">
        <v>3500</v>
      </c>
      <c r="Q78" s="4">
        <f>K78-SUM(L78:P78)</f>
        <v/>
      </c>
      <c r="R78" s="4">
        <f>IF(E78=FALSE,SUMIFS(Investors!$R:$R,Investors!$G:$G,Sales!C78),0)</f>
        <v/>
      </c>
      <c r="S78" s="4">
        <f>Q78-R78</f>
        <v/>
      </c>
      <c r="T78" t="b">
        <v>0</v>
      </c>
      <c r="U78" s="5" t="n">
        <v>45626</v>
      </c>
    </row>
    <row r="79">
      <c r="A79" t="inlineStr">
        <is>
          <t>Goodwood</t>
        </is>
      </c>
      <c r="B79" t="inlineStr">
        <is>
          <t>R</t>
        </is>
      </c>
      <c r="C79" t="inlineStr">
        <is>
          <t>GW4729</t>
        </is>
      </c>
      <c r="D79" t="b">
        <v>1</v>
      </c>
      <c r="E79" t="b">
        <v>1</v>
      </c>
      <c r="F79" t="n">
        <v>1</v>
      </c>
      <c r="G79" s="5" t="n">
        <v>45512</v>
      </c>
      <c r="H79" s="6" t="n">
        <v>45511</v>
      </c>
      <c r="I79" s="4" t="n">
        <v>750000</v>
      </c>
      <c r="J79" s="4">
        <f>I79/115*15</f>
        <v/>
      </c>
      <c r="K79" s="4">
        <f>I79-J79</f>
        <v/>
      </c>
      <c r="L79" s="4" t="n">
        <v>0</v>
      </c>
      <c r="M79" s="4" t="n">
        <v>1789</v>
      </c>
      <c r="N79" s="4" t="n">
        <v>3750</v>
      </c>
      <c r="O79" s="4" t="n">
        <v>37500</v>
      </c>
      <c r="P79" s="4" t="n">
        <v>3500</v>
      </c>
      <c r="Q79" s="4">
        <f>K79-SUM(L79:P79)</f>
        <v/>
      </c>
      <c r="R79" s="4">
        <f>IF(E79=FALSE,SUMIFS(Investors!$R:$R,Investors!$G:$G,Sales!C79),0)</f>
        <v/>
      </c>
      <c r="S79" s="4">
        <f>Q79-R79</f>
        <v/>
      </c>
      <c r="T79" t="b">
        <v>0</v>
      </c>
      <c r="U79" s="5" t="n">
        <v>45565</v>
      </c>
    </row>
    <row r="80">
      <c r="A80" t="inlineStr">
        <is>
          <t>Goodwood</t>
        </is>
      </c>
      <c r="B80" t="inlineStr">
        <is>
          <t>R</t>
        </is>
      </c>
      <c r="C80" t="inlineStr">
        <is>
          <t>GW4750</t>
        </is>
      </c>
      <c r="D80" t="b">
        <v>0</v>
      </c>
      <c r="E80" t="b">
        <v>0</v>
      </c>
      <c r="F80" t="n">
        <v>1</v>
      </c>
      <c r="G80" s="5" t="n">
        <v>45642</v>
      </c>
      <c r="H80" s="6" t="n">
        <v>45642</v>
      </c>
      <c r="I80" s="4" t="n">
        <v>800000</v>
      </c>
      <c r="J80" s="4">
        <f>I80/115*15</f>
        <v/>
      </c>
      <c r="K80" s="4">
        <f>I80-J80</f>
        <v/>
      </c>
      <c r="L80" s="4" t="n">
        <v>0</v>
      </c>
      <c r="M80" s="4" t="n">
        <v>1789</v>
      </c>
      <c r="N80" s="4" t="n">
        <v>4000</v>
      </c>
      <c r="O80" s="4" t="n">
        <v>40000</v>
      </c>
      <c r="P80" s="4" t="n">
        <v>3500</v>
      </c>
      <c r="Q80" s="4">
        <f>K80-SUM(L80:P80)</f>
        <v/>
      </c>
      <c r="R80" s="4">
        <f>IF(E80=FALSE,SUMIFS(Investors!$R:$R,Investors!$G:$G,Sales!C80),0)</f>
        <v/>
      </c>
      <c r="S80" s="4">
        <f>Q80-R80</f>
        <v/>
      </c>
      <c r="T80" t="b">
        <v>0</v>
      </c>
      <c r="U80" s="5" t="n">
        <v>45688</v>
      </c>
    </row>
    <row r="81">
      <c r="A81" t="inlineStr">
        <is>
          <t>Goodwood</t>
        </is>
      </c>
      <c r="B81" t="inlineStr">
        <is>
          <t>R</t>
        </is>
      </c>
      <c r="C81" t="inlineStr">
        <is>
          <t>GW4781</t>
        </is>
      </c>
      <c r="D81" t="b">
        <v>0</v>
      </c>
      <c r="E81" t="b">
        <v>0</v>
      </c>
      <c r="F81" t="n">
        <v>1</v>
      </c>
      <c r="G81" s="5" t="n">
        <v>45642</v>
      </c>
      <c r="H81" s="6" t="n">
        <v>45642</v>
      </c>
      <c r="I81" s="4" t="n">
        <v>800000</v>
      </c>
      <c r="J81" s="4">
        <f>I81/115*15</f>
        <v/>
      </c>
      <c r="K81" s="4">
        <f>I81-J81</f>
        <v/>
      </c>
      <c r="L81" s="4" t="n">
        <v>0</v>
      </c>
      <c r="M81" s="4" t="n">
        <v>1789</v>
      </c>
      <c r="N81" s="4" t="n">
        <v>4000</v>
      </c>
      <c r="O81" s="4" t="n">
        <v>40000</v>
      </c>
      <c r="P81" s="4" t="n">
        <v>3500</v>
      </c>
      <c r="Q81" s="4">
        <f>K81-SUM(L81:P81)</f>
        <v/>
      </c>
      <c r="R81" s="4">
        <f>IF(E81=FALSE,SUMIFS(Investors!$R:$R,Investors!$G:$G,Sales!C81),0)</f>
        <v/>
      </c>
      <c r="S81" s="4">
        <f>Q81-R81</f>
        <v/>
      </c>
      <c r="T81" t="b">
        <v>0</v>
      </c>
      <c r="U81" s="5" t="n">
        <v>45688</v>
      </c>
    </row>
    <row r="82">
      <c r="A82" t="inlineStr">
        <is>
          <t>Goodwood</t>
        </is>
      </c>
      <c r="B82" t="inlineStr">
        <is>
          <t>R</t>
        </is>
      </c>
      <c r="C82" t="inlineStr">
        <is>
          <t>GW4782</t>
        </is>
      </c>
      <c r="D82" t="b">
        <v>0</v>
      </c>
      <c r="E82" t="b">
        <v>0</v>
      </c>
      <c r="F82" t="n">
        <v>1</v>
      </c>
      <c r="G82" s="5" t="n">
        <v>45568</v>
      </c>
      <c r="H82" s="6" t="n">
        <v>45568</v>
      </c>
      <c r="I82" s="4" t="n">
        <v>800000</v>
      </c>
      <c r="J82" s="4">
        <f>I82/115*15</f>
        <v/>
      </c>
      <c r="K82" s="4">
        <f>I82-J82</f>
        <v/>
      </c>
      <c r="L82" s="4" t="n">
        <v>0</v>
      </c>
      <c r="M82" s="4" t="n">
        <v>1789</v>
      </c>
      <c r="N82" s="4" t="n">
        <v>4000</v>
      </c>
      <c r="O82" s="4" t="n">
        <v>40000</v>
      </c>
      <c r="P82" s="4" t="n">
        <v>3500</v>
      </c>
      <c r="Q82" s="4">
        <f>K82-SUM(L82:P82)</f>
        <v/>
      </c>
      <c r="R82" s="4">
        <f>IF(E82=FALSE,SUMIFS(Investors!$R:$R,Investors!$G:$G,Sales!C82),0)</f>
        <v/>
      </c>
      <c r="S82" s="4">
        <f>Q82-R82</f>
        <v/>
      </c>
      <c r="T82" t="b">
        <v>0</v>
      </c>
      <c r="U82" s="5" t="n">
        <v>45626</v>
      </c>
    </row>
    <row r="83">
      <c r="A83" t="inlineStr">
        <is>
          <t>Goodwood</t>
        </is>
      </c>
      <c r="B83" t="inlineStr">
        <is>
          <t>R</t>
        </is>
      </c>
      <c r="C83" t="inlineStr">
        <is>
          <t>GW4783</t>
        </is>
      </c>
      <c r="D83" t="b">
        <v>0</v>
      </c>
      <c r="E83" t="b">
        <v>0</v>
      </c>
      <c r="F83" t="n">
        <v>1</v>
      </c>
      <c r="G83" s="5" t="n">
        <v>45642</v>
      </c>
      <c r="H83" s="6" t="n">
        <v>45642</v>
      </c>
      <c r="I83" s="4" t="n">
        <v>1290000</v>
      </c>
      <c r="J83" s="4">
        <f>I83/115*15</f>
        <v/>
      </c>
      <c r="K83" s="4">
        <f>I83-J83</f>
        <v/>
      </c>
      <c r="L83" s="4" t="n">
        <v>0</v>
      </c>
      <c r="M83" s="4" t="n">
        <v>1789</v>
      </c>
      <c r="N83" s="4" t="n">
        <v>6450</v>
      </c>
      <c r="O83" s="4" t="n">
        <v>64500</v>
      </c>
      <c r="P83" s="4" t="n">
        <v>3500</v>
      </c>
      <c r="Q83" s="4">
        <f>K83-SUM(L83:P83)</f>
        <v/>
      </c>
      <c r="R83" s="4">
        <f>IF(E83=FALSE,SUMIFS(Investors!$R:$R,Investors!$G:$G,Sales!C83),0)</f>
        <v/>
      </c>
      <c r="S83" s="4">
        <f>Q83-R83</f>
        <v/>
      </c>
      <c r="T83" t="b">
        <v>0</v>
      </c>
      <c r="U83" s="5" t="n">
        <v>45688</v>
      </c>
    </row>
    <row r="84">
      <c r="A84" t="inlineStr">
        <is>
          <t>Goodwood</t>
        </is>
      </c>
      <c r="B84" t="inlineStr">
        <is>
          <t>R</t>
        </is>
      </c>
      <c r="C84" t="inlineStr">
        <is>
          <t>GW4784</t>
        </is>
      </c>
      <c r="D84" t="b">
        <v>0</v>
      </c>
      <c r="E84" t="b">
        <v>0</v>
      </c>
      <c r="F84" t="n">
        <v>1</v>
      </c>
      <c r="G84" s="5" t="n">
        <v>45644</v>
      </c>
      <c r="H84" s="6" t="n">
        <v>45644</v>
      </c>
      <c r="I84" s="4" t="n">
        <v>800000</v>
      </c>
      <c r="J84" s="4">
        <f>I84/115*15</f>
        <v/>
      </c>
      <c r="K84" s="4">
        <f>I84-J84</f>
        <v/>
      </c>
      <c r="L84" s="4" t="n">
        <v>0</v>
      </c>
      <c r="M84" s="4" t="n">
        <v>1789</v>
      </c>
      <c r="N84" s="4" t="n">
        <v>4000</v>
      </c>
      <c r="O84" s="4" t="n">
        <v>40000</v>
      </c>
      <c r="P84" s="4" t="n">
        <v>3500</v>
      </c>
      <c r="Q84" s="4">
        <f>K84-SUM(L84:P84)</f>
        <v/>
      </c>
      <c r="R84" s="4">
        <f>IF(E84=FALSE,SUMIFS(Investors!$R:$R,Investors!$G:$G,Sales!C84),0)</f>
        <v/>
      </c>
      <c r="S84" s="4">
        <f>Q84-R84</f>
        <v/>
      </c>
      <c r="T84" t="b">
        <v>0</v>
      </c>
      <c r="U84" s="5" t="n">
        <v>45688</v>
      </c>
    </row>
    <row r="85">
      <c r="A85" t="inlineStr">
        <is>
          <t>Goodwood</t>
        </is>
      </c>
      <c r="B85" t="inlineStr">
        <is>
          <t>R</t>
        </is>
      </c>
      <c r="C85" t="inlineStr">
        <is>
          <t>GW4821</t>
        </is>
      </c>
      <c r="D85" t="b">
        <v>0</v>
      </c>
      <c r="E85" t="b">
        <v>0</v>
      </c>
      <c r="F85" t="n">
        <v>1</v>
      </c>
      <c r="G85" s="5" t="n">
        <v>45730</v>
      </c>
      <c r="H85" s="6" t="n">
        <v>45730</v>
      </c>
      <c r="I85" s="4" t="n">
        <v>800000</v>
      </c>
      <c r="J85" s="4">
        <f>I85/115*15</f>
        <v/>
      </c>
      <c r="K85" s="4">
        <f>I85-J85</f>
        <v/>
      </c>
      <c r="L85" s="4" t="n">
        <v>0</v>
      </c>
      <c r="M85" s="4" t="n">
        <v>1789</v>
      </c>
      <c r="N85" s="4" t="n">
        <v>4000</v>
      </c>
      <c r="O85" s="4" t="n">
        <v>40000</v>
      </c>
      <c r="P85" s="4" t="n">
        <v>3500</v>
      </c>
      <c r="Q85" s="4">
        <f>K85-SUM(L85:P85)</f>
        <v/>
      </c>
      <c r="R85" s="4">
        <f>IF(E85=FALSE,SUMIFS(Investors!$R:$R,Investors!$G:$G,Sales!C85),0)</f>
        <v/>
      </c>
      <c r="S85" s="4">
        <f>Q85-R85</f>
        <v/>
      </c>
      <c r="T85" t="b">
        <v>0</v>
      </c>
      <c r="U85" s="5" t="n">
        <v>45808</v>
      </c>
    </row>
    <row r="86">
      <c r="A86" t="inlineStr">
        <is>
          <t>Goodwood</t>
        </is>
      </c>
      <c r="B86" t="inlineStr">
        <is>
          <t>R</t>
        </is>
      </c>
      <c r="C86" t="inlineStr">
        <is>
          <t>GW4829</t>
        </is>
      </c>
      <c r="D86" t="b">
        <v>0</v>
      </c>
      <c r="E86" t="b">
        <v>0</v>
      </c>
      <c r="F86" t="n">
        <v>1</v>
      </c>
      <c r="G86" s="5" t="n">
        <v>45730</v>
      </c>
      <c r="H86" s="6" t="n">
        <v>45730</v>
      </c>
      <c r="I86" s="4" t="n">
        <v>800000</v>
      </c>
      <c r="J86" s="4">
        <f>I86/115*15</f>
        <v/>
      </c>
      <c r="K86" s="4">
        <f>I86-J86</f>
        <v/>
      </c>
      <c r="L86" s="4" t="n">
        <v>0</v>
      </c>
      <c r="M86" s="4" t="n">
        <v>1789</v>
      </c>
      <c r="N86" s="4" t="n">
        <v>4000</v>
      </c>
      <c r="O86" s="4" t="n">
        <v>40000</v>
      </c>
      <c r="P86" s="4" t="n">
        <v>3500</v>
      </c>
      <c r="Q86" s="4">
        <f>K86-SUM(L86:P86)</f>
        <v/>
      </c>
      <c r="R86" s="4">
        <f>IF(E86=FALSE,SUMIFS(Investors!$R:$R,Investors!$G:$G,Sales!C86),0)</f>
        <v/>
      </c>
      <c r="S86" s="4">
        <f>Q86-R86</f>
        <v/>
      </c>
      <c r="T86" t="b">
        <v>0</v>
      </c>
      <c r="U86" s="5" t="n">
        <v>45808</v>
      </c>
    </row>
    <row r="87">
      <c r="A87" t="inlineStr">
        <is>
          <t>Goodwood</t>
        </is>
      </c>
      <c r="B87" t="inlineStr">
        <is>
          <t>R</t>
        </is>
      </c>
      <c r="C87" t="inlineStr">
        <is>
          <t>GW4830</t>
        </is>
      </c>
      <c r="D87" t="b">
        <v>0</v>
      </c>
      <c r="E87" t="b">
        <v>0</v>
      </c>
      <c r="F87" t="n">
        <v>1</v>
      </c>
      <c r="G87" s="5" t="n">
        <v>45730</v>
      </c>
      <c r="H87" s="6" t="n">
        <v>45730</v>
      </c>
      <c r="I87" s="4" t="n">
        <v>800000</v>
      </c>
      <c r="J87" s="4">
        <f>I87/115*15</f>
        <v/>
      </c>
      <c r="K87" s="4">
        <f>I87-J87</f>
        <v/>
      </c>
      <c r="L87" s="4" t="n">
        <v>0</v>
      </c>
      <c r="M87" s="4" t="n">
        <v>1789</v>
      </c>
      <c r="N87" s="4" t="n">
        <v>4000</v>
      </c>
      <c r="O87" s="4" t="n">
        <v>40000</v>
      </c>
      <c r="P87" s="4" t="n">
        <v>3500</v>
      </c>
      <c r="Q87" s="4">
        <f>K87-SUM(L87:P87)</f>
        <v/>
      </c>
      <c r="R87" s="4">
        <f>IF(E87=FALSE,SUMIFS(Investors!$R:$R,Investors!$G:$G,Sales!C87),0)</f>
        <v/>
      </c>
      <c r="S87" s="4">
        <f>Q87-R87</f>
        <v/>
      </c>
      <c r="T87" t="b">
        <v>0</v>
      </c>
      <c r="U87" s="5" t="n">
        <v>45808</v>
      </c>
    </row>
    <row r="88">
      <c r="A88" t="inlineStr">
        <is>
          <t>Goodwood</t>
        </is>
      </c>
      <c r="B88" t="inlineStr">
        <is>
          <t>R</t>
        </is>
      </c>
      <c r="C88" t="inlineStr">
        <is>
          <t>GW4834</t>
        </is>
      </c>
      <c r="D88" t="b">
        <v>0</v>
      </c>
      <c r="E88" t="b">
        <v>0</v>
      </c>
      <c r="F88" t="n">
        <v>1</v>
      </c>
      <c r="G88" s="5" t="n">
        <v>45642</v>
      </c>
      <c r="H88" s="6" t="n">
        <v>45642</v>
      </c>
      <c r="I88" s="4" t="n">
        <v>800000</v>
      </c>
      <c r="J88" s="4">
        <f>I88/115*15</f>
        <v/>
      </c>
      <c r="K88" s="4">
        <f>I88-J88</f>
        <v/>
      </c>
      <c r="L88" s="4" t="n">
        <v>0</v>
      </c>
      <c r="M88" s="4" t="n">
        <v>1789</v>
      </c>
      <c r="N88" s="4" t="n">
        <v>4000</v>
      </c>
      <c r="O88" s="4" t="n">
        <v>40000</v>
      </c>
      <c r="P88" s="4" t="n">
        <v>3500</v>
      </c>
      <c r="Q88" s="4">
        <f>K88-SUM(L88:P88)</f>
        <v/>
      </c>
      <c r="R88" s="4">
        <f>IF(E88=FALSE,SUMIFS(Investors!$R:$R,Investors!$G:$G,Sales!C88),0)</f>
        <v/>
      </c>
      <c r="S88" s="4">
        <f>Q88-R88</f>
        <v/>
      </c>
      <c r="T88" t="b">
        <v>0</v>
      </c>
      <c r="U88" s="5" t="n">
        <v>45688</v>
      </c>
    </row>
    <row r="89">
      <c r="A89" t="inlineStr">
        <is>
          <t>Goodwood</t>
        </is>
      </c>
      <c r="B89" t="inlineStr">
        <is>
          <t>R</t>
        </is>
      </c>
      <c r="C89" t="inlineStr">
        <is>
          <t>GW4838</t>
        </is>
      </c>
      <c r="D89" t="b">
        <v>0</v>
      </c>
      <c r="E89" t="b">
        <v>0</v>
      </c>
      <c r="F89" t="n">
        <v>1</v>
      </c>
      <c r="G89" s="5" t="n">
        <v>45730</v>
      </c>
      <c r="H89" s="6" t="n">
        <v>45730</v>
      </c>
      <c r="I89" s="4" t="n">
        <v>800000</v>
      </c>
      <c r="J89" s="4">
        <f>I89/115*15</f>
        <v/>
      </c>
      <c r="K89" s="4">
        <f>I89-J89</f>
        <v/>
      </c>
      <c r="L89" s="4" t="n">
        <v>0</v>
      </c>
      <c r="M89" s="4" t="n">
        <v>1789</v>
      </c>
      <c r="N89" s="4" t="n">
        <v>4000</v>
      </c>
      <c r="O89" s="4" t="n">
        <v>40000</v>
      </c>
      <c r="P89" s="4" t="n">
        <v>3500</v>
      </c>
      <c r="Q89" s="4">
        <f>K89-SUM(L89:P89)</f>
        <v/>
      </c>
      <c r="R89" s="4">
        <f>IF(E89=FALSE,SUMIFS(Investors!$R:$R,Investors!$G:$G,Sales!C89),0)</f>
        <v/>
      </c>
      <c r="S89" s="4">
        <f>Q89-R89</f>
        <v/>
      </c>
      <c r="T89" t="b">
        <v>0</v>
      </c>
      <c r="U89" s="5" t="n">
        <v>45808</v>
      </c>
    </row>
    <row r="90">
      <c r="A90" t="inlineStr">
        <is>
          <t>Goodwood</t>
        </is>
      </c>
      <c r="B90" t="inlineStr">
        <is>
          <t>R</t>
        </is>
      </c>
      <c r="C90" t="inlineStr">
        <is>
          <t>GW4849</t>
        </is>
      </c>
      <c r="D90" t="b">
        <v>0</v>
      </c>
      <c r="E90" t="b">
        <v>0</v>
      </c>
      <c r="F90" t="n">
        <v>1</v>
      </c>
      <c r="G90" s="5" t="n">
        <v>45730</v>
      </c>
      <c r="H90" s="6" t="n">
        <v>45730</v>
      </c>
      <c r="I90" s="4" t="n">
        <v>800000</v>
      </c>
      <c r="J90" s="4">
        <f>I90/115*15</f>
        <v/>
      </c>
      <c r="K90" s="4">
        <f>I90-J90</f>
        <v/>
      </c>
      <c r="L90" s="4" t="n">
        <v>0</v>
      </c>
      <c r="M90" s="4" t="n">
        <v>1789</v>
      </c>
      <c r="N90" s="4" t="n">
        <v>4000</v>
      </c>
      <c r="O90" s="4" t="n">
        <v>40000</v>
      </c>
      <c r="P90" s="4" t="n">
        <v>3500</v>
      </c>
      <c r="Q90" s="4">
        <f>K90-SUM(L90:P90)</f>
        <v/>
      </c>
      <c r="R90" s="4">
        <f>IF(E90=FALSE,SUMIFS(Investors!$R:$R,Investors!$G:$G,Sales!C90),0)</f>
        <v/>
      </c>
      <c r="S90" s="4">
        <f>Q90-R90</f>
        <v/>
      </c>
      <c r="T90" t="b">
        <v>0</v>
      </c>
      <c r="U90" s="5" t="n">
        <v>45808</v>
      </c>
    </row>
    <row r="91">
      <c r="A91" t="inlineStr">
        <is>
          <t>Goodwood</t>
        </is>
      </c>
      <c r="B91" t="inlineStr">
        <is>
          <t>R</t>
        </is>
      </c>
      <c r="C91" t="inlineStr">
        <is>
          <t>GW4850</t>
        </is>
      </c>
      <c r="D91" t="b">
        <v>0</v>
      </c>
      <c r="E91" t="b">
        <v>0</v>
      </c>
      <c r="F91" t="n">
        <v>1</v>
      </c>
      <c r="G91" s="5" t="n">
        <v>45730</v>
      </c>
      <c r="H91" s="6" t="n">
        <v>45730</v>
      </c>
      <c r="I91" s="4" t="n">
        <v>800000</v>
      </c>
      <c r="J91" s="4">
        <f>I91/115*15</f>
        <v/>
      </c>
      <c r="K91" s="4">
        <f>I91-J91</f>
        <v/>
      </c>
      <c r="L91" s="4" t="n">
        <v>0</v>
      </c>
      <c r="M91" s="4" t="n">
        <v>1789</v>
      </c>
      <c r="N91" s="4" t="n">
        <v>4000</v>
      </c>
      <c r="O91" s="4" t="n">
        <v>40000</v>
      </c>
      <c r="P91" s="4" t="n">
        <v>3500</v>
      </c>
      <c r="Q91" s="4">
        <f>K91-SUM(L91:P91)</f>
        <v/>
      </c>
      <c r="R91" s="4">
        <f>IF(E91=FALSE,SUMIFS(Investors!$R:$R,Investors!$G:$G,Sales!C91),0)</f>
        <v/>
      </c>
      <c r="S91" s="4">
        <f>Q91-R91</f>
        <v/>
      </c>
      <c r="T91" t="b">
        <v>0</v>
      </c>
      <c r="U91" s="5" t="n">
        <v>45808</v>
      </c>
    </row>
  </sheetData>
  <autoFilter ref="A4:U9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118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1" t="inlineStr">
        <is>
          <t>Investors</t>
        </is>
      </c>
    </row>
    <row r="2">
      <c r="A2" s="2" t="inlineStr">
        <is>
          <t>Date</t>
        </is>
      </c>
      <c r="B2" s="3" t="inlineStr">
        <is>
          <t>2024-08-28</t>
        </is>
      </c>
      <c r="K2" s="4">
        <f>subtotal(9,K5:K118)</f>
        <v/>
      </c>
      <c r="M2" s="4">
        <f>subtotal(9,M5:M118)</f>
        <v/>
      </c>
      <c r="N2" s="4">
        <f>subtotal(9,N5:N118)</f>
        <v/>
      </c>
      <c r="O2" s="4">
        <f>subtotal(9,O5:O118)</f>
        <v/>
      </c>
    </row>
    <row r="4">
      <c r="A4" s="2" t="inlineStr">
        <is>
          <t>Investor Acc Number</t>
        </is>
      </c>
      <c r="B4" s="2" t="inlineStr">
        <is>
          <t>Investor Name</t>
        </is>
      </c>
      <c r="C4" s="2" t="inlineStr">
        <is>
          <t>Investor Surname</t>
        </is>
      </c>
      <c r="D4" s="2" t="inlineStr">
        <is>
          <t>Category</t>
        </is>
      </c>
      <c r="E4" s="2" t="inlineStr">
        <is>
          <t>Block</t>
        </is>
      </c>
      <c r="F4" s="2" t="inlineStr">
        <is>
          <t>Investment Number</t>
        </is>
      </c>
      <c r="G4" s="2" t="inlineStr">
        <is>
          <t>Unit Number</t>
        </is>
      </c>
      <c r="H4" s="2" t="inlineStr">
        <is>
          <t>Deposit Date</t>
        </is>
      </c>
      <c r="I4" s="2" t="inlineStr">
        <is>
          <t>Release Date</t>
        </is>
      </c>
      <c r="J4" s="2" t="inlineStr">
        <is>
          <t>End Date</t>
        </is>
      </c>
      <c r="K4" s="2" t="inlineStr">
        <is>
          <t>Investment Amount</t>
        </is>
      </c>
      <c r="L4" s="2" t="inlineStr">
        <is>
          <t>Investment Interest Rate</t>
        </is>
      </c>
      <c r="M4" s="2" t="inlineStr">
        <is>
          <t>Trust Interest</t>
        </is>
      </c>
      <c r="N4" s="2" t="inlineStr">
        <is>
          <t>Released Interest</t>
        </is>
      </c>
      <c r="O4" s="2" t="inlineStr">
        <is>
          <t>Total Interest</t>
        </is>
      </c>
      <c r="P4" s="2" t="inlineStr">
        <is>
          <t>Current Exit Date</t>
        </is>
      </c>
    </row>
    <row r="5">
      <c r="A5" t="inlineStr">
        <is>
          <t>ZBEL01</t>
        </is>
      </c>
      <c r="B5" t="inlineStr">
        <is>
          <t>Helen Constance</t>
        </is>
      </c>
      <c r="C5" t="inlineStr">
        <is>
          <t>Belford</t>
        </is>
      </c>
      <c r="D5" t="inlineStr">
        <is>
          <t>Goodwood</t>
        </is>
      </c>
      <c r="E5" t="inlineStr">
        <is>
          <t>R</t>
        </is>
      </c>
      <c r="F5" t="n">
        <v>8</v>
      </c>
      <c r="G5" t="inlineStr">
        <is>
          <t>GW4849</t>
        </is>
      </c>
      <c r="H5" s="5" t="n">
        <v>45169</v>
      </c>
      <c r="I5" s="5" t="n">
        <v>45278</v>
      </c>
      <c r="J5" s="6" t="n">
        <v>46009</v>
      </c>
      <c r="K5" s="4" t="n">
        <v>318218.08</v>
      </c>
      <c r="L5" s="7" t="n">
        <v>0.18</v>
      </c>
      <c r="M5" s="4">
        <f>IF(I5="",K5/365*0.11*((H5+30)-H5),K5/365*0.11*(I5-H5))</f>
        <v/>
      </c>
      <c r="N5" s="4">
        <f>K5*L5/365*(P5-I5)</f>
        <v/>
      </c>
      <c r="O5" s="4">
        <f>M5+N5</f>
        <v/>
      </c>
      <c r="P5" s="5">
        <f>IF(J5&gt;SUMIFS(Sales!$H:$H,Sales!$C:$C,Investors!G5),SUMIFS(Sales!$H:$H,Sales!$C:$C,Investors!G5),Investors!J5)</f>
        <v/>
      </c>
      <c r="Q5">
        <f>K5+O5</f>
        <v/>
      </c>
      <c r="R5">
        <f>IF(J5&lt;SUMIFS(Sales!$H:$H,Sales!$C:$C,Investors!G5),0,Investors!Q5)</f>
        <v/>
      </c>
    </row>
    <row r="6">
      <c r="A6" t="inlineStr">
        <is>
          <t>ZKRU01</t>
        </is>
      </c>
      <c r="B6" t="inlineStr">
        <is>
          <t>Jurgen</t>
        </is>
      </c>
      <c r="C6" t="inlineStr">
        <is>
          <t>Kruger</t>
        </is>
      </c>
      <c r="D6" t="inlineStr">
        <is>
          <t>Goodwood</t>
        </is>
      </c>
      <c r="E6" t="inlineStr">
        <is>
          <t>R</t>
        </is>
      </c>
      <c r="F6" t="n">
        <v>8</v>
      </c>
      <c r="G6" t="inlineStr">
        <is>
          <t>GW4429</t>
        </is>
      </c>
      <c r="H6" s="5" t="n">
        <v>45187</v>
      </c>
      <c r="I6" s="5" t="n">
        <v>45278</v>
      </c>
      <c r="J6" s="6" t="n">
        <v>46009</v>
      </c>
      <c r="K6" s="4" t="n">
        <v>240082.19</v>
      </c>
      <c r="L6" s="7" t="n">
        <v>0.18</v>
      </c>
      <c r="M6" s="4">
        <f>IF(I6="",K6/365*0.11*((H6+30)-H6),K6/365*0.11*(I6-H6))</f>
        <v/>
      </c>
      <c r="N6" s="4">
        <f>K6*L6/365*(P6-I6)</f>
        <v/>
      </c>
      <c r="O6" s="4">
        <f>M6+N6</f>
        <v/>
      </c>
      <c r="P6" s="5">
        <f>IF(J6&gt;SUMIFS(Sales!$H:$H,Sales!$C:$C,Investors!G6),SUMIFS(Sales!$H:$H,Sales!$C:$C,Investors!G6),Investors!J6)</f>
        <v/>
      </c>
      <c r="Q6">
        <f>K6+O6</f>
        <v/>
      </c>
      <c r="R6">
        <f>IF(J6&lt;SUMIFS(Sales!$H:$H,Sales!$C:$C,Investors!G6),0,Investors!Q6)</f>
        <v/>
      </c>
    </row>
    <row r="7">
      <c r="A7" t="inlineStr">
        <is>
          <t>ZKRU01</t>
        </is>
      </c>
      <c r="B7" t="inlineStr">
        <is>
          <t>Jurgen</t>
        </is>
      </c>
      <c r="C7" t="inlineStr">
        <is>
          <t>Kruger</t>
        </is>
      </c>
      <c r="D7" t="inlineStr">
        <is>
          <t>Goodwood</t>
        </is>
      </c>
      <c r="E7" t="inlineStr">
        <is>
          <t>R</t>
        </is>
      </c>
      <c r="F7" t="n">
        <v>9</v>
      </c>
      <c r="G7" t="inlineStr">
        <is>
          <t>GW4604</t>
        </is>
      </c>
      <c r="H7" s="5" t="n">
        <v>45187</v>
      </c>
      <c r="I7" s="5" t="n">
        <v>45278</v>
      </c>
      <c r="J7" s="6" t="n">
        <v>46009</v>
      </c>
      <c r="K7" s="4" t="n">
        <v>350000</v>
      </c>
      <c r="L7" s="7" t="n">
        <v>0.18</v>
      </c>
      <c r="M7" s="4">
        <f>IF(I7="",K7/365*0.11*((H7+30)-H7),K7/365*0.11*(I7-H7))</f>
        <v/>
      </c>
      <c r="N7" s="4">
        <f>K7*L7/365*(P7-I7)</f>
        <v/>
      </c>
      <c r="O7" s="4">
        <f>M7+N7</f>
        <v/>
      </c>
      <c r="P7" s="5">
        <f>IF(J7&gt;SUMIFS(Sales!$H:$H,Sales!$C:$C,Investors!G7),SUMIFS(Sales!$H:$H,Sales!$C:$C,Investors!G7),Investors!J7)</f>
        <v/>
      </c>
      <c r="Q7">
        <f>K7+O7</f>
        <v/>
      </c>
      <c r="R7">
        <f>IF(J7&lt;SUMIFS(Sales!$H:$H,Sales!$C:$C,Investors!G7),0,Investors!Q7)</f>
        <v/>
      </c>
    </row>
    <row r="8">
      <c r="A8" t="inlineStr">
        <is>
          <t>ZDAV01</t>
        </is>
      </c>
      <c r="B8" t="inlineStr">
        <is>
          <t>Heather Mary Lyn</t>
        </is>
      </c>
      <c r="C8" t="inlineStr">
        <is>
          <t>Davies</t>
        </is>
      </c>
      <c r="D8" t="inlineStr">
        <is>
          <t>Goodwood</t>
        </is>
      </c>
      <c r="E8" t="inlineStr">
        <is>
          <t>R</t>
        </is>
      </c>
      <c r="F8" t="n">
        <v>6</v>
      </c>
      <c r="G8" t="inlineStr">
        <is>
          <t>GW4849</t>
        </is>
      </c>
      <c r="H8" s="5" t="n">
        <v>45187</v>
      </c>
      <c r="I8" s="5" t="n">
        <v>45278</v>
      </c>
      <c r="J8" s="6" t="n">
        <v>46009</v>
      </c>
      <c r="K8" s="4" t="n">
        <v>250000</v>
      </c>
      <c r="L8" s="7" t="n">
        <v>0.16</v>
      </c>
      <c r="M8" s="4">
        <f>IF(I8="",K8/365*0.11*((H8+30)-H8),K8/365*0.11*(I8-H8))</f>
        <v/>
      </c>
      <c r="N8" s="4">
        <f>K8*L8/365*(P8-I8)</f>
        <v/>
      </c>
      <c r="O8" s="4">
        <f>M8+N8</f>
        <v/>
      </c>
      <c r="P8" s="5">
        <f>IF(J8&gt;SUMIFS(Sales!$H:$H,Sales!$C:$C,Investors!G8),SUMIFS(Sales!$H:$H,Sales!$C:$C,Investors!G8),Investors!J8)</f>
        <v/>
      </c>
      <c r="Q8">
        <f>K8+O8</f>
        <v/>
      </c>
      <c r="R8">
        <f>IF(J8&lt;SUMIFS(Sales!$H:$H,Sales!$C:$C,Investors!G8),0,Investors!Q8)</f>
        <v/>
      </c>
    </row>
    <row r="9">
      <c r="A9" t="inlineStr">
        <is>
          <t>ZLEW01</t>
        </is>
      </c>
      <c r="B9" t="inlineStr">
        <is>
          <t>Martina Christina</t>
        </is>
      </c>
      <c r="C9" t="inlineStr">
        <is>
          <t>Lewis</t>
        </is>
      </c>
      <c r="D9" t="inlineStr">
        <is>
          <t>Goodwood</t>
        </is>
      </c>
      <c r="E9" t="inlineStr">
        <is>
          <t>R</t>
        </is>
      </c>
      <c r="F9" t="n">
        <v>11</v>
      </c>
      <c r="G9" t="inlineStr">
        <is>
          <t>GW4418</t>
        </is>
      </c>
      <c r="H9" s="5" t="n">
        <v>45170</v>
      </c>
      <c r="I9" s="5" t="n">
        <v>45278</v>
      </c>
      <c r="J9" s="6" t="n">
        <v>46009</v>
      </c>
      <c r="K9" s="4" t="n">
        <v>550000</v>
      </c>
      <c r="L9" s="7" t="n">
        <v>0.18</v>
      </c>
      <c r="M9" s="4">
        <f>IF(I9="",K9/365*0.11*((H9+30)-H9),K9/365*0.11*(I9-H9))</f>
        <v/>
      </c>
      <c r="N9" s="4">
        <f>K9*L9/365*(P9-I9)</f>
        <v/>
      </c>
      <c r="O9" s="4">
        <f>M9+N9</f>
        <v/>
      </c>
      <c r="P9" s="5">
        <f>IF(J9&gt;SUMIFS(Sales!$H:$H,Sales!$C:$C,Investors!G9),SUMIFS(Sales!$H:$H,Sales!$C:$C,Investors!G9),Investors!J9)</f>
        <v/>
      </c>
      <c r="Q9">
        <f>K9+O9</f>
        <v/>
      </c>
      <c r="R9">
        <f>IF(J9&lt;SUMIFS(Sales!$H:$H,Sales!$C:$C,Investors!G9),0,Investors!Q9)</f>
        <v/>
      </c>
    </row>
    <row r="10">
      <c r="A10" t="inlineStr">
        <is>
          <t>ZLEW01</t>
        </is>
      </c>
      <c r="B10" t="inlineStr">
        <is>
          <t>Martina Christina</t>
        </is>
      </c>
      <c r="C10" t="inlineStr">
        <is>
          <t>Lewis</t>
        </is>
      </c>
      <c r="D10" t="inlineStr">
        <is>
          <t>Goodwood</t>
        </is>
      </c>
      <c r="E10" t="inlineStr">
        <is>
          <t>R</t>
        </is>
      </c>
      <c r="F10" t="n">
        <v>12</v>
      </c>
      <c r="G10" t="inlineStr">
        <is>
          <t>GW4429</t>
        </is>
      </c>
      <c r="H10" s="5" t="n">
        <v>45170</v>
      </c>
      <c r="I10" s="5" t="n">
        <v>45278</v>
      </c>
      <c r="J10" s="6" t="n">
        <v>46009</v>
      </c>
      <c r="K10" s="4" t="n">
        <v>250000</v>
      </c>
      <c r="L10" s="7" t="n">
        <v>0.18</v>
      </c>
      <c r="M10" s="4">
        <f>IF(I10="",K10/365*0.11*((H10+30)-H10),K10/365*0.11*(I10-H10))</f>
        <v/>
      </c>
      <c r="N10" s="4">
        <f>K10*L10/365*(P10-I10)</f>
        <v/>
      </c>
      <c r="O10" s="4">
        <f>M10+N10</f>
        <v/>
      </c>
      <c r="P10" s="5">
        <f>IF(J10&gt;SUMIFS(Sales!$H:$H,Sales!$C:$C,Investors!G10),SUMIFS(Sales!$H:$H,Sales!$C:$C,Investors!G10),Investors!J10)</f>
        <v/>
      </c>
      <c r="Q10">
        <f>K10+O10</f>
        <v/>
      </c>
      <c r="R10">
        <f>IF(J10&lt;SUMIFS(Sales!$H:$H,Sales!$C:$C,Investors!G10),0,Investors!Q10)</f>
        <v/>
      </c>
    </row>
    <row r="11">
      <c r="A11" t="inlineStr">
        <is>
          <t>ZHEI01</t>
        </is>
      </c>
      <c r="B11" t="inlineStr">
        <is>
          <t>Dieter Raimund</t>
        </is>
      </c>
      <c r="C11" t="inlineStr">
        <is>
          <t>Heinze</t>
        </is>
      </c>
      <c r="D11" t="inlineStr">
        <is>
          <t>Goodwood</t>
        </is>
      </c>
      <c r="E11" t="inlineStr">
        <is>
          <t>R</t>
        </is>
      </c>
      <c r="F11" t="n">
        <v>13</v>
      </c>
      <c r="G11" t="inlineStr">
        <is>
          <t>GW3735</t>
        </is>
      </c>
      <c r="H11" s="5" t="n">
        <v>45342</v>
      </c>
      <c r="I11" s="5" t="n">
        <v>45387</v>
      </c>
      <c r="J11" s="6" t="n">
        <v>46118</v>
      </c>
      <c r="K11" s="4" t="n">
        <v>550000</v>
      </c>
      <c r="L11" s="7" t="n">
        <v>0.18</v>
      </c>
      <c r="M11" s="4">
        <f>IF(I11="",K11/365*0.11*((H11+30)-H11),K11/365*0.11*(I11-H11))</f>
        <v/>
      </c>
      <c r="N11" s="4">
        <f>K11*L11/365*(P11-I11)</f>
        <v/>
      </c>
      <c r="O11" s="4">
        <f>M11+N11</f>
        <v/>
      </c>
      <c r="P11" s="5">
        <f>IF(J11&gt;SUMIFS(Sales!$H:$H,Sales!$C:$C,Investors!G11),SUMIFS(Sales!$H:$H,Sales!$C:$C,Investors!G11),Investors!J11)</f>
        <v/>
      </c>
      <c r="Q11">
        <f>K11+O11</f>
        <v/>
      </c>
      <c r="R11">
        <f>IF(J11&lt;SUMIFS(Sales!$H:$H,Sales!$C:$C,Investors!G11),0,Investors!Q11)</f>
        <v/>
      </c>
    </row>
    <row r="12">
      <c r="A12" t="inlineStr">
        <is>
          <t>ZHEI01</t>
        </is>
      </c>
      <c r="B12" t="inlineStr">
        <is>
          <t>Dieter Raimund</t>
        </is>
      </c>
      <c r="C12" t="inlineStr">
        <is>
          <t>Heinze</t>
        </is>
      </c>
      <c r="D12" t="inlineStr">
        <is>
          <t>Goodwood</t>
        </is>
      </c>
      <c r="E12" t="inlineStr">
        <is>
          <t>R</t>
        </is>
      </c>
      <c r="F12" t="n">
        <v>14</v>
      </c>
      <c r="G12" t="inlineStr">
        <is>
          <t>GW4784</t>
        </is>
      </c>
      <c r="H12" s="5" t="n">
        <v>45342</v>
      </c>
      <c r="I12" s="5" t="n">
        <v>45387</v>
      </c>
      <c r="J12" s="6" t="n">
        <v>46118</v>
      </c>
      <c r="K12" s="4" t="n">
        <v>550000</v>
      </c>
      <c r="L12" s="7" t="n">
        <v>0.18</v>
      </c>
      <c r="M12" s="4">
        <f>IF(I12="",K12/365*0.11*((H12+30)-H12),K12/365*0.11*(I12-H12))</f>
        <v/>
      </c>
      <c r="N12" s="4">
        <f>K12*L12/365*(P12-I12)</f>
        <v/>
      </c>
      <c r="O12" s="4">
        <f>M12+N12</f>
        <v/>
      </c>
      <c r="P12" s="5">
        <f>IF(J12&gt;SUMIFS(Sales!$H:$H,Sales!$C:$C,Investors!G12),SUMIFS(Sales!$H:$H,Sales!$C:$C,Investors!G12),Investors!J12)</f>
        <v/>
      </c>
      <c r="Q12">
        <f>K12+O12</f>
        <v/>
      </c>
      <c r="R12">
        <f>IF(J12&lt;SUMIFS(Sales!$H:$H,Sales!$C:$C,Investors!G12),0,Investors!Q12)</f>
        <v/>
      </c>
    </row>
    <row r="13">
      <c r="A13" t="inlineStr">
        <is>
          <t>ZMAT01</t>
        </is>
      </c>
      <c r="B13" t="inlineStr">
        <is>
          <t>Natalie</t>
        </is>
      </c>
      <c r="C13" t="inlineStr">
        <is>
          <t>Matthews</t>
        </is>
      </c>
      <c r="D13" t="inlineStr">
        <is>
          <t>Goodwood</t>
        </is>
      </c>
      <c r="E13" t="inlineStr">
        <is>
          <t>R</t>
        </is>
      </c>
      <c r="F13" t="n">
        <v>7</v>
      </c>
      <c r="G13" t="inlineStr">
        <is>
          <t>GW3847</t>
        </is>
      </c>
      <c r="H13" s="5" t="n">
        <v>45322</v>
      </c>
      <c r="I13" s="5" t="n">
        <v>45344</v>
      </c>
      <c r="J13" s="6" t="n">
        <v>46075</v>
      </c>
      <c r="K13" s="4" t="n">
        <v>228382.03</v>
      </c>
      <c r="L13" s="7" t="n">
        <v>0.14</v>
      </c>
      <c r="M13" s="4">
        <f>IF(I13="",K13/365*0.11*((H13+30)-H13),K13/365*0.11*(I13-H13))</f>
        <v/>
      </c>
      <c r="N13" s="4">
        <f>K13*L13/365*(P13-I13)</f>
        <v/>
      </c>
      <c r="O13" s="4">
        <f>M13+N13</f>
        <v/>
      </c>
      <c r="P13" s="5">
        <f>IF(J13&gt;SUMIFS(Sales!$H:$H,Sales!$C:$C,Investors!G13),SUMIFS(Sales!$H:$H,Sales!$C:$C,Investors!G13),Investors!J13)</f>
        <v/>
      </c>
      <c r="Q13">
        <f>K13+O13</f>
        <v/>
      </c>
      <c r="R13">
        <f>IF(J13&lt;SUMIFS(Sales!$H:$H,Sales!$C:$C,Investors!G13),0,Investors!Q13)</f>
        <v/>
      </c>
    </row>
    <row r="14">
      <c r="A14" t="inlineStr">
        <is>
          <t>ZBOT01</t>
        </is>
      </c>
      <c r="B14" t="inlineStr">
        <is>
          <t>Carina</t>
        </is>
      </c>
      <c r="C14" t="inlineStr">
        <is>
          <t>Botha</t>
        </is>
      </c>
      <c r="D14" t="inlineStr">
        <is>
          <t>Goodwood</t>
        </is>
      </c>
      <c r="E14" t="inlineStr">
        <is>
          <t>R</t>
        </is>
      </c>
      <c r="F14" t="n">
        <v>5</v>
      </c>
      <c r="G14" t="inlineStr">
        <is>
          <t>GW4267</t>
        </is>
      </c>
      <c r="H14" s="5" t="n">
        <v>45335</v>
      </c>
      <c r="I14" s="5" t="n">
        <v>45387</v>
      </c>
      <c r="J14" s="6" t="n">
        <v>46118</v>
      </c>
      <c r="K14" s="4" t="n">
        <v>185298.28</v>
      </c>
      <c r="L14" s="7" t="n">
        <v>0.14</v>
      </c>
      <c r="M14" s="4">
        <f>IF(I14="",K14/365*0.11*((H14+30)-H14),K14/365*0.11*(I14-H14))</f>
        <v/>
      </c>
      <c r="N14" s="4">
        <f>K14*L14/365*(P14-I14)</f>
        <v/>
      </c>
      <c r="O14" s="4">
        <f>M14+N14</f>
        <v/>
      </c>
      <c r="P14" s="5">
        <f>IF(J14&gt;SUMIFS(Sales!$H:$H,Sales!$C:$C,Investors!G14),SUMIFS(Sales!$H:$H,Sales!$C:$C,Investors!G14),Investors!J14)</f>
        <v/>
      </c>
      <c r="Q14">
        <f>K14+O14</f>
        <v/>
      </c>
      <c r="R14">
        <f>IF(J14&lt;SUMIFS(Sales!$H:$H,Sales!$C:$C,Investors!G14),0,Investors!Q14)</f>
        <v/>
      </c>
    </row>
    <row r="15">
      <c r="A15" t="inlineStr">
        <is>
          <t>ZVDW01</t>
        </is>
      </c>
      <c r="B15" t="inlineStr">
        <is>
          <t>Philip</t>
        </is>
      </c>
      <c r="C15" t="inlineStr">
        <is>
          <t xml:space="preserve">van der Walt </t>
        </is>
      </c>
      <c r="D15" t="inlineStr">
        <is>
          <t>Goodwood</t>
        </is>
      </c>
      <c r="E15" t="inlineStr">
        <is>
          <t>R</t>
        </is>
      </c>
      <c r="F15" t="n">
        <v>3</v>
      </c>
      <c r="G15" t="inlineStr">
        <is>
          <t>GW3657</t>
        </is>
      </c>
      <c r="H15" s="5" t="n">
        <v>45278</v>
      </c>
      <c r="I15" s="5" t="n">
        <v>45278</v>
      </c>
      <c r="J15" s="6" t="n">
        <v>46009</v>
      </c>
      <c r="K15" s="4" t="n">
        <v>300000</v>
      </c>
      <c r="L15" s="7" t="n">
        <v>0.18</v>
      </c>
      <c r="M15" s="4">
        <f>IF(I15="",K15/365*0.11*((H15+30)-H15),K15/365*0.11*(I15-H15))</f>
        <v/>
      </c>
      <c r="N15" s="4">
        <f>K15*L15/365*(P15-I15)</f>
        <v/>
      </c>
      <c r="O15" s="4">
        <f>M15+N15</f>
        <v/>
      </c>
      <c r="P15" s="5">
        <f>IF(J15&gt;SUMIFS(Sales!$H:$H,Sales!$C:$C,Investors!G15),SUMIFS(Sales!$H:$H,Sales!$C:$C,Investors!G15),Investors!J15)</f>
        <v/>
      </c>
      <c r="Q15">
        <f>K15+O15</f>
        <v/>
      </c>
      <c r="R15">
        <f>IF(J15&lt;SUMIFS(Sales!$H:$H,Sales!$C:$C,Investors!G15),0,Investors!Q15)</f>
        <v/>
      </c>
    </row>
    <row r="16">
      <c r="A16" t="inlineStr">
        <is>
          <t>ZVDW01</t>
        </is>
      </c>
      <c r="B16" t="inlineStr">
        <is>
          <t>Philip</t>
        </is>
      </c>
      <c r="C16" t="inlineStr">
        <is>
          <t xml:space="preserve">van der Walt </t>
        </is>
      </c>
      <c r="D16" t="inlineStr">
        <is>
          <t>Goodwood</t>
        </is>
      </c>
      <c r="E16" t="inlineStr">
        <is>
          <t>R</t>
        </is>
      </c>
      <c r="F16" t="n">
        <v>4</v>
      </c>
      <c r="G16" t="inlineStr">
        <is>
          <t>GW3243</t>
        </is>
      </c>
      <c r="H16" s="5" t="n">
        <v>45356</v>
      </c>
      <c r="I16" s="5" t="n">
        <v>45387</v>
      </c>
      <c r="J16" s="6" t="n">
        <v>46118</v>
      </c>
      <c r="K16" s="4" t="n">
        <v>300000</v>
      </c>
      <c r="L16" s="7" t="n">
        <v>0.18</v>
      </c>
      <c r="M16" s="4">
        <f>IF(I16="",K16/365*0.11*((H16+30)-H16),K16/365*0.11*(I16-H16))</f>
        <v/>
      </c>
      <c r="N16" s="4">
        <f>K16*L16/365*(P16-I16)</f>
        <v/>
      </c>
      <c r="O16" s="4">
        <f>M16+N16</f>
        <v/>
      </c>
      <c r="P16" s="5">
        <f>IF(J16&gt;SUMIFS(Sales!$H:$H,Sales!$C:$C,Investors!G16),SUMIFS(Sales!$H:$H,Sales!$C:$C,Investors!G16),Investors!J16)</f>
        <v/>
      </c>
      <c r="Q16">
        <f>K16+O16</f>
        <v/>
      </c>
      <c r="R16">
        <f>IF(J16&lt;SUMIFS(Sales!$H:$H,Sales!$C:$C,Investors!G16),0,Investors!Q16)</f>
        <v/>
      </c>
    </row>
    <row r="17">
      <c r="A17" t="inlineStr">
        <is>
          <t>ZSON01</t>
        </is>
      </c>
      <c r="B17" t="inlineStr">
        <is>
          <t>Charles</t>
        </is>
      </c>
      <c r="C17" t="inlineStr">
        <is>
          <t>Maduna</t>
        </is>
      </c>
      <c r="D17" t="inlineStr">
        <is>
          <t>Goodwood</t>
        </is>
      </c>
      <c r="E17" t="inlineStr">
        <is>
          <t>R</t>
        </is>
      </c>
      <c r="F17" t="n">
        <v>14</v>
      </c>
      <c r="G17" t="inlineStr">
        <is>
          <t>GW3412</t>
        </is>
      </c>
      <c r="H17" s="5" t="n">
        <v>45308</v>
      </c>
      <c r="I17" s="5" t="n">
        <v>45344</v>
      </c>
      <c r="J17" s="6" t="n">
        <v>46075</v>
      </c>
      <c r="K17" s="4" t="n">
        <v>183821.92</v>
      </c>
      <c r="L17" s="7" t="n">
        <v>0.18</v>
      </c>
      <c r="M17" s="4">
        <f>IF(I17="",K17/365*0.11*((H17+30)-H17),K17/365*0.11*(I17-H17))</f>
        <v/>
      </c>
      <c r="N17" s="4">
        <f>K17*L17/365*(P17-I17)</f>
        <v/>
      </c>
      <c r="O17" s="4">
        <f>M17+N17</f>
        <v/>
      </c>
      <c r="P17" s="5">
        <f>IF(J17&gt;SUMIFS(Sales!$H:$H,Sales!$C:$C,Investors!G17),SUMIFS(Sales!$H:$H,Sales!$C:$C,Investors!G17),Investors!J17)</f>
        <v/>
      </c>
      <c r="Q17">
        <f>K17+O17</f>
        <v/>
      </c>
      <c r="R17">
        <f>IF(J17&lt;SUMIFS(Sales!$H:$H,Sales!$C:$C,Investors!G17),0,Investors!Q17)</f>
        <v/>
      </c>
    </row>
    <row r="18">
      <c r="A18" t="inlineStr">
        <is>
          <t>ZSON01</t>
        </is>
      </c>
      <c r="B18" t="inlineStr">
        <is>
          <t>Charles</t>
        </is>
      </c>
      <c r="C18" t="inlineStr">
        <is>
          <t>Maduna</t>
        </is>
      </c>
      <c r="D18" t="inlineStr">
        <is>
          <t>Goodwood</t>
        </is>
      </c>
      <c r="E18" t="inlineStr">
        <is>
          <t>R</t>
        </is>
      </c>
      <c r="F18" t="n">
        <v>15</v>
      </c>
      <c r="G18" t="inlineStr">
        <is>
          <t>GW4158</t>
        </is>
      </c>
      <c r="H18" s="5" t="n">
        <v>45308</v>
      </c>
      <c r="I18" s="5" t="n">
        <v>45344</v>
      </c>
      <c r="J18" s="6" t="n">
        <v>46075</v>
      </c>
      <c r="K18" s="4" t="n">
        <v>550000</v>
      </c>
      <c r="L18" s="7" t="n">
        <v>0.18</v>
      </c>
      <c r="M18" s="4">
        <f>IF(I18="",K18/365*0.11*((H18+30)-H18),K18/365*0.11*(I18-H18))</f>
        <v/>
      </c>
      <c r="N18" s="4">
        <f>K18*L18/365*(P18-I18)</f>
        <v/>
      </c>
      <c r="O18" s="4">
        <f>M18+N18</f>
        <v/>
      </c>
      <c r="P18" s="5">
        <f>IF(J18&gt;SUMIFS(Sales!$H:$H,Sales!$C:$C,Investors!G18),SUMIFS(Sales!$H:$H,Sales!$C:$C,Investors!G18),Investors!J18)</f>
        <v/>
      </c>
      <c r="Q18">
        <f>K18+O18</f>
        <v/>
      </c>
      <c r="R18">
        <f>IF(J18&lt;SUMIFS(Sales!$H:$H,Sales!$C:$C,Investors!G18),0,Investors!Q18)</f>
        <v/>
      </c>
    </row>
    <row r="19">
      <c r="A19" t="inlineStr">
        <is>
          <t>ZSON01</t>
        </is>
      </c>
      <c r="B19" t="inlineStr">
        <is>
          <t>Charles</t>
        </is>
      </c>
      <c r="C19" t="inlineStr">
        <is>
          <t>Maduna</t>
        </is>
      </c>
      <c r="D19" t="inlineStr">
        <is>
          <t>Goodwood</t>
        </is>
      </c>
      <c r="E19" t="inlineStr">
        <is>
          <t>R</t>
        </is>
      </c>
      <c r="F19" t="n">
        <v>16</v>
      </c>
      <c r="G19" t="inlineStr">
        <is>
          <t>GW4643</t>
        </is>
      </c>
      <c r="H19" s="5" t="n">
        <v>45308</v>
      </c>
      <c r="I19" s="5" t="n">
        <v>45344</v>
      </c>
      <c r="J19" s="6" t="n">
        <v>46075</v>
      </c>
      <c r="K19" s="4" t="n">
        <v>550000</v>
      </c>
      <c r="L19" s="7" t="n">
        <v>0.18</v>
      </c>
      <c r="M19" s="4">
        <f>IF(I19="",K19/365*0.11*((H19+30)-H19),K19/365*0.11*(I19-H19))</f>
        <v/>
      </c>
      <c r="N19" s="4">
        <f>K19*L19/365*(P19-I19)</f>
        <v/>
      </c>
      <c r="O19" s="4">
        <f>M19+N19</f>
        <v/>
      </c>
      <c r="P19" s="5">
        <f>IF(J19&gt;SUMIFS(Sales!$H:$H,Sales!$C:$C,Investors!G19),SUMIFS(Sales!$H:$H,Sales!$C:$C,Investors!G19),Investors!J19)</f>
        <v/>
      </c>
      <c r="Q19">
        <f>K19+O19</f>
        <v/>
      </c>
      <c r="R19">
        <f>IF(J19&lt;SUMIFS(Sales!$H:$H,Sales!$C:$C,Investors!G19),0,Investors!Q19)</f>
        <v/>
      </c>
    </row>
    <row r="20">
      <c r="A20" t="inlineStr">
        <is>
          <t>ZESP01</t>
        </is>
      </c>
      <c r="B20" t="inlineStr">
        <is>
          <t>Etienne</t>
        </is>
      </c>
      <c r="C20" t="inlineStr">
        <is>
          <t>Espag</t>
        </is>
      </c>
      <c r="D20" t="inlineStr">
        <is>
          <t>Goodwood</t>
        </is>
      </c>
      <c r="E20" t="inlineStr">
        <is>
          <t>R</t>
        </is>
      </c>
      <c r="F20" t="n">
        <v>3</v>
      </c>
      <c r="G20" t="inlineStr">
        <is>
          <t>GW4594</t>
        </is>
      </c>
      <c r="H20" s="5" t="n">
        <v>45278</v>
      </c>
      <c r="I20" s="5" t="n">
        <v>45278</v>
      </c>
      <c r="J20" s="6" t="n">
        <v>46009</v>
      </c>
      <c r="K20" s="4" t="n">
        <v>600000</v>
      </c>
      <c r="L20" s="7" t="n">
        <v>0.18</v>
      </c>
      <c r="M20" s="4">
        <f>IF(I20="",K20/365*0.11*((H20+30)-H20),K20/365*0.11*(I20-H20))</f>
        <v/>
      </c>
      <c r="N20" s="4">
        <f>K20*L20/365*(P20-I20)</f>
        <v/>
      </c>
      <c r="O20" s="4">
        <f>M20+N20</f>
        <v/>
      </c>
      <c r="P20" s="5">
        <f>IF(J20&gt;SUMIFS(Sales!$H:$H,Sales!$C:$C,Investors!G20),SUMIFS(Sales!$H:$H,Sales!$C:$C,Investors!G20),Investors!J20)</f>
        <v/>
      </c>
      <c r="Q20">
        <f>K20+O20</f>
        <v/>
      </c>
      <c r="R20">
        <f>IF(J20&lt;SUMIFS(Sales!$H:$H,Sales!$C:$C,Investors!G20),0,Investors!Q20)</f>
        <v/>
      </c>
    </row>
    <row r="21">
      <c r="A21" t="inlineStr">
        <is>
          <t>ZJER01</t>
        </is>
      </c>
      <c r="B21" t="inlineStr">
        <is>
          <t>Towela Patricia Rosemarie</t>
        </is>
      </c>
      <c r="C21" t="inlineStr">
        <is>
          <t>Jere</t>
        </is>
      </c>
      <c r="D21" t="inlineStr">
        <is>
          <t>Goodwood</t>
        </is>
      </c>
      <c r="E21" t="inlineStr">
        <is>
          <t>R</t>
        </is>
      </c>
      <c r="F21" t="n">
        <v>4</v>
      </c>
      <c r="G21" t="inlineStr">
        <is>
          <t>GW4781</t>
        </is>
      </c>
      <c r="H21" s="5" t="n">
        <v>45337</v>
      </c>
      <c r="I21" s="5" t="n">
        <v>45387</v>
      </c>
      <c r="J21" s="6" t="n">
        <v>46118</v>
      </c>
      <c r="K21" s="4" t="n">
        <v>151059.79</v>
      </c>
      <c r="L21" s="7" t="n">
        <v>0.18</v>
      </c>
      <c r="M21" s="4">
        <f>IF(I21="",K21/365*0.11*((H21+30)-H21),K21/365*0.11*(I21-H21))</f>
        <v/>
      </c>
      <c r="N21" s="4">
        <f>K21*L21/365*(P21-I21)</f>
        <v/>
      </c>
      <c r="O21" s="4">
        <f>M21+N21</f>
        <v/>
      </c>
      <c r="P21" s="5">
        <f>IF(J21&gt;SUMIFS(Sales!$H:$H,Sales!$C:$C,Investors!G21),SUMIFS(Sales!$H:$H,Sales!$C:$C,Investors!G21),Investors!J21)</f>
        <v/>
      </c>
      <c r="Q21">
        <f>K21+O21</f>
        <v/>
      </c>
      <c r="R21">
        <f>IF(J21&lt;SUMIFS(Sales!$H:$H,Sales!$C:$C,Investors!G21),0,Investors!Q21)</f>
        <v/>
      </c>
    </row>
    <row r="22">
      <c r="A22" t="inlineStr">
        <is>
          <t>ZKUS01</t>
        </is>
      </c>
      <c r="B22" t="inlineStr">
        <is>
          <t>Rolf Heinrich</t>
        </is>
      </c>
      <c r="C22" t="inlineStr">
        <is>
          <t>Kuster</t>
        </is>
      </c>
      <c r="D22" t="inlineStr">
        <is>
          <t>Goodwood</t>
        </is>
      </c>
      <c r="E22" t="inlineStr">
        <is>
          <t>R</t>
        </is>
      </c>
      <c r="F22" t="n">
        <v>4</v>
      </c>
      <c r="G22" t="inlineStr">
        <is>
          <t>GW3927</t>
        </is>
      </c>
      <c r="H22" s="5" t="n">
        <v>45278</v>
      </c>
      <c r="I22" s="5" t="n">
        <v>45278</v>
      </c>
      <c r="J22" s="6" t="n">
        <v>46009</v>
      </c>
      <c r="K22" s="4" t="n">
        <v>170404.1</v>
      </c>
      <c r="L22" s="7" t="n">
        <v>0.14</v>
      </c>
      <c r="M22" s="4">
        <f>IF(I22="",K22/365*0.11*((H22+30)-H22),K22/365*0.11*(I22-H22))</f>
        <v/>
      </c>
      <c r="N22" s="4">
        <f>K22*L22/365*(P22-I22)</f>
        <v/>
      </c>
      <c r="O22" s="4">
        <f>M22+N22</f>
        <v/>
      </c>
      <c r="P22" s="5">
        <f>IF(J22&gt;SUMIFS(Sales!$H:$H,Sales!$C:$C,Investors!G22),SUMIFS(Sales!$H:$H,Sales!$C:$C,Investors!G22),Investors!J22)</f>
        <v/>
      </c>
      <c r="Q22">
        <f>K22+O22</f>
        <v/>
      </c>
      <c r="R22">
        <f>IF(J22&lt;SUMIFS(Sales!$H:$H,Sales!$C:$C,Investors!G22),0,Investors!Q22)</f>
        <v/>
      </c>
    </row>
    <row r="23">
      <c r="A23" t="inlineStr">
        <is>
          <t>ZKRO01</t>
        </is>
      </c>
      <c r="B23" t="inlineStr">
        <is>
          <t>Frans</t>
        </is>
      </c>
      <c r="C23" t="inlineStr">
        <is>
          <t>van der Merwe</t>
        </is>
      </c>
      <c r="D23" t="inlineStr">
        <is>
          <t>Goodwood</t>
        </is>
      </c>
      <c r="E23" t="inlineStr">
        <is>
          <t>R</t>
        </is>
      </c>
      <c r="F23" t="n">
        <v>6</v>
      </c>
      <c r="G23" t="inlineStr">
        <is>
          <t>GW4430</t>
        </is>
      </c>
      <c r="H23" s="5" t="n">
        <v>45280</v>
      </c>
      <c r="I23" s="5" t="n">
        <v>45344</v>
      </c>
      <c r="J23" s="6" t="n">
        <v>46075</v>
      </c>
      <c r="K23" s="4" t="n">
        <v>596472.6</v>
      </c>
      <c r="L23" s="7" t="n">
        <v>0.18</v>
      </c>
      <c r="M23" s="4">
        <f>IF(I23="",K23/365*0.11*((H23+30)-H23),K23/365*0.11*(I23-H23))</f>
        <v/>
      </c>
      <c r="N23" s="4">
        <f>K23*L23/365*(P23-I23)</f>
        <v/>
      </c>
      <c r="O23" s="4">
        <f>M23+N23</f>
        <v/>
      </c>
      <c r="P23" s="5">
        <f>IF(J23&gt;SUMIFS(Sales!$H:$H,Sales!$C:$C,Investors!G23),SUMIFS(Sales!$H:$H,Sales!$C:$C,Investors!G23),Investors!J23)</f>
        <v/>
      </c>
      <c r="Q23">
        <f>K23+O23</f>
        <v/>
      </c>
      <c r="R23">
        <f>IF(J23&lt;SUMIFS(Sales!$H:$H,Sales!$C:$C,Investors!G23),0,Investors!Q23)</f>
        <v/>
      </c>
    </row>
    <row r="24">
      <c r="A24" t="inlineStr">
        <is>
          <t>ZTPI01</t>
        </is>
      </c>
      <c r="B24" t="inlineStr">
        <is>
          <t>Raisibe Ellen</t>
        </is>
      </c>
      <c r="C24" t="inlineStr">
        <is>
          <t>Matlala</t>
        </is>
      </c>
      <c r="D24" t="inlineStr">
        <is>
          <t>Goodwood</t>
        </is>
      </c>
      <c r="E24" t="inlineStr">
        <is>
          <t>R</t>
        </is>
      </c>
      <c r="F24" t="n">
        <v>3</v>
      </c>
      <c r="G24" t="inlineStr">
        <is>
          <t>GW4049</t>
        </is>
      </c>
      <c r="H24" s="5" t="n">
        <v>45183</v>
      </c>
      <c r="I24" s="5" t="n">
        <v>45278</v>
      </c>
      <c r="J24" s="6" t="n">
        <v>46009</v>
      </c>
      <c r="K24" s="4" t="n">
        <v>500000</v>
      </c>
      <c r="L24" s="7" t="n">
        <v>0.16</v>
      </c>
      <c r="M24" s="4">
        <f>IF(I24="",K24/365*0.11*((H24+30)-H24),K24/365*0.11*(I24-H24))</f>
        <v/>
      </c>
      <c r="N24" s="4">
        <f>K24*L24/365*(P24-I24)</f>
        <v/>
      </c>
      <c r="O24" s="4">
        <f>M24+N24</f>
        <v/>
      </c>
      <c r="P24" s="5">
        <f>IF(J24&gt;SUMIFS(Sales!$H:$H,Sales!$C:$C,Investors!G24),SUMIFS(Sales!$H:$H,Sales!$C:$C,Investors!G24),Investors!J24)</f>
        <v/>
      </c>
      <c r="Q24">
        <f>K24+O24</f>
        <v/>
      </c>
      <c r="R24">
        <f>IF(J24&lt;SUMIFS(Sales!$H:$H,Sales!$C:$C,Investors!G24),0,Investors!Q24)</f>
        <v/>
      </c>
    </row>
    <row r="25">
      <c r="A25" t="inlineStr">
        <is>
          <t>ZDEK01</t>
        </is>
      </c>
      <c r="B25" t="inlineStr">
        <is>
          <t>Dawn Margaret</t>
        </is>
      </c>
      <c r="C25" t="inlineStr">
        <is>
          <t>De Klerk (Way)</t>
        </is>
      </c>
      <c r="D25" t="inlineStr">
        <is>
          <t>Goodwood</t>
        </is>
      </c>
      <c r="E25" t="inlineStr">
        <is>
          <t>R</t>
        </is>
      </c>
      <c r="F25" t="n">
        <v>4</v>
      </c>
      <c r="G25" t="inlineStr">
        <is>
          <t>GW3657</t>
        </is>
      </c>
      <c r="H25" s="5" t="n">
        <v>45278</v>
      </c>
      <c r="I25" s="5" t="n">
        <v>45278</v>
      </c>
      <c r="J25" s="6" t="n">
        <v>46009</v>
      </c>
      <c r="K25" s="4" t="n">
        <v>250000</v>
      </c>
      <c r="L25" s="7" t="n">
        <v>0.16</v>
      </c>
      <c r="M25" s="4">
        <f>IF(I25="",K25/365*0.11*((H25+30)-H25),K25/365*0.11*(I25-H25))</f>
        <v/>
      </c>
      <c r="N25" s="4">
        <f>K25*L25/365*(P25-I25)</f>
        <v/>
      </c>
      <c r="O25" s="4">
        <f>M25+N25</f>
        <v/>
      </c>
      <c r="P25" s="5">
        <f>IF(J25&gt;SUMIFS(Sales!$H:$H,Sales!$C:$C,Investors!G25),SUMIFS(Sales!$H:$H,Sales!$C:$C,Investors!G25),Investors!J25)</f>
        <v/>
      </c>
      <c r="Q25">
        <f>K25+O25</f>
        <v/>
      </c>
      <c r="R25">
        <f>IF(J25&lt;SUMIFS(Sales!$H:$H,Sales!$C:$C,Investors!G25),0,Investors!Q25)</f>
        <v/>
      </c>
    </row>
    <row r="26">
      <c r="A26" t="inlineStr">
        <is>
          <t>ZDAD01</t>
        </is>
      </c>
      <c r="B26" t="inlineStr">
        <is>
          <t>Feroz</t>
        </is>
      </c>
      <c r="C26" t="inlineStr">
        <is>
          <t>Dadoo</t>
        </is>
      </c>
      <c r="D26" t="inlineStr">
        <is>
          <t>Goodwood</t>
        </is>
      </c>
      <c r="E26" t="inlineStr">
        <is>
          <t>R</t>
        </is>
      </c>
      <c r="F26" t="n">
        <v>6</v>
      </c>
      <c r="G26" t="inlineStr">
        <is>
          <t>GW4608</t>
        </is>
      </c>
      <c r="H26" s="5" t="n">
        <v>45119</v>
      </c>
      <c r="I26" s="5" t="n">
        <v>45278</v>
      </c>
      <c r="J26" s="6" t="n">
        <v>46009</v>
      </c>
      <c r="K26" s="4" t="n">
        <v>500000</v>
      </c>
      <c r="L26" s="7" t="n">
        <v>0.18</v>
      </c>
      <c r="M26" s="4">
        <f>IF(I26="",K26/365*0.11*((H26+30)-H26),K26/365*0.11*(I26-H26))</f>
        <v/>
      </c>
      <c r="N26" s="4">
        <f>K26*L26/365*(P26-I26)</f>
        <v/>
      </c>
      <c r="O26" s="4">
        <f>M26+N26</f>
        <v/>
      </c>
      <c r="P26" s="5">
        <f>IF(J26&gt;SUMIFS(Sales!$H:$H,Sales!$C:$C,Investors!G26),SUMIFS(Sales!$H:$H,Sales!$C:$C,Investors!G26),Investors!J26)</f>
        <v/>
      </c>
      <c r="Q26">
        <f>K26+O26</f>
        <v/>
      </c>
      <c r="R26">
        <f>IF(J26&lt;SUMIFS(Sales!$H:$H,Sales!$C:$C,Investors!G26),0,Investors!Q26)</f>
        <v/>
      </c>
    </row>
    <row r="27">
      <c r="A27" t="inlineStr">
        <is>
          <t>ZDIC01</t>
        </is>
      </c>
      <c r="B27" t="inlineStr">
        <is>
          <t>Grant Allan</t>
        </is>
      </c>
      <c r="C27" t="inlineStr">
        <is>
          <t>Dickinson</t>
        </is>
      </c>
      <c r="D27" t="inlineStr">
        <is>
          <t>Goodwood</t>
        </is>
      </c>
      <c r="E27" t="inlineStr">
        <is>
          <t>R</t>
        </is>
      </c>
      <c r="F27" t="n">
        <v>13</v>
      </c>
      <c r="G27" t="inlineStr">
        <is>
          <t>GW3900</t>
        </is>
      </c>
      <c r="H27" s="5" t="n">
        <v>45359</v>
      </c>
      <c r="I27" s="5" t="n">
        <v>45387</v>
      </c>
      <c r="J27" s="6" t="n">
        <v>46118</v>
      </c>
      <c r="K27" s="4" t="n">
        <v>550000</v>
      </c>
      <c r="L27" s="7" t="n">
        <v>0.18</v>
      </c>
      <c r="M27" s="4">
        <f>IF(I27="",K27/365*0.11*((H27+30)-H27),K27/365*0.11*(I27-H27))</f>
        <v/>
      </c>
      <c r="N27" s="4">
        <f>K27*L27/365*(P27-I27)</f>
        <v/>
      </c>
      <c r="O27" s="4">
        <f>M27+N27</f>
        <v/>
      </c>
      <c r="P27" s="5">
        <f>IF(J27&gt;SUMIFS(Sales!$H:$H,Sales!$C:$C,Investors!G27),SUMIFS(Sales!$H:$H,Sales!$C:$C,Investors!G27),Investors!J27)</f>
        <v/>
      </c>
      <c r="Q27">
        <f>K27+O27</f>
        <v/>
      </c>
      <c r="R27">
        <f>IF(J27&lt;SUMIFS(Sales!$H:$H,Sales!$C:$C,Investors!G27),0,Investors!Q27)</f>
        <v/>
      </c>
    </row>
    <row r="28">
      <c r="A28" t="inlineStr">
        <is>
          <t>ZDIC01</t>
        </is>
      </c>
      <c r="B28" t="inlineStr">
        <is>
          <t>Grant Allan</t>
        </is>
      </c>
      <c r="C28" t="inlineStr">
        <is>
          <t>Dickinson</t>
        </is>
      </c>
      <c r="D28" t="inlineStr">
        <is>
          <t>Goodwood</t>
        </is>
      </c>
      <c r="E28" t="inlineStr">
        <is>
          <t>R</t>
        </is>
      </c>
      <c r="F28" t="n">
        <v>14</v>
      </c>
      <c r="G28" t="inlineStr">
        <is>
          <t>GW3402</t>
        </is>
      </c>
      <c r="H28" s="5" t="n">
        <v>45384</v>
      </c>
      <c r="I28" s="5" t="n">
        <v>45478</v>
      </c>
      <c r="J28" s="6" t="n">
        <v>46209</v>
      </c>
      <c r="K28" s="4" t="n">
        <v>550000</v>
      </c>
      <c r="L28" s="7" t="n">
        <v>0.18</v>
      </c>
      <c r="M28" s="4">
        <f>IF(I28="",K28/365*0.11*((H28+30)-H28),K28/365*0.11*(I28-H28))</f>
        <v/>
      </c>
      <c r="N28" s="4">
        <f>K28*L28/365*(P28-I28)</f>
        <v/>
      </c>
      <c r="O28" s="4">
        <f>M28+N28</f>
        <v/>
      </c>
      <c r="P28" s="5">
        <f>IF(J28&gt;SUMIFS(Sales!$H:$H,Sales!$C:$C,Investors!G28),SUMIFS(Sales!$H:$H,Sales!$C:$C,Investors!G28),Investors!J28)</f>
        <v/>
      </c>
      <c r="Q28">
        <f>K28+O28</f>
        <v/>
      </c>
      <c r="R28">
        <f>IF(J28&lt;SUMIFS(Sales!$H:$H,Sales!$C:$C,Investors!G28),0,Investors!Q28)</f>
        <v/>
      </c>
    </row>
    <row r="29">
      <c r="A29" t="inlineStr">
        <is>
          <t>ZWES01</t>
        </is>
      </c>
      <c r="B29" t="inlineStr">
        <is>
          <t>Gerhardus Jacobus</t>
        </is>
      </c>
      <c r="C29" t="inlineStr">
        <is>
          <t>Wessels</t>
        </is>
      </c>
      <c r="D29" t="inlineStr">
        <is>
          <t>Goodwood</t>
        </is>
      </c>
      <c r="E29" t="inlineStr">
        <is>
          <t>R</t>
        </is>
      </c>
      <c r="F29" t="n">
        <v>3</v>
      </c>
      <c r="G29" t="inlineStr">
        <is>
          <t>GW4395</t>
        </is>
      </c>
      <c r="H29" s="5" t="n">
        <v>45187</v>
      </c>
      <c r="I29" s="5" t="n">
        <v>45278</v>
      </c>
      <c r="J29" s="6" t="n">
        <v>46009</v>
      </c>
      <c r="K29" s="4" t="n">
        <v>565191.78</v>
      </c>
      <c r="L29" s="7" t="n">
        <v>0.16</v>
      </c>
      <c r="M29" s="4">
        <f>IF(I29="",K29/365*0.11*((H29+30)-H29),K29/365*0.11*(I29-H29))</f>
        <v/>
      </c>
      <c r="N29" s="4">
        <f>K29*L29/365*(P29-I29)</f>
        <v/>
      </c>
      <c r="O29" s="4">
        <f>M29+N29</f>
        <v/>
      </c>
      <c r="P29" s="5">
        <f>IF(J29&gt;SUMIFS(Sales!$H:$H,Sales!$C:$C,Investors!G29),SUMIFS(Sales!$H:$H,Sales!$C:$C,Investors!G29),Investors!J29)</f>
        <v/>
      </c>
      <c r="Q29">
        <f>K29+O29</f>
        <v/>
      </c>
      <c r="R29">
        <f>IF(J29&lt;SUMIFS(Sales!$H:$H,Sales!$C:$C,Investors!G29),0,Investors!Q29)</f>
        <v/>
      </c>
    </row>
    <row r="30">
      <c r="A30" t="inlineStr">
        <is>
          <t>ZSCH03</t>
        </is>
      </c>
      <c r="B30" t="inlineStr">
        <is>
          <t>Gary James</t>
        </is>
      </c>
      <c r="C30" t="inlineStr">
        <is>
          <t>Schmidt</t>
        </is>
      </c>
      <c r="D30" t="inlineStr">
        <is>
          <t>Goodwood</t>
        </is>
      </c>
      <c r="E30" t="inlineStr">
        <is>
          <t>R</t>
        </is>
      </c>
      <c r="F30" t="n">
        <v>4</v>
      </c>
      <c r="G30" t="inlineStr">
        <is>
          <t>GW4565</t>
        </is>
      </c>
      <c r="H30" s="5" t="n">
        <v>45187</v>
      </c>
      <c r="I30" s="5" t="n">
        <v>45278</v>
      </c>
      <c r="J30" s="6" t="n">
        <v>46009</v>
      </c>
      <c r="K30" s="4" t="n">
        <v>500000</v>
      </c>
      <c r="L30" s="7" t="n">
        <v>0.18</v>
      </c>
      <c r="M30" s="4">
        <f>IF(I30="",K30/365*0.11*((H30+30)-H30),K30/365*0.11*(I30-H30))</f>
        <v/>
      </c>
      <c r="N30" s="4">
        <f>K30*L30/365*(P30-I30)</f>
        <v/>
      </c>
      <c r="O30" s="4">
        <f>M30+N30</f>
        <v/>
      </c>
      <c r="P30" s="5">
        <f>IF(J30&gt;SUMIFS(Sales!$H:$H,Sales!$C:$C,Investors!G30),SUMIFS(Sales!$H:$H,Sales!$C:$C,Investors!G30),Investors!J30)</f>
        <v/>
      </c>
      <c r="Q30">
        <f>K30+O30</f>
        <v/>
      </c>
      <c r="R30">
        <f>IF(J30&lt;SUMIFS(Sales!$H:$H,Sales!$C:$C,Investors!G30),0,Investors!Q30)</f>
        <v/>
      </c>
    </row>
    <row r="31">
      <c r="A31" t="inlineStr">
        <is>
          <t>ZSCH03</t>
        </is>
      </c>
      <c r="B31" t="inlineStr">
        <is>
          <t>Gary James</t>
        </is>
      </c>
      <c r="C31" t="inlineStr">
        <is>
          <t>Schmidt</t>
        </is>
      </c>
      <c r="D31" t="inlineStr">
        <is>
          <t>Goodwood</t>
        </is>
      </c>
      <c r="E31" t="inlineStr">
        <is>
          <t>R</t>
        </is>
      </c>
      <c r="F31" t="n">
        <v>5</v>
      </c>
      <c r="G31" t="inlineStr">
        <is>
          <t>GW3616</t>
        </is>
      </c>
      <c r="H31" s="5" t="n">
        <v>45278</v>
      </c>
      <c r="I31" s="5" t="n">
        <v>45278</v>
      </c>
      <c r="J31" s="6" t="n">
        <v>46009</v>
      </c>
      <c r="K31" s="4" t="n">
        <v>600000</v>
      </c>
      <c r="L31" s="7" t="n">
        <v>0.18</v>
      </c>
      <c r="M31" s="4">
        <f>IF(I31="",K31/365*0.11*((H31+30)-H31),K31/365*0.11*(I31-H31))</f>
        <v/>
      </c>
      <c r="N31" s="4">
        <f>K31*L31/365*(P31-I31)</f>
        <v/>
      </c>
      <c r="O31" s="4">
        <f>M31+N31</f>
        <v/>
      </c>
      <c r="P31" s="5">
        <f>IF(J31&gt;SUMIFS(Sales!$H:$H,Sales!$C:$C,Investors!G31),SUMIFS(Sales!$H:$H,Sales!$C:$C,Investors!G31),Investors!J31)</f>
        <v/>
      </c>
      <c r="Q31">
        <f>K31+O31</f>
        <v/>
      </c>
      <c r="R31">
        <f>IF(J31&lt;SUMIFS(Sales!$H:$H,Sales!$C:$C,Investors!G31),0,Investors!Q31)</f>
        <v/>
      </c>
    </row>
    <row r="32">
      <c r="A32" t="inlineStr">
        <is>
          <t>ZSCH03</t>
        </is>
      </c>
      <c r="B32" t="inlineStr">
        <is>
          <t>Gary James</t>
        </is>
      </c>
      <c r="C32" t="inlineStr">
        <is>
          <t>Schmidt</t>
        </is>
      </c>
      <c r="D32" t="inlineStr">
        <is>
          <t>Goodwood</t>
        </is>
      </c>
      <c r="E32" t="inlineStr">
        <is>
          <t>R</t>
        </is>
      </c>
      <c r="F32" t="n">
        <v>6</v>
      </c>
      <c r="G32" t="inlineStr">
        <is>
          <t>GW4589</t>
        </is>
      </c>
      <c r="H32" s="5" t="n">
        <v>45278</v>
      </c>
      <c r="I32" s="5" t="n">
        <v>45278</v>
      </c>
      <c r="J32" s="6" t="n">
        <v>45485</v>
      </c>
      <c r="K32" s="4" t="n">
        <v>500000</v>
      </c>
      <c r="L32" s="7" t="n">
        <v>0.18</v>
      </c>
      <c r="M32" s="4">
        <f>IF(I32="",K32/365*0.11*((H32+30)-H32),K32/365*0.11*(I32-H32))</f>
        <v/>
      </c>
      <c r="N32" s="4">
        <f>K32*L32/365*(P32-I32)</f>
        <v/>
      </c>
      <c r="O32" s="4">
        <f>M32+N32</f>
        <v/>
      </c>
      <c r="P32" s="5">
        <f>IF(J32&gt;SUMIFS(Sales!$H:$H,Sales!$C:$C,Investors!G32),SUMIFS(Sales!$H:$H,Sales!$C:$C,Investors!G32),Investors!J32)</f>
        <v/>
      </c>
      <c r="Q32">
        <f>K32+O32</f>
        <v/>
      </c>
      <c r="R32">
        <f>IF(J32&lt;SUMIFS(Sales!$H:$H,Sales!$C:$C,Investors!G32),0,Investors!Q32)</f>
        <v/>
      </c>
    </row>
    <row r="33">
      <c r="A33" t="inlineStr">
        <is>
          <t>ZSCH03</t>
        </is>
      </c>
      <c r="B33" t="inlineStr">
        <is>
          <t>Gary James</t>
        </is>
      </c>
      <c r="C33" t="inlineStr">
        <is>
          <t>Schmidt</t>
        </is>
      </c>
      <c r="D33" t="inlineStr">
        <is>
          <t>Goodwood</t>
        </is>
      </c>
      <c r="E33" t="inlineStr">
        <is>
          <t>R</t>
        </is>
      </c>
      <c r="F33" t="n">
        <v>7</v>
      </c>
      <c r="G33" t="inlineStr">
        <is>
          <t>GW3363</t>
        </is>
      </c>
      <c r="H33" s="5" t="n">
        <v>45495</v>
      </c>
      <c r="I33" s="5" t="inlineStr"/>
      <c r="J33" s="6" t="inlineStr"/>
      <c r="K33" s="4" t="n">
        <v>500000</v>
      </c>
      <c r="L33" s="7" t="n">
        <v>0</v>
      </c>
      <c r="M33" s="4">
        <f>IF(I33="",K33/365*0.11*((H33+30)-H33),K33/365*0.11*(I33-H33))</f>
        <v/>
      </c>
      <c r="N33" s="4">
        <f>K33*L33/365*(P33-I33)</f>
        <v/>
      </c>
      <c r="O33" s="4">
        <f>M33+N33</f>
        <v/>
      </c>
      <c r="P33" s="5">
        <f>IF(J33&gt;SUMIFS(Sales!$H:$H,Sales!$C:$C,Investors!G33),SUMIFS(Sales!$H:$H,Sales!$C:$C,Investors!G33),Investors!J33)</f>
        <v/>
      </c>
      <c r="Q33">
        <f>K33+O33</f>
        <v/>
      </c>
      <c r="R33">
        <f>IF(J33&lt;SUMIFS(Sales!$H:$H,Sales!$C:$C,Investors!G33),0,Investors!Q33)</f>
        <v/>
      </c>
    </row>
    <row r="34">
      <c r="A34" t="inlineStr">
        <is>
          <t>ZKRI02</t>
        </is>
      </c>
      <c r="B34" t="inlineStr">
        <is>
          <t>Hermanus Johannes</t>
        </is>
      </c>
      <c r="C34" t="inlineStr">
        <is>
          <t>Kriel</t>
        </is>
      </c>
      <c r="D34" t="inlineStr">
        <is>
          <t>Goodwood</t>
        </is>
      </c>
      <c r="E34" t="inlineStr">
        <is>
          <t>R</t>
        </is>
      </c>
      <c r="F34" t="n">
        <v>7</v>
      </c>
      <c r="G34" t="inlineStr">
        <is>
          <t>GW4300</t>
        </is>
      </c>
      <c r="H34" s="5" t="n">
        <v>45160</v>
      </c>
      <c r="I34" s="5" t="n">
        <v>45268</v>
      </c>
      <c r="J34" s="6" t="n">
        <v>45999</v>
      </c>
      <c r="K34" s="4" t="n">
        <v>550000</v>
      </c>
      <c r="L34" s="7" t="n">
        <v>0.18</v>
      </c>
      <c r="M34" s="4">
        <f>IF(I34="",K34/365*0.11*((H34+30)-H34),K34/365*0.11*(I34-H34))</f>
        <v/>
      </c>
      <c r="N34" s="4">
        <f>K34*L34/365*(P34-I34)</f>
        <v/>
      </c>
      <c r="O34" s="4">
        <f>M34+N34</f>
        <v/>
      </c>
      <c r="P34" s="5">
        <f>IF(J34&gt;SUMIFS(Sales!$H:$H,Sales!$C:$C,Investors!G34),SUMIFS(Sales!$H:$H,Sales!$C:$C,Investors!G34),Investors!J34)</f>
        <v/>
      </c>
      <c r="Q34">
        <f>K34+O34</f>
        <v/>
      </c>
      <c r="R34">
        <f>IF(J34&lt;SUMIFS(Sales!$H:$H,Sales!$C:$C,Investors!G34),0,Investors!Q34)</f>
        <v/>
      </c>
    </row>
    <row r="35">
      <c r="A35" t="inlineStr">
        <is>
          <t>ZKRI02</t>
        </is>
      </c>
      <c r="B35" t="inlineStr">
        <is>
          <t>Hermanus Johannes</t>
        </is>
      </c>
      <c r="C35" t="inlineStr">
        <is>
          <t>Kriel</t>
        </is>
      </c>
      <c r="D35" t="inlineStr">
        <is>
          <t>Goodwood</t>
        </is>
      </c>
      <c r="E35" t="inlineStr">
        <is>
          <t>R</t>
        </is>
      </c>
      <c r="F35" t="n">
        <v>8</v>
      </c>
      <c r="G35" t="inlineStr">
        <is>
          <t>GW4604</t>
        </is>
      </c>
      <c r="H35" s="5" t="n">
        <v>45160</v>
      </c>
      <c r="I35" s="5" t="n">
        <v>45278</v>
      </c>
      <c r="J35" s="6" t="n">
        <v>46009</v>
      </c>
      <c r="K35" s="4" t="n">
        <v>100000</v>
      </c>
      <c r="L35" s="7" t="n">
        <v>0.18</v>
      </c>
      <c r="M35" s="4">
        <f>IF(I35="",K35/365*0.11*((H35+30)-H35),K35/365*0.11*(I35-H35))</f>
        <v/>
      </c>
      <c r="N35" s="4">
        <f>K35*L35/365*(P35-I35)</f>
        <v/>
      </c>
      <c r="O35" s="4">
        <f>M35+N35</f>
        <v/>
      </c>
      <c r="P35" s="5">
        <f>IF(J35&gt;SUMIFS(Sales!$H:$H,Sales!$C:$C,Investors!G35),SUMIFS(Sales!$H:$H,Sales!$C:$C,Investors!G35),Investors!J35)</f>
        <v/>
      </c>
      <c r="Q35">
        <f>K35+O35</f>
        <v/>
      </c>
      <c r="R35">
        <f>IF(J35&lt;SUMIFS(Sales!$H:$H,Sales!$C:$C,Investors!G35),0,Investors!Q35)</f>
        <v/>
      </c>
    </row>
    <row r="36">
      <c r="A36" t="inlineStr">
        <is>
          <t>ZKRI02</t>
        </is>
      </c>
      <c r="B36" t="inlineStr">
        <is>
          <t>Hermanus Johannes</t>
        </is>
      </c>
      <c r="C36" t="inlineStr">
        <is>
          <t>Kriel</t>
        </is>
      </c>
      <c r="D36" t="inlineStr">
        <is>
          <t>Goodwood</t>
        </is>
      </c>
      <c r="E36" t="inlineStr">
        <is>
          <t>R</t>
        </is>
      </c>
      <c r="F36" t="n">
        <v>9</v>
      </c>
      <c r="G36" t="inlineStr">
        <is>
          <t>GW4729</t>
        </is>
      </c>
      <c r="H36" s="5" t="n">
        <v>45160</v>
      </c>
      <c r="I36" s="5" t="n">
        <v>45278</v>
      </c>
      <c r="J36" s="6" t="n">
        <v>45511</v>
      </c>
      <c r="K36" s="4" t="n">
        <v>550000</v>
      </c>
      <c r="L36" s="7" t="n">
        <v>0.18</v>
      </c>
      <c r="M36" s="4">
        <f>IF(I36="",K36/365*0.11*((H36+30)-H36),K36/365*0.11*(I36-H36))</f>
        <v/>
      </c>
      <c r="N36" s="4">
        <f>K36*L36/365*(P36-I36)</f>
        <v/>
      </c>
      <c r="O36" s="4">
        <f>M36+N36</f>
        <v/>
      </c>
      <c r="P36" s="5">
        <f>IF(J36&gt;SUMIFS(Sales!$H:$H,Sales!$C:$C,Investors!G36),SUMIFS(Sales!$H:$H,Sales!$C:$C,Investors!G36),Investors!J36)</f>
        <v/>
      </c>
      <c r="Q36">
        <f>K36+O36</f>
        <v/>
      </c>
      <c r="R36">
        <f>IF(J36&lt;SUMIFS(Sales!$H:$H,Sales!$C:$C,Investors!G36),0,Investors!Q36)</f>
        <v/>
      </c>
    </row>
    <row r="37">
      <c r="A37" t="inlineStr">
        <is>
          <t>ZSLE01</t>
        </is>
      </c>
      <c r="B37" t="inlineStr">
        <is>
          <t>Sybrand Johan</t>
        </is>
      </c>
      <c r="C37" t="inlineStr">
        <is>
          <t>Sleigh</t>
        </is>
      </c>
      <c r="D37" t="inlineStr">
        <is>
          <t>Goodwood</t>
        </is>
      </c>
      <c r="E37" t="inlineStr">
        <is>
          <t>R</t>
        </is>
      </c>
      <c r="F37" t="n">
        <v>2</v>
      </c>
      <c r="G37" t="inlineStr">
        <is>
          <t>GW3187</t>
        </is>
      </c>
      <c r="H37" s="5" t="n">
        <v>45278</v>
      </c>
      <c r="I37" s="5" t="n">
        <v>45278</v>
      </c>
      <c r="J37" s="6" t="n">
        <v>46009</v>
      </c>
      <c r="K37" s="4" t="n">
        <v>300000</v>
      </c>
      <c r="L37" s="7" t="n">
        <v>0.14</v>
      </c>
      <c r="M37" s="4">
        <f>IF(I37="",K37/365*0.11*((H37+30)-H37),K37/365*0.11*(I37-H37))</f>
        <v/>
      </c>
      <c r="N37" s="4">
        <f>K37*L37/365*(P37-I37)</f>
        <v/>
      </c>
      <c r="O37" s="4">
        <f>M37+N37</f>
        <v/>
      </c>
      <c r="P37" s="5">
        <f>IF(J37&gt;SUMIFS(Sales!$H:$H,Sales!$C:$C,Investors!G37),SUMIFS(Sales!$H:$H,Sales!$C:$C,Investors!G37),Investors!J37)</f>
        <v/>
      </c>
      <c r="Q37">
        <f>K37+O37</f>
        <v/>
      </c>
      <c r="R37">
        <f>IF(J37&lt;SUMIFS(Sales!$H:$H,Sales!$C:$C,Investors!G37),0,Investors!Q37)</f>
        <v/>
      </c>
    </row>
    <row r="38">
      <c r="A38" t="inlineStr">
        <is>
          <t>ZVIS01</t>
        </is>
      </c>
      <c r="B38" t="inlineStr">
        <is>
          <t>Erna</t>
        </is>
      </c>
      <c r="C38" t="inlineStr">
        <is>
          <t>Visser</t>
        </is>
      </c>
      <c r="D38" t="inlineStr">
        <is>
          <t>Goodwood</t>
        </is>
      </c>
      <c r="E38" t="inlineStr">
        <is>
          <t>R</t>
        </is>
      </c>
      <c r="F38" t="n">
        <v>3</v>
      </c>
      <c r="G38" t="inlineStr">
        <is>
          <t>GW4266</t>
        </is>
      </c>
      <c r="H38" s="5" t="n">
        <v>45183</v>
      </c>
      <c r="I38" s="5" t="n">
        <v>45278</v>
      </c>
      <c r="J38" s="6" t="n">
        <v>46009</v>
      </c>
      <c r="K38" s="4" t="n">
        <v>500000</v>
      </c>
      <c r="L38" s="7" t="n">
        <v>0.16</v>
      </c>
      <c r="M38" s="4">
        <f>IF(I38="",K38/365*0.11*((H38+30)-H38),K38/365*0.11*(I38-H38))</f>
        <v/>
      </c>
      <c r="N38" s="4">
        <f>K38*L38/365*(P38-I38)</f>
        <v/>
      </c>
      <c r="O38" s="4">
        <f>M38+N38</f>
        <v/>
      </c>
      <c r="P38" s="5">
        <f>IF(J38&gt;SUMIFS(Sales!$H:$H,Sales!$C:$C,Investors!G38),SUMIFS(Sales!$H:$H,Sales!$C:$C,Investors!G38),Investors!J38)</f>
        <v/>
      </c>
      <c r="Q38">
        <f>K38+O38</f>
        <v/>
      </c>
      <c r="R38">
        <f>IF(J38&lt;SUMIFS(Sales!$H:$H,Sales!$C:$C,Investors!G38),0,Investors!Q38)</f>
        <v/>
      </c>
    </row>
    <row r="39">
      <c r="A39" t="inlineStr">
        <is>
          <t>ZDEC01</t>
        </is>
      </c>
      <c r="B39" t="inlineStr">
        <is>
          <t>Hendrik</t>
        </is>
      </c>
      <c r="C39" t="inlineStr">
        <is>
          <t>de Clerk</t>
        </is>
      </c>
      <c r="D39" t="inlineStr">
        <is>
          <t>Goodwood</t>
        </is>
      </c>
      <c r="E39" t="inlineStr">
        <is>
          <t>R</t>
        </is>
      </c>
      <c r="F39" t="n">
        <v>3</v>
      </c>
      <c r="G39" t="inlineStr">
        <is>
          <t>GW4612</t>
        </is>
      </c>
      <c r="H39" s="5" t="n">
        <v>45163</v>
      </c>
      <c r="I39" s="5" t="n">
        <v>45278</v>
      </c>
      <c r="J39" s="6" t="n">
        <v>46009</v>
      </c>
      <c r="K39" s="4" t="n">
        <v>550000</v>
      </c>
      <c r="L39" s="7" t="n">
        <v>0.18</v>
      </c>
      <c r="M39" s="4">
        <f>IF(I39="",K39/365*0.11*((H39+30)-H39),K39/365*0.11*(I39-H39))</f>
        <v/>
      </c>
      <c r="N39" s="4">
        <f>K39*L39/365*(P39-I39)</f>
        <v/>
      </c>
      <c r="O39" s="4">
        <f>M39+N39</f>
        <v/>
      </c>
      <c r="P39" s="5">
        <f>IF(J39&gt;SUMIFS(Sales!$H:$H,Sales!$C:$C,Investors!G39),SUMIFS(Sales!$H:$H,Sales!$C:$C,Investors!G39),Investors!J39)</f>
        <v/>
      </c>
      <c r="Q39">
        <f>K39+O39</f>
        <v/>
      </c>
      <c r="R39">
        <f>IF(J39&lt;SUMIFS(Sales!$H:$H,Sales!$C:$C,Investors!G39),0,Investors!Q39)</f>
        <v/>
      </c>
    </row>
    <row r="40">
      <c r="A40" t="inlineStr">
        <is>
          <t>ZDEC01</t>
        </is>
      </c>
      <c r="B40" t="inlineStr">
        <is>
          <t>Hendrik</t>
        </is>
      </c>
      <c r="C40" t="inlineStr">
        <is>
          <t>de Clerk</t>
        </is>
      </c>
      <c r="D40" t="inlineStr">
        <is>
          <t>Goodwood</t>
        </is>
      </c>
      <c r="E40" t="inlineStr">
        <is>
          <t>R</t>
        </is>
      </c>
      <c r="F40" t="n">
        <v>4</v>
      </c>
      <c r="G40" t="inlineStr">
        <is>
          <t>GW4618</t>
        </is>
      </c>
      <c r="H40" s="5" t="n">
        <v>45163</v>
      </c>
      <c r="I40" s="5" t="n">
        <v>45278</v>
      </c>
      <c r="J40" s="6" t="n">
        <v>46009</v>
      </c>
      <c r="K40" s="4" t="n">
        <v>450000</v>
      </c>
      <c r="L40" s="7" t="n">
        <v>0.18</v>
      </c>
      <c r="M40" s="4">
        <f>IF(I40="",K40/365*0.11*((H40+30)-H40),K40/365*0.11*(I40-H40))</f>
        <v/>
      </c>
      <c r="N40" s="4">
        <f>K40*L40/365*(P40-I40)</f>
        <v/>
      </c>
      <c r="O40" s="4">
        <f>M40+N40</f>
        <v/>
      </c>
      <c r="P40" s="5">
        <f>IF(J40&gt;SUMIFS(Sales!$H:$H,Sales!$C:$C,Investors!G40),SUMIFS(Sales!$H:$H,Sales!$C:$C,Investors!G40),Investors!J40)</f>
        <v/>
      </c>
      <c r="Q40">
        <f>K40+O40</f>
        <v/>
      </c>
      <c r="R40">
        <f>IF(J40&lt;SUMIFS(Sales!$H:$H,Sales!$C:$C,Investors!G40),0,Investors!Q40)</f>
        <v/>
      </c>
    </row>
    <row r="41">
      <c r="A41" t="inlineStr">
        <is>
          <t>ZDEH01</t>
        </is>
      </c>
      <c r="B41" t="inlineStr">
        <is>
          <t>Charl</t>
        </is>
      </c>
      <c r="C41" t="inlineStr">
        <is>
          <t>Oberholzer</t>
        </is>
      </c>
      <c r="D41" t="inlineStr">
        <is>
          <t>Goodwood</t>
        </is>
      </c>
      <c r="E41" t="inlineStr">
        <is>
          <t>R</t>
        </is>
      </c>
      <c r="F41" t="n">
        <v>3</v>
      </c>
      <c r="G41" t="inlineStr">
        <is>
          <t>GW4834</t>
        </is>
      </c>
      <c r="H41" s="5" t="n">
        <v>45160</v>
      </c>
      <c r="I41" s="5" t="n">
        <v>45278</v>
      </c>
      <c r="J41" s="6" t="n">
        <v>46009</v>
      </c>
      <c r="K41" s="4" t="n">
        <v>254678.6</v>
      </c>
      <c r="L41" s="7" t="n">
        <v>0.14</v>
      </c>
      <c r="M41" s="4">
        <f>IF(I41="",K41/365*0.11*((H41+30)-H41),K41/365*0.11*(I41-H41))</f>
        <v/>
      </c>
      <c r="N41" s="4">
        <f>K41*L41/365*(P41-I41)</f>
        <v/>
      </c>
      <c r="O41" s="4">
        <f>M41+N41</f>
        <v/>
      </c>
      <c r="P41" s="5">
        <f>IF(J41&gt;SUMIFS(Sales!$H:$H,Sales!$C:$C,Investors!G41),SUMIFS(Sales!$H:$H,Sales!$C:$C,Investors!G41),Investors!J41)</f>
        <v/>
      </c>
      <c r="Q41">
        <f>K41+O41</f>
        <v/>
      </c>
      <c r="R41">
        <f>IF(J41&lt;SUMIFS(Sales!$H:$H,Sales!$C:$C,Investors!G41),0,Investors!Q41)</f>
        <v/>
      </c>
    </row>
    <row r="42">
      <c r="A42" t="inlineStr">
        <is>
          <t>ZREN01</t>
        </is>
      </c>
      <c r="B42" t="inlineStr">
        <is>
          <t>Marlene Ann</t>
        </is>
      </c>
      <c r="C42" t="inlineStr">
        <is>
          <t>van Rensburg</t>
        </is>
      </c>
      <c r="D42" t="inlineStr">
        <is>
          <t>Goodwood</t>
        </is>
      </c>
      <c r="E42" t="inlineStr">
        <is>
          <t>R</t>
        </is>
      </c>
      <c r="F42" t="n">
        <v>6</v>
      </c>
      <c r="G42" t="inlineStr">
        <is>
          <t>GW3957</t>
        </is>
      </c>
      <c r="H42" s="5" t="n">
        <v>45280</v>
      </c>
      <c r="I42" s="5" t="n">
        <v>45344</v>
      </c>
      <c r="J42" s="6" t="n">
        <v>46075</v>
      </c>
      <c r="K42" s="4" t="n">
        <v>600000</v>
      </c>
      <c r="L42" s="7" t="n">
        <v>0.18</v>
      </c>
      <c r="M42" s="4">
        <f>IF(I42="",K42/365*0.11*((H42+30)-H42),K42/365*0.11*(I42-H42))</f>
        <v/>
      </c>
      <c r="N42" s="4">
        <f>K42*L42/365*(P42-I42)</f>
        <v/>
      </c>
      <c r="O42" s="4">
        <f>M42+N42</f>
        <v/>
      </c>
      <c r="P42" s="5">
        <f>IF(J42&gt;SUMIFS(Sales!$H:$H,Sales!$C:$C,Investors!G42),SUMIFS(Sales!$H:$H,Sales!$C:$C,Investors!G42),Investors!J42)</f>
        <v/>
      </c>
      <c r="Q42">
        <f>K42+O42</f>
        <v/>
      </c>
      <c r="R42">
        <f>IF(J42&lt;SUMIFS(Sales!$H:$H,Sales!$C:$C,Investors!G42),0,Investors!Q42)</f>
        <v/>
      </c>
    </row>
    <row r="43">
      <c r="A43" t="inlineStr">
        <is>
          <t>ZREN01</t>
        </is>
      </c>
      <c r="B43" t="inlineStr">
        <is>
          <t>Marlene Ann</t>
        </is>
      </c>
      <c r="C43" t="inlineStr">
        <is>
          <t>van Rensburg</t>
        </is>
      </c>
      <c r="D43" t="inlineStr">
        <is>
          <t>Goodwood</t>
        </is>
      </c>
      <c r="E43" t="inlineStr">
        <is>
          <t>R</t>
        </is>
      </c>
      <c r="F43" t="n">
        <v>7</v>
      </c>
      <c r="G43" t="inlineStr">
        <is>
          <t>GW3960</t>
        </is>
      </c>
      <c r="H43" s="5" t="n">
        <v>45280</v>
      </c>
      <c r="I43" s="5" t="n">
        <v>45344</v>
      </c>
      <c r="J43" s="6" t="n">
        <v>46075</v>
      </c>
      <c r="K43" s="4" t="n">
        <v>400000</v>
      </c>
      <c r="L43" s="7" t="n">
        <v>0.18</v>
      </c>
      <c r="M43" s="4">
        <f>IF(I43="",K43/365*0.11*((H43+30)-H43),K43/365*0.11*(I43-H43))</f>
        <v/>
      </c>
      <c r="N43" s="4">
        <f>K43*L43/365*(P43-I43)</f>
        <v/>
      </c>
      <c r="O43" s="4">
        <f>M43+N43</f>
        <v/>
      </c>
      <c r="P43" s="5">
        <f>IF(J43&gt;SUMIFS(Sales!$H:$H,Sales!$C:$C,Investors!G43),SUMIFS(Sales!$H:$H,Sales!$C:$C,Investors!G43),Investors!J43)</f>
        <v/>
      </c>
      <c r="Q43">
        <f>K43+O43</f>
        <v/>
      </c>
      <c r="R43">
        <f>IF(J43&lt;SUMIFS(Sales!$H:$H,Sales!$C:$C,Investors!G43),0,Investors!Q43)</f>
        <v/>
      </c>
    </row>
    <row r="44">
      <c r="A44" t="inlineStr">
        <is>
          <t>ZJOU02</t>
        </is>
      </c>
      <c r="B44" t="inlineStr">
        <is>
          <t>Magaretha Magdalena</t>
        </is>
      </c>
      <c r="C44" t="inlineStr">
        <is>
          <t>Joubert</t>
        </is>
      </c>
      <c r="D44" t="inlineStr">
        <is>
          <t>Goodwood</t>
        </is>
      </c>
      <c r="E44" t="inlineStr">
        <is>
          <t>R</t>
        </is>
      </c>
      <c r="F44" t="n">
        <v>2</v>
      </c>
      <c r="G44" t="inlineStr">
        <is>
          <t>GW3756</t>
        </is>
      </c>
      <c r="H44" s="5" t="n">
        <v>45280</v>
      </c>
      <c r="I44" s="5" t="n">
        <v>45344</v>
      </c>
      <c r="J44" s="6" t="n">
        <v>46075</v>
      </c>
      <c r="K44" s="4" t="n">
        <v>256636.99</v>
      </c>
      <c r="L44" s="7" t="n">
        <v>0.14</v>
      </c>
      <c r="M44" s="4">
        <f>IF(I44="",K44/365*0.11*((H44+30)-H44),K44/365*0.11*(I44-H44))</f>
        <v/>
      </c>
      <c r="N44" s="4">
        <f>K44*L44/365*(P44-I44)</f>
        <v/>
      </c>
      <c r="O44" s="4">
        <f>M44+N44</f>
        <v/>
      </c>
      <c r="P44" s="5">
        <f>IF(J44&gt;SUMIFS(Sales!$H:$H,Sales!$C:$C,Investors!G44),SUMIFS(Sales!$H:$H,Sales!$C:$C,Investors!G44),Investors!J44)</f>
        <v/>
      </c>
      <c r="Q44">
        <f>K44+O44</f>
        <v/>
      </c>
      <c r="R44">
        <f>IF(J44&lt;SUMIFS(Sales!$H:$H,Sales!$C:$C,Investors!G44),0,Investors!Q44)</f>
        <v/>
      </c>
    </row>
    <row r="45">
      <c r="A45" t="inlineStr">
        <is>
          <t>ZURB01</t>
        </is>
      </c>
      <c r="B45" t="inlineStr">
        <is>
          <t>Robyn-Lea</t>
        </is>
      </c>
      <c r="C45" t="inlineStr">
        <is>
          <t>Urban</t>
        </is>
      </c>
      <c r="D45" t="inlineStr">
        <is>
          <t>Goodwood</t>
        </is>
      </c>
      <c r="E45" t="inlineStr">
        <is>
          <t>R</t>
        </is>
      </c>
      <c r="F45" t="n">
        <v>2</v>
      </c>
      <c r="G45" t="inlineStr">
        <is>
          <t>GW3412</t>
        </is>
      </c>
      <c r="H45" s="5" t="n">
        <v>45280</v>
      </c>
      <c r="I45" s="5" t="n">
        <v>45344</v>
      </c>
      <c r="J45" s="6" t="n">
        <v>46075</v>
      </c>
      <c r="K45" s="4" t="n">
        <v>200000</v>
      </c>
      <c r="L45" s="7" t="n">
        <v>0.14</v>
      </c>
      <c r="M45" s="4">
        <f>IF(I45="",K45/365*0.11*((H45+30)-H45),K45/365*0.11*(I45-H45))</f>
        <v/>
      </c>
      <c r="N45" s="4">
        <f>K45*L45/365*(P45-I45)</f>
        <v/>
      </c>
      <c r="O45" s="4">
        <f>M45+N45</f>
        <v/>
      </c>
      <c r="P45" s="5">
        <f>IF(J45&gt;SUMIFS(Sales!$H:$H,Sales!$C:$C,Investors!G45),SUMIFS(Sales!$H:$H,Sales!$C:$C,Investors!G45),Investors!J45)</f>
        <v/>
      </c>
      <c r="Q45">
        <f>K45+O45</f>
        <v/>
      </c>
      <c r="R45">
        <f>IF(J45&lt;SUMIFS(Sales!$H:$H,Sales!$C:$C,Investors!G45),0,Investors!Q45)</f>
        <v/>
      </c>
    </row>
    <row r="46">
      <c r="A46" t="inlineStr">
        <is>
          <t>ZDEL01</t>
        </is>
      </c>
      <c r="B46" t="inlineStr">
        <is>
          <t>Pieter</t>
        </is>
      </c>
      <c r="C46" t="inlineStr">
        <is>
          <t>Jansen van Vuuren</t>
        </is>
      </c>
      <c r="D46" t="inlineStr">
        <is>
          <t>Goodwood</t>
        </is>
      </c>
      <c r="E46" t="inlineStr">
        <is>
          <t>R</t>
        </is>
      </c>
      <c r="F46" t="n">
        <v>14</v>
      </c>
      <c r="G46" t="inlineStr">
        <is>
          <t>GW4082</t>
        </is>
      </c>
      <c r="H46" s="5" t="n">
        <v>45310</v>
      </c>
      <c r="I46" s="5" t="n">
        <v>45344</v>
      </c>
      <c r="J46" s="6" t="n">
        <v>46075</v>
      </c>
      <c r="K46" s="4" t="n">
        <v>550000</v>
      </c>
      <c r="L46" s="7" t="n">
        <v>0.18</v>
      </c>
      <c r="M46" s="4">
        <f>IF(I46="",K46/365*0.11*((H46+30)-H46),K46/365*0.11*(I46-H46))</f>
        <v/>
      </c>
      <c r="N46" s="4">
        <f>K46*L46/365*(P46-I46)</f>
        <v/>
      </c>
      <c r="O46" s="4">
        <f>M46+N46</f>
        <v/>
      </c>
      <c r="P46" s="5">
        <f>IF(J46&gt;SUMIFS(Sales!$H:$H,Sales!$C:$C,Investors!G46),SUMIFS(Sales!$H:$H,Sales!$C:$C,Investors!G46),Investors!J46)</f>
        <v/>
      </c>
      <c r="Q46">
        <f>K46+O46</f>
        <v/>
      </c>
      <c r="R46">
        <f>IF(J46&lt;SUMIFS(Sales!$H:$H,Sales!$C:$C,Investors!G46),0,Investors!Q46)</f>
        <v/>
      </c>
    </row>
    <row r="47">
      <c r="A47" t="inlineStr">
        <is>
          <t>ZDEL01</t>
        </is>
      </c>
      <c r="B47" t="inlineStr">
        <is>
          <t>Pieter</t>
        </is>
      </c>
      <c r="C47" t="inlineStr">
        <is>
          <t>Jansen van Vuuren</t>
        </is>
      </c>
      <c r="D47" t="inlineStr">
        <is>
          <t>Goodwood</t>
        </is>
      </c>
      <c r="E47" t="inlineStr">
        <is>
          <t>R</t>
        </is>
      </c>
      <c r="F47" t="n">
        <v>15</v>
      </c>
      <c r="G47" t="inlineStr">
        <is>
          <t>GW4211</t>
        </is>
      </c>
      <c r="H47" s="5" t="n">
        <v>45310</v>
      </c>
      <c r="I47" s="5" t="n">
        <v>45344</v>
      </c>
      <c r="J47" s="6" t="n">
        <v>46075</v>
      </c>
      <c r="K47" s="4" t="n">
        <v>550000</v>
      </c>
      <c r="L47" s="7" t="n">
        <v>0.18</v>
      </c>
      <c r="M47" s="4">
        <f>IF(I47="",K47/365*0.11*((H47+30)-H47),K47/365*0.11*(I47-H47))</f>
        <v/>
      </c>
      <c r="N47" s="4">
        <f>K47*L47/365*(P47-I47)</f>
        <v/>
      </c>
      <c r="O47" s="4">
        <f>M47+N47</f>
        <v/>
      </c>
      <c r="P47" s="5">
        <f>IF(J47&gt;SUMIFS(Sales!$H:$H,Sales!$C:$C,Investors!G47),SUMIFS(Sales!$H:$H,Sales!$C:$C,Investors!G47),Investors!J47)</f>
        <v/>
      </c>
      <c r="Q47">
        <f>K47+O47</f>
        <v/>
      </c>
      <c r="R47">
        <f>IF(J47&lt;SUMIFS(Sales!$H:$H,Sales!$C:$C,Investors!G47),0,Investors!Q47)</f>
        <v/>
      </c>
    </row>
    <row r="48">
      <c r="A48" t="inlineStr">
        <is>
          <t>ZDEL01</t>
        </is>
      </c>
      <c r="B48" t="inlineStr">
        <is>
          <t>Pieter</t>
        </is>
      </c>
      <c r="C48" t="inlineStr">
        <is>
          <t>Jansen van Vuuren</t>
        </is>
      </c>
      <c r="D48" t="inlineStr">
        <is>
          <t>Goodwood</t>
        </is>
      </c>
      <c r="E48" t="inlineStr">
        <is>
          <t>R</t>
        </is>
      </c>
      <c r="F48" t="n">
        <v>16</v>
      </c>
      <c r="G48" t="inlineStr">
        <is>
          <t>GW4279</t>
        </is>
      </c>
      <c r="H48" s="5" t="n">
        <v>45310</v>
      </c>
      <c r="I48" s="5" t="n">
        <v>45344</v>
      </c>
      <c r="J48" s="6" t="n">
        <v>45505</v>
      </c>
      <c r="K48" s="4" t="n">
        <v>523000</v>
      </c>
      <c r="L48" s="7" t="n">
        <v>0.18</v>
      </c>
      <c r="M48" s="4">
        <f>IF(I48="",K48/365*0.11*((H48+30)-H48),K48/365*0.11*(I48-H48))</f>
        <v/>
      </c>
      <c r="N48" s="4">
        <f>K48*L48/365*(P48-I48)</f>
        <v/>
      </c>
      <c r="O48" s="4">
        <f>M48+N48</f>
        <v/>
      </c>
      <c r="P48" s="5">
        <f>IF(J48&gt;SUMIFS(Sales!$H:$H,Sales!$C:$C,Investors!G48),SUMIFS(Sales!$H:$H,Sales!$C:$C,Investors!G48),Investors!J48)</f>
        <v/>
      </c>
      <c r="Q48">
        <f>K48+O48</f>
        <v/>
      </c>
      <c r="R48">
        <f>IF(J48&lt;SUMIFS(Sales!$H:$H,Sales!$C:$C,Investors!G48),0,Investors!Q48)</f>
        <v/>
      </c>
    </row>
    <row r="49">
      <c r="A49" t="inlineStr">
        <is>
          <t>ZDEL01</t>
        </is>
      </c>
      <c r="B49" t="inlineStr">
        <is>
          <t>Pieter</t>
        </is>
      </c>
      <c r="C49" t="inlineStr">
        <is>
          <t>Jansen van Vuuren</t>
        </is>
      </c>
      <c r="D49" t="inlineStr">
        <is>
          <t>Goodwood</t>
        </is>
      </c>
      <c r="E49" t="inlineStr">
        <is>
          <t>R</t>
        </is>
      </c>
      <c r="F49" t="n">
        <v>17</v>
      </c>
      <c r="G49" t="inlineStr">
        <is>
          <t>GW4593</t>
        </is>
      </c>
      <c r="H49" s="5" t="n">
        <v>45328</v>
      </c>
      <c r="I49" s="5" t="n">
        <v>45344</v>
      </c>
      <c r="J49" s="6" t="n">
        <v>46075</v>
      </c>
      <c r="K49" s="4" t="n">
        <v>150000</v>
      </c>
      <c r="L49" s="7" t="n">
        <v>0.18</v>
      </c>
      <c r="M49" s="4">
        <f>IF(I49="",K49/365*0.11*((H49+30)-H49),K49/365*0.11*(I49-H49))</f>
        <v/>
      </c>
      <c r="N49" s="4">
        <f>K49*L49/365*(P49-I49)</f>
        <v/>
      </c>
      <c r="O49" s="4">
        <f>M49+N49</f>
        <v/>
      </c>
      <c r="P49" s="5">
        <f>IF(J49&gt;SUMIFS(Sales!$H:$H,Sales!$C:$C,Investors!G49),SUMIFS(Sales!$H:$H,Sales!$C:$C,Investors!G49),Investors!J49)</f>
        <v/>
      </c>
      <c r="Q49">
        <f>K49+O49</f>
        <v/>
      </c>
      <c r="R49">
        <f>IF(J49&lt;SUMIFS(Sales!$H:$H,Sales!$C:$C,Investors!G49),0,Investors!Q49)</f>
        <v/>
      </c>
    </row>
    <row r="50">
      <c r="A50" t="inlineStr">
        <is>
          <t>ZDEL01</t>
        </is>
      </c>
      <c r="B50" t="inlineStr">
        <is>
          <t>Pieter</t>
        </is>
      </c>
      <c r="C50" t="inlineStr">
        <is>
          <t>Jansen van Vuuren</t>
        </is>
      </c>
      <c r="D50" t="inlineStr">
        <is>
          <t>Goodwood</t>
        </is>
      </c>
      <c r="E50" t="inlineStr">
        <is>
          <t>R</t>
        </is>
      </c>
      <c r="F50" t="n">
        <v>18</v>
      </c>
      <c r="G50" t="inlineStr">
        <is>
          <t>GW4829</t>
        </is>
      </c>
      <c r="H50" s="5" t="n">
        <v>45328</v>
      </c>
      <c r="I50" s="5" t="n">
        <v>45344</v>
      </c>
      <c r="J50" s="6" t="n">
        <v>46075</v>
      </c>
      <c r="K50" s="4" t="n">
        <v>550000</v>
      </c>
      <c r="L50" s="7" t="n">
        <v>0.18</v>
      </c>
      <c r="M50" s="4">
        <f>IF(I50="",K50/365*0.11*((H50+30)-H50),K50/365*0.11*(I50-H50))</f>
        <v/>
      </c>
      <c r="N50" s="4">
        <f>K50*L50/365*(P50-I50)</f>
        <v/>
      </c>
      <c r="O50" s="4">
        <f>M50+N50</f>
        <v/>
      </c>
      <c r="P50" s="5">
        <f>IF(J50&gt;SUMIFS(Sales!$H:$H,Sales!$C:$C,Investors!G50),SUMIFS(Sales!$H:$H,Sales!$C:$C,Investors!G50),Investors!J50)</f>
        <v/>
      </c>
      <c r="Q50">
        <f>K50+O50</f>
        <v/>
      </c>
      <c r="R50">
        <f>IF(J50&lt;SUMIFS(Sales!$H:$H,Sales!$C:$C,Investors!G50),0,Investors!Q50)</f>
        <v/>
      </c>
    </row>
    <row r="51">
      <c r="A51" t="inlineStr">
        <is>
          <t>ZDEL01</t>
        </is>
      </c>
      <c r="B51" t="inlineStr">
        <is>
          <t>Pieter</t>
        </is>
      </c>
      <c r="C51" t="inlineStr">
        <is>
          <t>Jansen van Vuuren</t>
        </is>
      </c>
      <c r="D51" t="inlineStr">
        <is>
          <t>Goodwood</t>
        </is>
      </c>
      <c r="E51" t="inlineStr">
        <is>
          <t>R</t>
        </is>
      </c>
      <c r="F51" t="n">
        <v>19</v>
      </c>
      <c r="G51" t="inlineStr">
        <is>
          <t>GW4830</t>
        </is>
      </c>
      <c r="H51" s="5" t="n">
        <v>45328</v>
      </c>
      <c r="I51" s="5" t="n">
        <v>45344</v>
      </c>
      <c r="J51" s="6" t="n">
        <v>46075</v>
      </c>
      <c r="K51" s="4" t="n">
        <v>300000</v>
      </c>
      <c r="L51" s="7" t="n">
        <v>0.18</v>
      </c>
      <c r="M51" s="4">
        <f>IF(I51="",K51/365*0.11*((H51+30)-H51),K51/365*0.11*(I51-H51))</f>
        <v/>
      </c>
      <c r="N51" s="4">
        <f>K51*L51/365*(P51-I51)</f>
        <v/>
      </c>
      <c r="O51" s="4">
        <f>M51+N51</f>
        <v/>
      </c>
      <c r="P51" s="5">
        <f>IF(J51&gt;SUMIFS(Sales!$H:$H,Sales!$C:$C,Investors!G51),SUMIFS(Sales!$H:$H,Sales!$C:$C,Investors!G51),Investors!J51)</f>
        <v/>
      </c>
      <c r="Q51">
        <f>K51+O51</f>
        <v/>
      </c>
      <c r="R51">
        <f>IF(J51&lt;SUMIFS(Sales!$H:$H,Sales!$C:$C,Investors!G51),0,Investors!Q51)</f>
        <v/>
      </c>
    </row>
    <row r="52">
      <c r="A52" t="inlineStr">
        <is>
          <t>ZDEL01</t>
        </is>
      </c>
      <c r="B52" t="inlineStr">
        <is>
          <t>Pieter</t>
        </is>
      </c>
      <c r="C52" t="inlineStr">
        <is>
          <t>Jansen van Vuuren</t>
        </is>
      </c>
      <c r="D52" t="inlineStr">
        <is>
          <t>Goodwood</t>
        </is>
      </c>
      <c r="E52" t="inlineStr">
        <is>
          <t>R</t>
        </is>
      </c>
      <c r="F52" t="n">
        <v>20</v>
      </c>
      <c r="G52" t="inlineStr">
        <is>
          <t>GW3738</t>
        </is>
      </c>
      <c r="H52" s="5" t="n">
        <v>45355</v>
      </c>
      <c r="I52" s="5" t="n">
        <v>45387</v>
      </c>
      <c r="J52" s="6" t="n">
        <v>46118</v>
      </c>
      <c r="K52" s="4" t="n">
        <v>550000</v>
      </c>
      <c r="L52" s="7" t="n">
        <v>0.18</v>
      </c>
      <c r="M52" s="4">
        <f>IF(I52="",K52/365*0.11*((H52+30)-H52),K52/365*0.11*(I52-H52))</f>
        <v/>
      </c>
      <c r="N52" s="4">
        <f>K52*L52/365*(P52-I52)</f>
        <v/>
      </c>
      <c r="O52" s="4">
        <f>M52+N52</f>
        <v/>
      </c>
      <c r="P52" s="5">
        <f>IF(J52&gt;SUMIFS(Sales!$H:$H,Sales!$C:$C,Investors!G52),SUMIFS(Sales!$H:$H,Sales!$C:$C,Investors!G52),Investors!J52)</f>
        <v/>
      </c>
      <c r="Q52">
        <f>K52+O52</f>
        <v/>
      </c>
      <c r="R52">
        <f>IF(J52&lt;SUMIFS(Sales!$H:$H,Sales!$C:$C,Investors!G52),0,Investors!Q52)</f>
        <v/>
      </c>
    </row>
    <row r="53">
      <c r="A53" t="inlineStr">
        <is>
          <t>ZDEL01</t>
        </is>
      </c>
      <c r="B53" t="inlineStr">
        <is>
          <t>Pieter</t>
        </is>
      </c>
      <c r="C53" t="inlineStr">
        <is>
          <t>Jansen van Vuuren</t>
        </is>
      </c>
      <c r="D53" t="inlineStr">
        <is>
          <t>Goodwood</t>
        </is>
      </c>
      <c r="E53" t="inlineStr">
        <is>
          <t>R</t>
        </is>
      </c>
      <c r="F53" t="n">
        <v>21</v>
      </c>
      <c r="G53" t="inlineStr">
        <is>
          <t>GW4669</t>
        </is>
      </c>
      <c r="H53" s="5" t="n">
        <v>45355</v>
      </c>
      <c r="I53" s="5" t="n">
        <v>45387</v>
      </c>
      <c r="J53" s="6" t="n">
        <v>46118</v>
      </c>
      <c r="K53" s="4" t="n">
        <v>550000</v>
      </c>
      <c r="L53" s="7" t="n">
        <v>0.18</v>
      </c>
      <c r="M53" s="4">
        <f>IF(I53="",K53/365*0.11*((H53+30)-H53),K53/365*0.11*(I53-H53))</f>
        <v/>
      </c>
      <c r="N53" s="4">
        <f>K53*L53/365*(P53-I53)</f>
        <v/>
      </c>
      <c r="O53" s="4">
        <f>M53+N53</f>
        <v/>
      </c>
      <c r="P53" s="5">
        <f>IF(J53&gt;SUMIFS(Sales!$H:$H,Sales!$C:$C,Investors!G53),SUMIFS(Sales!$H:$H,Sales!$C:$C,Investors!G53),Investors!J53)</f>
        <v/>
      </c>
      <c r="Q53">
        <f>K53+O53</f>
        <v/>
      </c>
      <c r="R53">
        <f>IF(J53&lt;SUMIFS(Sales!$H:$H,Sales!$C:$C,Investors!G53),0,Investors!Q53)</f>
        <v/>
      </c>
    </row>
    <row r="54">
      <c r="A54" t="inlineStr">
        <is>
          <t>ZDEL01</t>
        </is>
      </c>
      <c r="B54" t="inlineStr">
        <is>
          <t>Pieter</t>
        </is>
      </c>
      <c r="C54" t="inlineStr">
        <is>
          <t>Jansen van Vuuren</t>
        </is>
      </c>
      <c r="D54" t="inlineStr">
        <is>
          <t>Goodwood</t>
        </is>
      </c>
      <c r="E54" t="inlineStr">
        <is>
          <t>R</t>
        </is>
      </c>
      <c r="F54" t="n">
        <v>22</v>
      </c>
      <c r="G54" t="inlineStr">
        <is>
          <t>GW4671</t>
        </is>
      </c>
      <c r="H54" s="5" t="n">
        <v>45355</v>
      </c>
      <c r="I54" s="5" t="n">
        <v>45387</v>
      </c>
      <c r="J54" s="6" t="n">
        <v>46118</v>
      </c>
      <c r="K54" s="4" t="n">
        <v>300000</v>
      </c>
      <c r="L54" s="7" t="n">
        <v>0.18</v>
      </c>
      <c r="M54" s="4">
        <f>IF(I54="",K54/365*0.11*((H54+30)-H54),K54/365*0.11*(I54-H54))</f>
        <v/>
      </c>
      <c r="N54" s="4">
        <f>K54*L54/365*(P54-I54)</f>
        <v/>
      </c>
      <c r="O54" s="4">
        <f>M54+N54</f>
        <v/>
      </c>
      <c r="P54" s="5">
        <f>IF(J54&gt;SUMIFS(Sales!$H:$H,Sales!$C:$C,Investors!G54),SUMIFS(Sales!$H:$H,Sales!$C:$C,Investors!G54),Investors!J54)</f>
        <v/>
      </c>
      <c r="Q54">
        <f>K54+O54</f>
        <v/>
      </c>
      <c r="R54">
        <f>IF(J54&lt;SUMIFS(Sales!$H:$H,Sales!$C:$C,Investors!G54),0,Investors!Q54)</f>
        <v/>
      </c>
    </row>
    <row r="55">
      <c r="A55" t="inlineStr">
        <is>
          <t>ZDEL01</t>
        </is>
      </c>
      <c r="B55" t="inlineStr">
        <is>
          <t>Pieter</t>
        </is>
      </c>
      <c r="C55" t="inlineStr">
        <is>
          <t>Jansen van Vuuren</t>
        </is>
      </c>
      <c r="D55" t="inlineStr">
        <is>
          <t>Goodwood</t>
        </is>
      </c>
      <c r="E55" t="inlineStr">
        <is>
          <t>R</t>
        </is>
      </c>
      <c r="F55" t="n">
        <v>23</v>
      </c>
      <c r="G55" t="inlineStr">
        <is>
          <t>GW4781</t>
        </is>
      </c>
      <c r="H55" s="5" t="n">
        <v>45355</v>
      </c>
      <c r="I55" s="5" t="n">
        <v>45387</v>
      </c>
      <c r="J55" s="6" t="n">
        <v>46118</v>
      </c>
      <c r="K55" s="4" t="n">
        <v>150000</v>
      </c>
      <c r="L55" s="7" t="n">
        <v>0.18</v>
      </c>
      <c r="M55" s="4">
        <f>IF(I55="",K55/365*0.11*((H55+30)-H55),K55/365*0.11*(I55-H55))</f>
        <v/>
      </c>
      <c r="N55" s="4">
        <f>K55*L55/365*(P55-I55)</f>
        <v/>
      </c>
      <c r="O55" s="4">
        <f>M55+N55</f>
        <v/>
      </c>
      <c r="P55" s="5">
        <f>IF(J55&gt;SUMIFS(Sales!$H:$H,Sales!$C:$C,Investors!G55),SUMIFS(Sales!$H:$H,Sales!$C:$C,Investors!G55),Investors!J55)</f>
        <v/>
      </c>
      <c r="Q55">
        <f>K55+O55</f>
        <v/>
      </c>
      <c r="R55">
        <f>IF(J55&lt;SUMIFS(Sales!$H:$H,Sales!$C:$C,Investors!G55),0,Investors!Q55)</f>
        <v/>
      </c>
    </row>
    <row r="56">
      <c r="A56" t="inlineStr">
        <is>
          <t>ZDEL01</t>
        </is>
      </c>
      <c r="B56" t="inlineStr">
        <is>
          <t>Pieter</t>
        </is>
      </c>
      <c r="C56" t="inlineStr">
        <is>
          <t>Jansen van Vuuren</t>
        </is>
      </c>
      <c r="D56" t="inlineStr">
        <is>
          <t>Goodwood</t>
        </is>
      </c>
      <c r="E56" t="inlineStr">
        <is>
          <t>R</t>
        </is>
      </c>
      <c r="F56" t="n">
        <v>24</v>
      </c>
      <c r="G56" t="inlineStr">
        <is>
          <t>GW4332</t>
        </is>
      </c>
      <c r="H56" s="5" t="n">
        <v>45376</v>
      </c>
      <c r="I56" s="5" t="n">
        <v>45387</v>
      </c>
      <c r="J56" s="6" t="n">
        <v>46118</v>
      </c>
      <c r="K56" s="4" t="n">
        <v>550000</v>
      </c>
      <c r="L56" s="7" t="n">
        <v>0.18</v>
      </c>
      <c r="M56" s="4">
        <f>IF(I56="",K56/365*0.11*((H56+30)-H56),K56/365*0.11*(I56-H56))</f>
        <v/>
      </c>
      <c r="N56" s="4">
        <f>K56*L56/365*(P56-I56)</f>
        <v/>
      </c>
      <c r="O56" s="4">
        <f>M56+N56</f>
        <v/>
      </c>
      <c r="P56" s="5">
        <f>IF(J56&gt;SUMIFS(Sales!$H:$H,Sales!$C:$C,Investors!G56),SUMIFS(Sales!$H:$H,Sales!$C:$C,Investors!G56),Investors!J56)</f>
        <v/>
      </c>
      <c r="Q56">
        <f>K56+O56</f>
        <v/>
      </c>
      <c r="R56">
        <f>IF(J56&lt;SUMIFS(Sales!$H:$H,Sales!$C:$C,Investors!G56),0,Investors!Q56)</f>
        <v/>
      </c>
    </row>
    <row r="57">
      <c r="A57" t="inlineStr">
        <is>
          <t>ZDEL01</t>
        </is>
      </c>
      <c r="B57" t="inlineStr">
        <is>
          <t>Pieter</t>
        </is>
      </c>
      <c r="C57" t="inlineStr">
        <is>
          <t>Jansen van Vuuren</t>
        </is>
      </c>
      <c r="D57" t="inlineStr">
        <is>
          <t>Goodwood</t>
        </is>
      </c>
      <c r="E57" t="inlineStr">
        <is>
          <t>R</t>
        </is>
      </c>
      <c r="F57" t="n">
        <v>25</v>
      </c>
      <c r="G57" t="inlineStr">
        <is>
          <t>GW4356</t>
        </is>
      </c>
      <c r="H57" s="5" t="n">
        <v>45376</v>
      </c>
      <c r="I57" s="5" t="n">
        <v>45387</v>
      </c>
      <c r="J57" s="6" t="n">
        <v>46118</v>
      </c>
      <c r="K57" s="4" t="n">
        <v>107438.36</v>
      </c>
      <c r="L57" s="7" t="n">
        <v>0.18</v>
      </c>
      <c r="M57" s="4">
        <f>IF(I57="",K57/365*0.11*((H57+30)-H57),K57/365*0.11*(I57-H57))</f>
        <v/>
      </c>
      <c r="N57" s="4">
        <f>K57*L57/365*(P57-I57)</f>
        <v/>
      </c>
      <c r="O57" s="4">
        <f>M57+N57</f>
        <v/>
      </c>
      <c r="P57" s="5">
        <f>IF(J57&gt;SUMIFS(Sales!$H:$H,Sales!$C:$C,Investors!G57),SUMIFS(Sales!$H:$H,Sales!$C:$C,Investors!G57),Investors!J57)</f>
        <v/>
      </c>
      <c r="Q57">
        <f>K57+O57</f>
        <v/>
      </c>
      <c r="R57">
        <f>IF(J57&lt;SUMIFS(Sales!$H:$H,Sales!$C:$C,Investors!G57),0,Investors!Q57)</f>
        <v/>
      </c>
    </row>
    <row r="58">
      <c r="A58" t="inlineStr">
        <is>
          <t>ZCOE01</t>
        </is>
      </c>
      <c r="B58" t="inlineStr">
        <is>
          <t>Tinus</t>
        </is>
      </c>
      <c r="C58" t="inlineStr">
        <is>
          <t>Coetzee</t>
        </is>
      </c>
      <c r="D58" t="inlineStr">
        <is>
          <t>Goodwood</t>
        </is>
      </c>
      <c r="E58" t="inlineStr">
        <is>
          <t>R</t>
        </is>
      </c>
      <c r="F58" t="n">
        <v>2</v>
      </c>
      <c r="G58" t="inlineStr">
        <is>
          <t>GW4607</t>
        </is>
      </c>
      <c r="H58" s="5" t="n">
        <v>45280</v>
      </c>
      <c r="I58" s="5" t="n">
        <v>45344</v>
      </c>
      <c r="J58" s="6" t="n">
        <v>46075</v>
      </c>
      <c r="K58" s="4" t="n">
        <v>249401.37</v>
      </c>
      <c r="L58" s="7" t="n">
        <v>0.14</v>
      </c>
      <c r="M58" s="4">
        <f>IF(I58="",K58/365*0.11*((H58+30)-H58),K58/365*0.11*(I58-H58))</f>
        <v/>
      </c>
      <c r="N58" s="4">
        <f>K58*L58/365*(P58-I58)</f>
        <v/>
      </c>
      <c r="O58" s="4">
        <f>M58+N58</f>
        <v/>
      </c>
      <c r="P58" s="5">
        <f>IF(J58&gt;SUMIFS(Sales!$H:$H,Sales!$C:$C,Investors!G58),SUMIFS(Sales!$H:$H,Sales!$C:$C,Investors!G58),Investors!J58)</f>
        <v/>
      </c>
      <c r="Q58">
        <f>K58+O58</f>
        <v/>
      </c>
      <c r="R58">
        <f>IF(J58&lt;SUMIFS(Sales!$H:$H,Sales!$C:$C,Investors!G58),0,Investors!Q58)</f>
        <v/>
      </c>
    </row>
    <row r="59">
      <c r="A59" t="inlineStr">
        <is>
          <t>ZCOE01</t>
        </is>
      </c>
      <c r="B59" t="inlineStr">
        <is>
          <t>Tinus</t>
        </is>
      </c>
      <c r="C59" t="inlineStr">
        <is>
          <t>Coetzee</t>
        </is>
      </c>
      <c r="D59" t="inlineStr">
        <is>
          <t>Goodwood</t>
        </is>
      </c>
      <c r="E59" t="inlineStr">
        <is>
          <t>R</t>
        </is>
      </c>
      <c r="F59" t="n">
        <v>3</v>
      </c>
      <c r="G59" t="inlineStr">
        <is>
          <t>GW4551</t>
        </is>
      </c>
      <c r="H59" s="5" t="n">
        <v>45308</v>
      </c>
      <c r="I59" s="5" t="n">
        <v>45344</v>
      </c>
      <c r="J59" s="6" t="n">
        <v>46075</v>
      </c>
      <c r="K59" s="4" t="n">
        <v>200000</v>
      </c>
      <c r="L59" s="7" t="n">
        <v>0.18</v>
      </c>
      <c r="M59" s="4">
        <f>IF(I59="",K59/365*0.11*((H59+30)-H59),K59/365*0.11*(I59-H59))</f>
        <v/>
      </c>
      <c r="N59" s="4">
        <f>K59*L59/365*(P59-I59)</f>
        <v/>
      </c>
      <c r="O59" s="4">
        <f>M59+N59</f>
        <v/>
      </c>
      <c r="P59" s="5">
        <f>IF(J59&gt;SUMIFS(Sales!$H:$H,Sales!$C:$C,Investors!G59),SUMIFS(Sales!$H:$H,Sales!$C:$C,Investors!G59),Investors!J59)</f>
        <v/>
      </c>
      <c r="Q59">
        <f>K59+O59</f>
        <v/>
      </c>
      <c r="R59">
        <f>IF(J59&lt;SUMIFS(Sales!$H:$H,Sales!$C:$C,Investors!G59),0,Investors!Q59)</f>
        <v/>
      </c>
    </row>
    <row r="60">
      <c r="A60" t="inlineStr">
        <is>
          <t>ZNUN01</t>
        </is>
      </c>
      <c r="B60" t="inlineStr">
        <is>
          <t>Francisco Antonio</t>
        </is>
      </c>
      <c r="C60" t="inlineStr">
        <is>
          <t>Nunes</t>
        </is>
      </c>
      <c r="D60" t="inlineStr">
        <is>
          <t>Goodwood</t>
        </is>
      </c>
      <c r="E60" t="inlineStr">
        <is>
          <t>R</t>
        </is>
      </c>
      <c r="F60" t="n">
        <v>10</v>
      </c>
      <c r="G60" t="inlineStr">
        <is>
          <t>GW4834</t>
        </is>
      </c>
      <c r="H60" s="5" t="n">
        <v>45175</v>
      </c>
      <c r="I60" s="5" t="n">
        <v>45278</v>
      </c>
      <c r="J60" s="6" t="n">
        <v>46009</v>
      </c>
      <c r="K60" s="4" t="n">
        <v>288034.25</v>
      </c>
      <c r="L60" s="7" t="n">
        <v>0.18</v>
      </c>
      <c r="M60" s="4">
        <f>IF(I60="",K60/365*0.11*((H60+30)-H60),K60/365*0.11*(I60-H60))</f>
        <v/>
      </c>
      <c r="N60" s="4">
        <f>K60*L60/365*(P60-I60)</f>
        <v/>
      </c>
      <c r="O60" s="4">
        <f>M60+N60</f>
        <v/>
      </c>
      <c r="P60" s="5">
        <f>IF(J60&gt;SUMIFS(Sales!$H:$H,Sales!$C:$C,Investors!G60),SUMIFS(Sales!$H:$H,Sales!$C:$C,Investors!G60),Investors!J60)</f>
        <v/>
      </c>
      <c r="Q60">
        <f>K60+O60</f>
        <v/>
      </c>
      <c r="R60">
        <f>IF(J60&lt;SUMIFS(Sales!$H:$H,Sales!$C:$C,Investors!G60),0,Investors!Q60)</f>
        <v/>
      </c>
    </row>
    <row r="61">
      <c r="A61" t="inlineStr">
        <is>
          <t>ZNUN01</t>
        </is>
      </c>
      <c r="B61" t="inlineStr">
        <is>
          <t>Francisco Antonio</t>
        </is>
      </c>
      <c r="C61" t="inlineStr">
        <is>
          <t>Nunes</t>
        </is>
      </c>
      <c r="D61" t="inlineStr">
        <is>
          <t>Goodwood</t>
        </is>
      </c>
      <c r="E61" t="inlineStr">
        <is>
          <t>R</t>
        </is>
      </c>
      <c r="F61" t="n">
        <v>11</v>
      </c>
      <c r="G61" t="inlineStr">
        <is>
          <t>GW4607</t>
        </is>
      </c>
      <c r="H61" s="5" t="n">
        <v>45280</v>
      </c>
      <c r="I61" s="5" t="n">
        <v>45344</v>
      </c>
      <c r="J61" s="6" t="n">
        <v>46075</v>
      </c>
      <c r="K61" s="4" t="n">
        <v>343822.74</v>
      </c>
      <c r="L61" s="7" t="n">
        <v>0.18</v>
      </c>
      <c r="M61" s="4">
        <f>IF(I61="",K61/365*0.11*((H61+30)-H61),K61/365*0.11*(I61-H61))</f>
        <v/>
      </c>
      <c r="N61" s="4">
        <f>K61*L61/365*(P61-I61)</f>
        <v/>
      </c>
      <c r="O61" s="4">
        <f>M61+N61</f>
        <v/>
      </c>
      <c r="P61" s="5">
        <f>IF(J61&gt;SUMIFS(Sales!$H:$H,Sales!$C:$C,Investors!G61),SUMIFS(Sales!$H:$H,Sales!$C:$C,Investors!G61),Investors!J61)</f>
        <v/>
      </c>
      <c r="Q61">
        <f>K61+O61</f>
        <v/>
      </c>
      <c r="R61">
        <f>IF(J61&lt;SUMIFS(Sales!$H:$H,Sales!$C:$C,Investors!G61),0,Investors!Q61)</f>
        <v/>
      </c>
    </row>
    <row r="62">
      <c r="A62" t="inlineStr">
        <is>
          <t>ZNUN01</t>
        </is>
      </c>
      <c r="B62" t="inlineStr">
        <is>
          <t>Francisco Antonio</t>
        </is>
      </c>
      <c r="C62" t="inlineStr">
        <is>
          <t>Nunes</t>
        </is>
      </c>
      <c r="D62" t="inlineStr">
        <is>
          <t>Goodwood</t>
        </is>
      </c>
      <c r="E62" t="inlineStr">
        <is>
          <t>R</t>
        </is>
      </c>
      <c r="F62" t="n">
        <v>12</v>
      </c>
      <c r="G62" t="inlineStr">
        <is>
          <t>GW4267</t>
        </is>
      </c>
      <c r="H62" s="5" t="n">
        <v>45337</v>
      </c>
      <c r="I62" s="5" t="n">
        <v>45387</v>
      </c>
      <c r="J62" s="6" t="n">
        <v>46118</v>
      </c>
      <c r="K62" s="4" t="n">
        <v>336840.75</v>
      </c>
      <c r="L62" s="7" t="n">
        <v>0.18</v>
      </c>
      <c r="M62" s="4">
        <f>IF(I62="",K62/365*0.11*((H62+30)-H62),K62/365*0.11*(I62-H62))</f>
        <v/>
      </c>
      <c r="N62" s="4">
        <f>K62*L62/365*(P62-I62)</f>
        <v/>
      </c>
      <c r="O62" s="4">
        <f>M62+N62</f>
        <v/>
      </c>
      <c r="P62" s="5">
        <f>IF(J62&gt;SUMIFS(Sales!$H:$H,Sales!$C:$C,Investors!G62),SUMIFS(Sales!$H:$H,Sales!$C:$C,Investors!G62),Investors!J62)</f>
        <v/>
      </c>
      <c r="Q62">
        <f>K62+O62</f>
        <v/>
      </c>
      <c r="R62">
        <f>IF(J62&lt;SUMIFS(Sales!$H:$H,Sales!$C:$C,Investors!G62),0,Investors!Q62)</f>
        <v/>
      </c>
    </row>
    <row r="63">
      <c r="A63" t="inlineStr">
        <is>
          <t>ZJOU01</t>
        </is>
      </c>
      <c r="B63" t="inlineStr">
        <is>
          <t>Kobus</t>
        </is>
      </c>
      <c r="C63" t="inlineStr">
        <is>
          <t>Joubert</t>
        </is>
      </c>
      <c r="D63" t="inlineStr">
        <is>
          <t>Goodwood</t>
        </is>
      </c>
      <c r="E63" t="inlineStr">
        <is>
          <t>R</t>
        </is>
      </c>
      <c r="F63" t="n">
        <v>2</v>
      </c>
      <c r="G63" t="inlineStr">
        <is>
          <t>GW3960</t>
        </is>
      </c>
      <c r="H63" s="5" t="n">
        <v>45280</v>
      </c>
      <c r="I63" s="5" t="n">
        <v>45344</v>
      </c>
      <c r="J63" s="6" t="n">
        <v>46075</v>
      </c>
      <c r="K63" s="4" t="n">
        <v>128318.49</v>
      </c>
      <c r="L63" s="7" t="n">
        <v>0.14</v>
      </c>
      <c r="M63" s="4">
        <f>IF(I63="",K63/365*0.11*((H63+30)-H63),K63/365*0.11*(I63-H63))</f>
        <v/>
      </c>
      <c r="N63" s="4">
        <f>K63*L63/365*(P63-I63)</f>
        <v/>
      </c>
      <c r="O63" s="4">
        <f>M63+N63</f>
        <v/>
      </c>
      <c r="P63" s="5">
        <f>IF(J63&gt;SUMIFS(Sales!$H:$H,Sales!$C:$C,Investors!G63),SUMIFS(Sales!$H:$H,Sales!$C:$C,Investors!G63),Investors!J63)</f>
        <v/>
      </c>
      <c r="Q63">
        <f>K63+O63</f>
        <v/>
      </c>
      <c r="R63">
        <f>IF(J63&lt;SUMIFS(Sales!$H:$H,Sales!$C:$C,Investors!G63),0,Investors!Q63)</f>
        <v/>
      </c>
    </row>
    <row r="64">
      <c r="A64" t="inlineStr">
        <is>
          <t>ZNOR01</t>
        </is>
      </c>
      <c r="B64" t="inlineStr">
        <is>
          <t>Mari-Ann</t>
        </is>
      </c>
      <c r="C64" t="inlineStr">
        <is>
          <t>Norman</t>
        </is>
      </c>
      <c r="D64" t="inlineStr">
        <is>
          <t>Goodwood</t>
        </is>
      </c>
      <c r="E64" t="inlineStr">
        <is>
          <t>R</t>
        </is>
      </c>
      <c r="F64" t="n">
        <v>2</v>
      </c>
      <c r="G64" t="inlineStr">
        <is>
          <t>GW4550</t>
        </is>
      </c>
      <c r="H64" s="5" t="n">
        <v>45328</v>
      </c>
      <c r="I64" s="5" t="n">
        <v>45344</v>
      </c>
      <c r="J64" s="6" t="n">
        <v>46075</v>
      </c>
      <c r="K64" s="4" t="n">
        <v>125332.88</v>
      </c>
      <c r="L64" s="7" t="n">
        <v>0.14</v>
      </c>
      <c r="M64" s="4">
        <f>IF(I64="",K64/365*0.11*((H64+30)-H64),K64/365*0.11*(I64-H64))</f>
        <v/>
      </c>
      <c r="N64" s="4">
        <f>K64*L64/365*(P64-I64)</f>
        <v/>
      </c>
      <c r="O64" s="4">
        <f>M64+N64</f>
        <v/>
      </c>
      <c r="P64" s="5">
        <f>IF(J64&gt;SUMIFS(Sales!$H:$H,Sales!$C:$C,Investors!G64),SUMIFS(Sales!$H:$H,Sales!$C:$C,Investors!G64),Investors!J64)</f>
        <v/>
      </c>
      <c r="Q64">
        <f>K64+O64</f>
        <v/>
      </c>
      <c r="R64">
        <f>IF(J64&lt;SUMIFS(Sales!$H:$H,Sales!$C:$C,Investors!G64),0,Investors!Q64)</f>
        <v/>
      </c>
    </row>
    <row r="65">
      <c r="A65" t="inlineStr">
        <is>
          <t>ZARB01</t>
        </is>
      </c>
      <c r="B65" t="inlineStr">
        <is>
          <t>Hermanus Gerhardus (Gerhard)</t>
        </is>
      </c>
      <c r="C65" t="inlineStr">
        <is>
          <t>Jansen van Vuuren</t>
        </is>
      </c>
      <c r="D65" t="inlineStr">
        <is>
          <t>Goodwood</t>
        </is>
      </c>
      <c r="E65" t="inlineStr">
        <is>
          <t>R</t>
        </is>
      </c>
      <c r="F65" t="n">
        <v>2</v>
      </c>
      <c r="G65" t="inlineStr">
        <is>
          <t>GW3412</t>
        </is>
      </c>
      <c r="H65" s="5" t="n">
        <v>45308</v>
      </c>
      <c r="I65" s="5" t="n">
        <v>45344</v>
      </c>
      <c r="J65" s="6" t="n">
        <v>46075</v>
      </c>
      <c r="K65" s="4" t="n">
        <v>200000</v>
      </c>
      <c r="L65" s="7" t="n">
        <v>0.18</v>
      </c>
      <c r="M65" s="4">
        <f>IF(I65="",K65/365*0.11*((H65+30)-H65),K65/365*0.11*(I65-H65))</f>
        <v/>
      </c>
      <c r="N65" s="4">
        <f>K65*L65/365*(P65-I65)</f>
        <v/>
      </c>
      <c r="O65" s="4">
        <f>M65+N65</f>
        <v/>
      </c>
      <c r="P65" s="5">
        <f>IF(J65&gt;SUMIFS(Sales!$H:$H,Sales!$C:$C,Investors!G65),SUMIFS(Sales!$H:$H,Sales!$C:$C,Investors!G65),Investors!J65)</f>
        <v/>
      </c>
      <c r="Q65">
        <f>K65+O65</f>
        <v/>
      </c>
      <c r="R65">
        <f>IF(J65&lt;SUMIFS(Sales!$H:$H,Sales!$C:$C,Investors!G65),0,Investors!Q65)</f>
        <v/>
      </c>
    </row>
    <row r="66">
      <c r="A66" t="inlineStr">
        <is>
          <t>ZARB01</t>
        </is>
      </c>
      <c r="B66" t="inlineStr">
        <is>
          <t>Hermanus Gerhardus (Gerhard)</t>
        </is>
      </c>
      <c r="C66" t="inlineStr">
        <is>
          <t>Jansen van Vuuren</t>
        </is>
      </c>
      <c r="D66" t="inlineStr">
        <is>
          <t>Goodwood</t>
        </is>
      </c>
      <c r="E66" t="inlineStr">
        <is>
          <t>R</t>
        </is>
      </c>
      <c r="F66" t="n">
        <v>3</v>
      </c>
      <c r="G66" t="inlineStr">
        <is>
          <t>GW3624</t>
        </is>
      </c>
      <c r="H66" s="5" t="n">
        <v>45308</v>
      </c>
      <c r="I66" s="5" t="n">
        <v>45344</v>
      </c>
      <c r="J66" s="6" t="n">
        <v>46075</v>
      </c>
      <c r="K66" s="4" t="n">
        <v>550000</v>
      </c>
      <c r="L66" s="7" t="n">
        <v>0.18</v>
      </c>
      <c r="M66" s="4">
        <f>IF(I66="",K66/365*0.11*((H66+30)-H66),K66/365*0.11*(I66-H66))</f>
        <v/>
      </c>
      <c r="N66" s="4">
        <f>K66*L66/365*(P66-I66)</f>
        <v/>
      </c>
      <c r="O66" s="4">
        <f>M66+N66</f>
        <v/>
      </c>
      <c r="P66" s="5">
        <f>IF(J66&gt;SUMIFS(Sales!$H:$H,Sales!$C:$C,Investors!G66),SUMIFS(Sales!$H:$H,Sales!$C:$C,Investors!G66),Investors!J66)</f>
        <v/>
      </c>
      <c r="Q66">
        <f>K66+O66</f>
        <v/>
      </c>
      <c r="R66">
        <f>IF(J66&lt;SUMIFS(Sales!$H:$H,Sales!$C:$C,Investors!G66),0,Investors!Q66)</f>
        <v/>
      </c>
    </row>
    <row r="67">
      <c r="A67" t="inlineStr">
        <is>
          <t>ZARB01</t>
        </is>
      </c>
      <c r="B67" t="inlineStr">
        <is>
          <t>Hermanus Gerhardus (Gerhard)</t>
        </is>
      </c>
      <c r="C67" t="inlineStr">
        <is>
          <t>Jansen van Vuuren</t>
        </is>
      </c>
      <c r="D67" t="inlineStr">
        <is>
          <t>Goodwood</t>
        </is>
      </c>
      <c r="E67" t="inlineStr">
        <is>
          <t>R</t>
        </is>
      </c>
      <c r="F67" t="n">
        <v>4</v>
      </c>
      <c r="G67" t="inlineStr">
        <is>
          <t>GW4632</t>
        </is>
      </c>
      <c r="H67" s="5" t="n">
        <v>45308</v>
      </c>
      <c r="I67" s="5" t="n">
        <v>45344</v>
      </c>
      <c r="J67" s="6" t="n">
        <v>46075</v>
      </c>
      <c r="K67" s="4" t="n">
        <v>550000</v>
      </c>
      <c r="L67" s="7" t="n">
        <v>0.18</v>
      </c>
      <c r="M67" s="4">
        <f>IF(I67="",K67/365*0.11*((H67+30)-H67),K67/365*0.11*(I67-H67))</f>
        <v/>
      </c>
      <c r="N67" s="4">
        <f>K67*L67/365*(P67-I67)</f>
        <v/>
      </c>
      <c r="O67" s="4">
        <f>M67+N67</f>
        <v/>
      </c>
      <c r="P67" s="5">
        <f>IF(J67&gt;SUMIFS(Sales!$H:$H,Sales!$C:$C,Investors!G67),SUMIFS(Sales!$H:$H,Sales!$C:$C,Investors!G67),Investors!J67)</f>
        <v/>
      </c>
      <c r="Q67">
        <f>K67+O67</f>
        <v/>
      </c>
      <c r="R67">
        <f>IF(J67&lt;SUMIFS(Sales!$H:$H,Sales!$C:$C,Investors!G67),0,Investors!Q67)</f>
        <v/>
      </c>
    </row>
    <row r="68">
      <c r="A68" t="inlineStr">
        <is>
          <t>ZTRU01</t>
        </is>
      </c>
      <c r="B68" t="inlineStr">
        <is>
          <t>Cecil Ronald</t>
        </is>
      </c>
      <c r="C68" t="inlineStr">
        <is>
          <t>Truter</t>
        </is>
      </c>
      <c r="D68" t="inlineStr">
        <is>
          <t>Goodwood</t>
        </is>
      </c>
      <c r="E68" t="inlineStr">
        <is>
          <t>R</t>
        </is>
      </c>
      <c r="F68" t="n">
        <v>3</v>
      </c>
      <c r="G68" t="inlineStr">
        <is>
          <t>GW4604</t>
        </is>
      </c>
      <c r="H68" s="5" t="n">
        <v>45278</v>
      </c>
      <c r="I68" s="5" t="n">
        <v>45278</v>
      </c>
      <c r="J68" s="6" t="n">
        <v>46009</v>
      </c>
      <c r="K68" s="4" t="n">
        <v>122450.84</v>
      </c>
      <c r="L68" s="7" t="n">
        <v>0.14</v>
      </c>
      <c r="M68" s="4">
        <f>IF(I68="",K68/365*0.11*((H68+30)-H68),K68/365*0.11*(I68-H68))</f>
        <v/>
      </c>
      <c r="N68" s="4">
        <f>K68*L68/365*(P68-I68)</f>
        <v/>
      </c>
      <c r="O68" s="4">
        <f>M68+N68</f>
        <v/>
      </c>
      <c r="P68" s="5">
        <f>IF(J68&gt;SUMIFS(Sales!$H:$H,Sales!$C:$C,Investors!G68),SUMIFS(Sales!$H:$H,Sales!$C:$C,Investors!G68),Investors!J68)</f>
        <v/>
      </c>
      <c r="Q68">
        <f>K68+O68</f>
        <v/>
      </c>
      <c r="R68">
        <f>IF(J68&lt;SUMIFS(Sales!$H:$H,Sales!$C:$C,Investors!G68),0,Investors!Q68)</f>
        <v/>
      </c>
    </row>
    <row r="69">
      <c r="A69" t="inlineStr">
        <is>
          <t>ZGER01</t>
        </is>
      </c>
      <c r="B69" t="inlineStr">
        <is>
          <t>Philip Anton</t>
        </is>
      </c>
      <c r="C69" t="inlineStr">
        <is>
          <t>Gerber</t>
        </is>
      </c>
      <c r="D69" t="inlineStr">
        <is>
          <t>Goodwood</t>
        </is>
      </c>
      <c r="E69" t="inlineStr">
        <is>
          <t>R</t>
        </is>
      </c>
      <c r="F69" t="n">
        <v>2</v>
      </c>
      <c r="G69" t="inlineStr">
        <is>
          <t>GW4063</t>
        </is>
      </c>
      <c r="H69" s="5" t="n">
        <v>45281</v>
      </c>
      <c r="I69" s="5" t="n">
        <v>45344</v>
      </c>
      <c r="J69" s="6" t="n">
        <v>46075</v>
      </c>
      <c r="K69" s="4" t="n">
        <v>600000</v>
      </c>
      <c r="L69" s="7" t="n">
        <v>0.18</v>
      </c>
      <c r="M69" s="4">
        <f>IF(I69="",K69/365*0.11*((H69+30)-H69),K69/365*0.11*(I69-H69))</f>
        <v/>
      </c>
      <c r="N69" s="4">
        <f>K69*L69/365*(P69-I69)</f>
        <v/>
      </c>
      <c r="O69" s="4">
        <f>M69+N69</f>
        <v/>
      </c>
      <c r="P69" s="5">
        <f>IF(J69&gt;SUMIFS(Sales!$H:$H,Sales!$C:$C,Investors!G69),SUMIFS(Sales!$H:$H,Sales!$C:$C,Investors!G69),Investors!J69)</f>
        <v/>
      </c>
      <c r="Q69">
        <f>K69+O69</f>
        <v/>
      </c>
      <c r="R69">
        <f>IF(J69&lt;SUMIFS(Sales!$H:$H,Sales!$C:$C,Investors!G69),0,Investors!Q69)</f>
        <v/>
      </c>
    </row>
    <row r="70">
      <c r="A70" t="inlineStr">
        <is>
          <t>ZGER01</t>
        </is>
      </c>
      <c r="B70" t="inlineStr">
        <is>
          <t>Philip Anton</t>
        </is>
      </c>
      <c r="C70" t="inlineStr">
        <is>
          <t>Gerber</t>
        </is>
      </c>
      <c r="D70" t="inlineStr">
        <is>
          <t>Goodwood</t>
        </is>
      </c>
      <c r="E70" t="inlineStr">
        <is>
          <t>R</t>
        </is>
      </c>
      <c r="F70" t="n">
        <v>3</v>
      </c>
      <c r="G70" t="inlineStr">
        <is>
          <t>GW4097</t>
        </is>
      </c>
      <c r="H70" s="5" t="n">
        <v>45281</v>
      </c>
      <c r="I70" s="5" t="n">
        <v>45344</v>
      </c>
      <c r="J70" s="6" t="n">
        <v>46075</v>
      </c>
      <c r="K70" s="4" t="n">
        <v>400000</v>
      </c>
      <c r="L70" s="7" t="n">
        <v>0.18</v>
      </c>
      <c r="M70" s="4">
        <f>IF(I70="",K70/365*0.11*((H70+30)-H70),K70/365*0.11*(I70-H70))</f>
        <v/>
      </c>
      <c r="N70" s="4">
        <f>K70*L70/365*(P70-I70)</f>
        <v/>
      </c>
      <c r="O70" s="4">
        <f>M70+N70</f>
        <v/>
      </c>
      <c r="P70" s="5">
        <f>IF(J70&gt;SUMIFS(Sales!$H:$H,Sales!$C:$C,Investors!G70),SUMIFS(Sales!$H:$H,Sales!$C:$C,Investors!G70),Investors!J70)</f>
        <v/>
      </c>
      <c r="Q70">
        <f>K70+O70</f>
        <v/>
      </c>
      <c r="R70">
        <f>IF(J70&lt;SUMIFS(Sales!$H:$H,Sales!$C:$C,Investors!G70),0,Investors!Q70)</f>
        <v/>
      </c>
    </row>
    <row r="71">
      <c r="A71" t="inlineStr">
        <is>
          <t>ZGER01</t>
        </is>
      </c>
      <c r="B71" t="inlineStr">
        <is>
          <t>Philip Anton</t>
        </is>
      </c>
      <c r="C71" t="inlineStr">
        <is>
          <t>Gerber</t>
        </is>
      </c>
      <c r="D71" t="inlineStr">
        <is>
          <t>Goodwood</t>
        </is>
      </c>
      <c r="E71" t="inlineStr">
        <is>
          <t>R</t>
        </is>
      </c>
      <c r="F71" t="n">
        <v>4</v>
      </c>
      <c r="G71" t="inlineStr">
        <is>
          <t>GW3587</t>
        </is>
      </c>
      <c r="H71" s="5" t="n">
        <v>45308</v>
      </c>
      <c r="I71" s="5" t="n">
        <v>45344</v>
      </c>
      <c r="J71" s="6" t="n">
        <v>46075</v>
      </c>
      <c r="K71" s="4" t="n">
        <v>550000</v>
      </c>
      <c r="L71" s="7" t="n">
        <v>0.18</v>
      </c>
      <c r="M71" s="4">
        <f>IF(I71="",K71/365*0.11*((H71+30)-H71),K71/365*0.11*(I71-H71))</f>
        <v/>
      </c>
      <c r="N71" s="4">
        <f>K71*L71/365*(P71-I71)</f>
        <v/>
      </c>
      <c r="O71" s="4">
        <f>M71+N71</f>
        <v/>
      </c>
      <c r="P71" s="5">
        <f>IF(J71&gt;SUMIFS(Sales!$H:$H,Sales!$C:$C,Investors!G71),SUMIFS(Sales!$H:$H,Sales!$C:$C,Investors!G71),Investors!J71)</f>
        <v/>
      </c>
      <c r="Q71">
        <f>K71+O71</f>
        <v/>
      </c>
      <c r="R71">
        <f>IF(J71&lt;SUMIFS(Sales!$H:$H,Sales!$C:$C,Investors!G71),0,Investors!Q71)</f>
        <v/>
      </c>
    </row>
    <row r="72">
      <c r="A72" t="inlineStr">
        <is>
          <t>ZGER01</t>
        </is>
      </c>
      <c r="B72" t="inlineStr">
        <is>
          <t>Philip Anton</t>
        </is>
      </c>
      <c r="C72" t="inlineStr">
        <is>
          <t>Gerber</t>
        </is>
      </c>
      <c r="D72" t="inlineStr">
        <is>
          <t>Goodwood</t>
        </is>
      </c>
      <c r="E72" t="inlineStr">
        <is>
          <t>R</t>
        </is>
      </c>
      <c r="F72" t="n">
        <v>5</v>
      </c>
      <c r="G72" t="inlineStr">
        <is>
          <t>GW4550</t>
        </is>
      </c>
      <c r="H72" s="5" t="n">
        <v>45308</v>
      </c>
      <c r="I72" s="5" t="n">
        <v>45344</v>
      </c>
      <c r="J72" s="6" t="n">
        <v>46075</v>
      </c>
      <c r="K72" s="4" t="n">
        <v>450000</v>
      </c>
      <c r="L72" s="7" t="n">
        <v>0.18</v>
      </c>
      <c r="M72" s="4">
        <f>IF(I72="",K72/365*0.11*((H72+30)-H72),K72/365*0.11*(I72-H72))</f>
        <v/>
      </c>
      <c r="N72" s="4">
        <f>K72*L72/365*(P72-I72)</f>
        <v/>
      </c>
      <c r="O72" s="4">
        <f>M72+N72</f>
        <v/>
      </c>
      <c r="P72" s="5">
        <f>IF(J72&gt;SUMIFS(Sales!$H:$H,Sales!$C:$C,Investors!G72),SUMIFS(Sales!$H:$H,Sales!$C:$C,Investors!G72),Investors!J72)</f>
        <v/>
      </c>
      <c r="Q72">
        <f>K72+O72</f>
        <v/>
      </c>
      <c r="R72">
        <f>IF(J72&lt;SUMIFS(Sales!$H:$H,Sales!$C:$C,Investors!G72),0,Investors!Q72)</f>
        <v/>
      </c>
    </row>
    <row r="73">
      <c r="A73" t="inlineStr">
        <is>
          <t>ZGER01</t>
        </is>
      </c>
      <c r="B73" t="inlineStr">
        <is>
          <t>Philip Anton</t>
        </is>
      </c>
      <c r="C73" t="inlineStr">
        <is>
          <t>Gerber</t>
        </is>
      </c>
      <c r="D73" t="inlineStr">
        <is>
          <t>Goodwood</t>
        </is>
      </c>
      <c r="E73" t="inlineStr">
        <is>
          <t>R</t>
        </is>
      </c>
      <c r="F73" t="n">
        <v>6</v>
      </c>
      <c r="G73" t="inlineStr">
        <is>
          <t>GW4356</t>
        </is>
      </c>
      <c r="H73" s="5" t="n">
        <v>45337</v>
      </c>
      <c r="I73" s="5" t="n">
        <v>45387</v>
      </c>
      <c r="J73" s="6" t="n">
        <v>46118</v>
      </c>
      <c r="K73" s="4" t="n">
        <v>450000</v>
      </c>
      <c r="L73" s="7" t="n">
        <v>0.18</v>
      </c>
      <c r="M73" s="4">
        <f>IF(I73="",K73/365*0.11*((H73+30)-H73),K73/365*0.11*(I73-H73))</f>
        <v/>
      </c>
      <c r="N73" s="4">
        <f>K73*L73/365*(P73-I73)</f>
        <v/>
      </c>
      <c r="O73" s="4">
        <f>M73+N73</f>
        <v/>
      </c>
      <c r="P73" s="5">
        <f>IF(J73&gt;SUMIFS(Sales!$H:$H,Sales!$C:$C,Investors!G73),SUMIFS(Sales!$H:$H,Sales!$C:$C,Investors!G73),Investors!J73)</f>
        <v/>
      </c>
      <c r="Q73">
        <f>K73+O73</f>
        <v/>
      </c>
      <c r="R73">
        <f>IF(J73&lt;SUMIFS(Sales!$H:$H,Sales!$C:$C,Investors!G73),0,Investors!Q73)</f>
        <v/>
      </c>
    </row>
    <row r="74">
      <c r="A74" t="inlineStr">
        <is>
          <t>ZGER01</t>
        </is>
      </c>
      <c r="B74" t="inlineStr">
        <is>
          <t>Philip Anton</t>
        </is>
      </c>
      <c r="C74" t="inlineStr">
        <is>
          <t>Gerber</t>
        </is>
      </c>
      <c r="D74" t="inlineStr">
        <is>
          <t>Goodwood</t>
        </is>
      </c>
      <c r="E74" t="inlineStr">
        <is>
          <t>R</t>
        </is>
      </c>
      <c r="F74" t="n">
        <v>7</v>
      </c>
      <c r="G74" t="inlineStr">
        <is>
          <t>GW4838</t>
        </is>
      </c>
      <c r="H74" s="5" t="n">
        <v>45337</v>
      </c>
      <c r="I74" s="5" t="n">
        <v>45387</v>
      </c>
      <c r="J74" s="6" t="n">
        <v>46118</v>
      </c>
      <c r="K74" s="4" t="n">
        <v>550000</v>
      </c>
      <c r="L74" s="7" t="n">
        <v>0.18</v>
      </c>
      <c r="M74" s="4">
        <f>IF(I74="",K74/365*0.11*((H74+30)-H74),K74/365*0.11*(I74-H74))</f>
        <v/>
      </c>
      <c r="N74" s="4">
        <f>K74*L74/365*(P74-I74)</f>
        <v/>
      </c>
      <c r="O74" s="4">
        <f>M74+N74</f>
        <v/>
      </c>
      <c r="P74" s="5">
        <f>IF(J74&gt;SUMIFS(Sales!$H:$H,Sales!$C:$C,Investors!G74),SUMIFS(Sales!$H:$H,Sales!$C:$C,Investors!G74),Investors!J74)</f>
        <v/>
      </c>
      <c r="Q74">
        <f>K74+O74</f>
        <v/>
      </c>
      <c r="R74">
        <f>IF(J74&lt;SUMIFS(Sales!$H:$H,Sales!$C:$C,Investors!G74),0,Investors!Q74)</f>
        <v/>
      </c>
    </row>
    <row r="75">
      <c r="A75" t="inlineStr">
        <is>
          <t>ZZYL04</t>
        </is>
      </c>
      <c r="B75" t="inlineStr">
        <is>
          <t>Steven Michael</t>
        </is>
      </c>
      <c r="C75" t="inlineStr">
        <is>
          <t>Zylstra</t>
        </is>
      </c>
      <c r="D75" t="inlineStr">
        <is>
          <t>Goodwood</t>
        </is>
      </c>
      <c r="E75" t="inlineStr">
        <is>
          <t>R</t>
        </is>
      </c>
      <c r="F75" t="n">
        <v>2</v>
      </c>
      <c r="G75" t="inlineStr">
        <is>
          <t>GW4097</t>
        </is>
      </c>
      <c r="H75" s="5" t="n">
        <v>45322</v>
      </c>
      <c r="I75" s="5" t="n">
        <v>45344</v>
      </c>
      <c r="J75" s="6" t="n">
        <v>46075</v>
      </c>
      <c r="K75" s="4" t="n">
        <v>172917.81</v>
      </c>
      <c r="L75" s="7" t="n">
        <v>0.14</v>
      </c>
      <c r="M75" s="4">
        <f>IF(I75="",K75/365*0.11*((H75+30)-H75),K75/365*0.11*(I75-H75))</f>
        <v/>
      </c>
      <c r="N75" s="4">
        <f>K75*L75/365*(P75-I75)</f>
        <v/>
      </c>
      <c r="O75" s="4">
        <f>M75+N75</f>
        <v/>
      </c>
      <c r="P75" s="5">
        <f>IF(J75&gt;SUMIFS(Sales!$H:$H,Sales!$C:$C,Investors!G75),SUMIFS(Sales!$H:$H,Sales!$C:$C,Investors!G75),Investors!J75)</f>
        <v/>
      </c>
      <c r="Q75">
        <f>K75+O75</f>
        <v/>
      </c>
      <c r="R75">
        <f>IF(J75&lt;SUMIFS(Sales!$H:$H,Sales!$C:$C,Investors!G75),0,Investors!Q75)</f>
        <v/>
      </c>
    </row>
    <row r="76">
      <c r="A76" t="inlineStr">
        <is>
          <t>ZERF01</t>
        </is>
      </c>
      <c r="B76" t="inlineStr">
        <is>
          <t>Hermanus Gerhardus (Gerhard)</t>
        </is>
      </c>
      <c r="C76" t="inlineStr">
        <is>
          <t>Jansen van Vuuren</t>
        </is>
      </c>
      <c r="D76" t="inlineStr">
        <is>
          <t>Goodwood</t>
        </is>
      </c>
      <c r="E76" t="inlineStr">
        <is>
          <t>R</t>
        </is>
      </c>
      <c r="F76" t="n">
        <v>3</v>
      </c>
      <c r="G76" t="inlineStr">
        <is>
          <t>GW4008</t>
        </is>
      </c>
      <c r="H76" s="5" t="n">
        <v>45328</v>
      </c>
      <c r="I76" s="5" t="n">
        <v>45344</v>
      </c>
      <c r="J76" s="6" t="n">
        <v>46075</v>
      </c>
      <c r="K76" s="4" t="n">
        <v>550000</v>
      </c>
      <c r="L76" s="7" t="n">
        <v>0.18</v>
      </c>
      <c r="M76" s="4">
        <f>IF(I76="",K76/365*0.11*((H76+30)-H76),K76/365*0.11*(I76-H76))</f>
        <v/>
      </c>
      <c r="N76" s="4">
        <f>K76*L76/365*(P76-I76)</f>
        <v/>
      </c>
      <c r="O76" s="4">
        <f>M76+N76</f>
        <v/>
      </c>
      <c r="P76" s="5">
        <f>IF(J76&gt;SUMIFS(Sales!$H:$H,Sales!$C:$C,Investors!G76),SUMIFS(Sales!$H:$H,Sales!$C:$C,Investors!G76),Investors!J76)</f>
        <v/>
      </c>
      <c r="Q76">
        <f>K76+O76</f>
        <v/>
      </c>
      <c r="R76">
        <f>IF(J76&lt;SUMIFS(Sales!$H:$H,Sales!$C:$C,Investors!G76),0,Investors!Q76)</f>
        <v/>
      </c>
    </row>
    <row r="77">
      <c r="A77" t="inlineStr">
        <is>
          <t>ZERF01</t>
        </is>
      </c>
      <c r="B77" t="inlineStr">
        <is>
          <t>Hermanus Gerhardus (Gerhard)</t>
        </is>
      </c>
      <c r="C77" t="inlineStr">
        <is>
          <t>Jansen van Vuuren</t>
        </is>
      </c>
      <c r="D77" t="inlineStr">
        <is>
          <t>Goodwood</t>
        </is>
      </c>
      <c r="E77" t="inlineStr">
        <is>
          <t>R</t>
        </is>
      </c>
      <c r="F77" t="n">
        <v>4</v>
      </c>
      <c r="G77" t="inlineStr">
        <is>
          <t>GW4830</t>
        </is>
      </c>
      <c r="H77" s="5" t="n">
        <v>45328</v>
      </c>
      <c r="I77" s="5" t="n">
        <v>45344</v>
      </c>
      <c r="J77" s="6" t="n">
        <v>46075</v>
      </c>
      <c r="K77" s="4" t="n">
        <v>200000</v>
      </c>
      <c r="L77" s="7" t="n">
        <v>0.18</v>
      </c>
      <c r="M77" s="4">
        <f>IF(I77="",K77/365*0.11*((H77+30)-H77),K77/365*0.11*(I77-H77))</f>
        <v/>
      </c>
      <c r="N77" s="4">
        <f>K77*L77/365*(P77-I77)</f>
        <v/>
      </c>
      <c r="O77" s="4">
        <f>M77+N77</f>
        <v/>
      </c>
      <c r="P77" s="5">
        <f>IF(J77&gt;SUMIFS(Sales!$H:$H,Sales!$C:$C,Investors!G77),SUMIFS(Sales!$H:$H,Sales!$C:$C,Investors!G77),Investors!J77)</f>
        <v/>
      </c>
      <c r="Q77">
        <f>K77+O77</f>
        <v/>
      </c>
      <c r="R77">
        <f>IF(J77&lt;SUMIFS(Sales!$H:$H,Sales!$C:$C,Investors!G77),0,Investors!Q77)</f>
        <v/>
      </c>
    </row>
    <row r="78">
      <c r="A78" t="inlineStr">
        <is>
          <t>ZERF01</t>
        </is>
      </c>
      <c r="B78" t="inlineStr">
        <is>
          <t>Hermanus Gerhardus (Gerhard)</t>
        </is>
      </c>
      <c r="C78" t="inlineStr">
        <is>
          <t>Jansen van Vuuren</t>
        </is>
      </c>
      <c r="D78" t="inlineStr">
        <is>
          <t>Goodwood</t>
        </is>
      </c>
      <c r="E78" t="inlineStr">
        <is>
          <t>R</t>
        </is>
      </c>
      <c r="F78" t="n">
        <v>5</v>
      </c>
      <c r="G78" t="inlineStr">
        <is>
          <t>GW4850</t>
        </is>
      </c>
      <c r="H78" s="5" t="n">
        <v>45328</v>
      </c>
      <c r="I78" s="5" t="n">
        <v>45344</v>
      </c>
      <c r="J78" s="6" t="n">
        <v>46075</v>
      </c>
      <c r="K78" s="4" t="n">
        <v>550000</v>
      </c>
      <c r="L78" s="7" t="n">
        <v>0.18</v>
      </c>
      <c r="M78" s="4">
        <f>IF(I78="",K78/365*0.11*((H78+30)-H78),K78/365*0.11*(I78-H78))</f>
        <v/>
      </c>
      <c r="N78" s="4">
        <f>K78*L78/365*(P78-I78)</f>
        <v/>
      </c>
      <c r="O78" s="4">
        <f>M78+N78</f>
        <v/>
      </c>
      <c r="P78" s="5">
        <f>IF(J78&gt;SUMIFS(Sales!$H:$H,Sales!$C:$C,Investors!G78),SUMIFS(Sales!$H:$H,Sales!$C:$C,Investors!G78),Investors!J78)</f>
        <v/>
      </c>
      <c r="Q78">
        <f>K78+O78</f>
        <v/>
      </c>
      <c r="R78">
        <f>IF(J78&lt;SUMIFS(Sales!$H:$H,Sales!$C:$C,Investors!G78),0,Investors!Q78)</f>
        <v/>
      </c>
    </row>
    <row r="79">
      <c r="A79" t="inlineStr">
        <is>
          <t>ZVAL03</t>
        </is>
      </c>
      <c r="B79" t="inlineStr">
        <is>
          <t>Marinda</t>
        </is>
      </c>
      <c r="C79" t="inlineStr">
        <is>
          <t>Valentin</t>
        </is>
      </c>
      <c r="D79" t="inlineStr">
        <is>
          <t>Goodwood</t>
        </is>
      </c>
      <c r="E79" t="inlineStr">
        <is>
          <t>R</t>
        </is>
      </c>
      <c r="F79" t="n">
        <v>2</v>
      </c>
      <c r="G79" t="inlineStr">
        <is>
          <t>GW3197</t>
        </is>
      </c>
      <c r="H79" s="5" t="n">
        <v>45320</v>
      </c>
      <c r="I79" s="5" t="n">
        <v>45344</v>
      </c>
      <c r="J79" s="6" t="n">
        <v>46075</v>
      </c>
      <c r="K79" s="4" t="n">
        <v>550000</v>
      </c>
      <c r="L79" s="7" t="n">
        <v>0.18</v>
      </c>
      <c r="M79" s="4">
        <f>IF(I79="",K79/365*0.11*((H79+30)-H79),K79/365*0.11*(I79-H79))</f>
        <v/>
      </c>
      <c r="N79" s="4">
        <f>K79*L79/365*(P79-I79)</f>
        <v/>
      </c>
      <c r="O79" s="4">
        <f>M79+N79</f>
        <v/>
      </c>
      <c r="P79" s="5">
        <f>IF(J79&gt;SUMIFS(Sales!$H:$H,Sales!$C:$C,Investors!G79),SUMIFS(Sales!$H:$H,Sales!$C:$C,Investors!G79),Investors!J79)</f>
        <v/>
      </c>
      <c r="Q79">
        <f>K79+O79</f>
        <v/>
      </c>
      <c r="R79">
        <f>IF(J79&lt;SUMIFS(Sales!$H:$H,Sales!$C:$C,Investors!G79),0,Investors!Q79)</f>
        <v/>
      </c>
    </row>
    <row r="80">
      <c r="A80" t="inlineStr">
        <is>
          <t>ZVAL03</t>
        </is>
      </c>
      <c r="B80" t="inlineStr">
        <is>
          <t>Marinda</t>
        </is>
      </c>
      <c r="C80" t="inlineStr">
        <is>
          <t>Valentin</t>
        </is>
      </c>
      <c r="D80" t="inlineStr">
        <is>
          <t>Goodwood</t>
        </is>
      </c>
      <c r="E80" t="inlineStr">
        <is>
          <t>R</t>
        </is>
      </c>
      <c r="F80" t="n">
        <v>3</v>
      </c>
      <c r="G80" t="inlineStr">
        <is>
          <t>GW4019</t>
        </is>
      </c>
      <c r="H80" s="5" t="n">
        <v>45320</v>
      </c>
      <c r="I80" s="5" t="n">
        <v>45344</v>
      </c>
      <c r="J80" s="6" t="n">
        <v>46075</v>
      </c>
      <c r="K80" s="4" t="n">
        <v>550000</v>
      </c>
      <c r="L80" s="7" t="n">
        <v>0.18</v>
      </c>
      <c r="M80" s="4">
        <f>IF(I80="",K80/365*0.11*((H80+30)-H80),K80/365*0.11*(I80-H80))</f>
        <v/>
      </c>
      <c r="N80" s="4">
        <f>K80*L80/365*(P80-I80)</f>
        <v/>
      </c>
      <c r="O80" s="4">
        <f>M80+N80</f>
        <v/>
      </c>
      <c r="P80" s="5">
        <f>IF(J80&gt;SUMIFS(Sales!$H:$H,Sales!$C:$C,Investors!G80),SUMIFS(Sales!$H:$H,Sales!$C:$C,Investors!G80),Investors!J80)</f>
        <v/>
      </c>
      <c r="Q80">
        <f>K80+O80</f>
        <v/>
      </c>
      <c r="R80">
        <f>IF(J80&lt;SUMIFS(Sales!$H:$H,Sales!$C:$C,Investors!G80),0,Investors!Q80)</f>
        <v/>
      </c>
    </row>
    <row r="81">
      <c r="A81" t="inlineStr">
        <is>
          <t>ZVAL03</t>
        </is>
      </c>
      <c r="B81" t="inlineStr">
        <is>
          <t>Marinda</t>
        </is>
      </c>
      <c r="C81" t="inlineStr">
        <is>
          <t>Valentin</t>
        </is>
      </c>
      <c r="D81" t="inlineStr">
        <is>
          <t>Goodwood</t>
        </is>
      </c>
      <c r="E81" t="inlineStr">
        <is>
          <t>R</t>
        </is>
      </c>
      <c r="F81" t="n">
        <v>4</v>
      </c>
      <c r="G81" t="inlineStr">
        <is>
          <t>GW4593</t>
        </is>
      </c>
      <c r="H81" s="5" t="n">
        <v>45320</v>
      </c>
      <c r="I81" s="5" t="n">
        <v>45344</v>
      </c>
      <c r="J81" s="6" t="n">
        <v>46075</v>
      </c>
      <c r="K81" s="4" t="n">
        <v>400000</v>
      </c>
      <c r="L81" s="7" t="n">
        <v>0.18</v>
      </c>
      <c r="M81" s="4">
        <f>IF(I81="",K81/365*0.11*((H81+30)-H81),K81/365*0.11*(I81-H81))</f>
        <v/>
      </c>
      <c r="N81" s="4">
        <f>K81*L81/365*(P81-I81)</f>
        <v/>
      </c>
      <c r="O81" s="4">
        <f>M81+N81</f>
        <v/>
      </c>
      <c r="P81" s="5">
        <f>IF(J81&gt;SUMIFS(Sales!$H:$H,Sales!$C:$C,Investors!G81),SUMIFS(Sales!$H:$H,Sales!$C:$C,Investors!G81),Investors!J81)</f>
        <v/>
      </c>
      <c r="Q81">
        <f>K81+O81</f>
        <v/>
      </c>
      <c r="R81">
        <f>IF(J81&lt;SUMIFS(Sales!$H:$H,Sales!$C:$C,Investors!G81),0,Investors!Q81)</f>
        <v/>
      </c>
    </row>
    <row r="82">
      <c r="A82" t="inlineStr">
        <is>
          <t>ZMAQ01</t>
        </is>
      </c>
      <c r="B82" t="inlineStr">
        <is>
          <t>Stanley Tamsanqa</t>
        </is>
      </c>
      <c r="C82" t="inlineStr">
        <is>
          <t>Maqubela</t>
        </is>
      </c>
      <c r="D82" t="inlineStr">
        <is>
          <t>Goodwood</t>
        </is>
      </c>
      <c r="E82" t="inlineStr">
        <is>
          <t>R</t>
        </is>
      </c>
      <c r="F82" t="n">
        <v>2</v>
      </c>
      <c r="G82" t="inlineStr">
        <is>
          <t>GW4551</t>
        </is>
      </c>
      <c r="H82" s="5" t="n">
        <v>45315</v>
      </c>
      <c r="I82" s="5" t="n">
        <v>45344</v>
      </c>
      <c r="J82" s="6" t="n">
        <v>46075</v>
      </c>
      <c r="K82" s="4" t="n">
        <v>120768.49</v>
      </c>
      <c r="L82" s="7" t="n">
        <v>0.14</v>
      </c>
      <c r="M82" s="4">
        <f>IF(I82="",K82/365*0.11*((H82+30)-H82),K82/365*0.11*(I82-H82))</f>
        <v/>
      </c>
      <c r="N82" s="4">
        <f>K82*L82/365*(P82-I82)</f>
        <v/>
      </c>
      <c r="O82" s="4">
        <f>M82+N82</f>
        <v/>
      </c>
      <c r="P82" s="5">
        <f>IF(J82&gt;SUMIFS(Sales!$H:$H,Sales!$C:$C,Investors!G82),SUMIFS(Sales!$H:$H,Sales!$C:$C,Investors!G82),Investors!J82)</f>
        <v/>
      </c>
      <c r="Q82">
        <f>K82+O82</f>
        <v/>
      </c>
      <c r="R82">
        <f>IF(J82&lt;SUMIFS(Sales!$H:$H,Sales!$C:$C,Investors!G82),0,Investors!Q82)</f>
        <v/>
      </c>
    </row>
    <row r="83">
      <c r="A83" t="inlineStr">
        <is>
          <t>ZJEN02</t>
        </is>
      </c>
      <c r="B83" t="inlineStr">
        <is>
          <t>Andrew Bowden</t>
        </is>
      </c>
      <c r="C83" t="inlineStr">
        <is>
          <t>Jennings</t>
        </is>
      </c>
      <c r="D83" t="inlineStr">
        <is>
          <t>Goodwood</t>
        </is>
      </c>
      <c r="E83" t="inlineStr">
        <is>
          <t>R</t>
        </is>
      </c>
      <c r="F83" t="n">
        <v>2</v>
      </c>
      <c r="G83" t="inlineStr">
        <is>
          <t>GW4368</t>
        </is>
      </c>
      <c r="H83" s="5" t="n">
        <v>45187</v>
      </c>
      <c r="I83" s="5" t="n">
        <v>45278</v>
      </c>
      <c r="J83" s="6" t="n">
        <v>46009</v>
      </c>
      <c r="K83" s="4" t="n">
        <v>590493.15</v>
      </c>
      <c r="L83" s="7" t="n">
        <v>0.18</v>
      </c>
      <c r="M83" s="4">
        <f>IF(I83="",K83/365*0.11*((H83+30)-H83),K83/365*0.11*(I83-H83))</f>
        <v/>
      </c>
      <c r="N83" s="4">
        <f>K83*L83/365*(P83-I83)</f>
        <v/>
      </c>
      <c r="O83" s="4">
        <f>M83+N83</f>
        <v/>
      </c>
      <c r="P83" s="5">
        <f>IF(J83&gt;SUMIFS(Sales!$H:$H,Sales!$C:$C,Investors!G83),SUMIFS(Sales!$H:$H,Sales!$C:$C,Investors!G83),Investors!J83)</f>
        <v/>
      </c>
      <c r="Q83">
        <f>K83+O83</f>
        <v/>
      </c>
      <c r="R83">
        <f>IF(J83&lt;SUMIFS(Sales!$H:$H,Sales!$C:$C,Investors!G83),0,Investors!Q83)</f>
        <v/>
      </c>
    </row>
    <row r="84">
      <c r="A84" t="inlineStr">
        <is>
          <t>ZJEN02</t>
        </is>
      </c>
      <c r="B84" t="inlineStr">
        <is>
          <t>Andrew Bowden</t>
        </is>
      </c>
      <c r="C84" t="inlineStr">
        <is>
          <t>Jennings</t>
        </is>
      </c>
      <c r="D84" t="inlineStr">
        <is>
          <t>Goodwood</t>
        </is>
      </c>
      <c r="E84" t="inlineStr">
        <is>
          <t>R</t>
        </is>
      </c>
      <c r="F84" t="n">
        <v>3</v>
      </c>
      <c r="G84" t="inlineStr">
        <is>
          <t>GW4381</t>
        </is>
      </c>
      <c r="H84" s="5" t="n">
        <v>45187</v>
      </c>
      <c r="I84" s="5" t="n">
        <v>45278</v>
      </c>
      <c r="J84" s="6" t="n">
        <v>46009</v>
      </c>
      <c r="K84" s="4" t="n">
        <v>590000</v>
      </c>
      <c r="L84" s="7" t="n">
        <v>0.18</v>
      </c>
      <c r="M84" s="4">
        <f>IF(I84="",K84/365*0.11*((H84+30)-H84),K84/365*0.11*(I84-H84))</f>
        <v/>
      </c>
      <c r="N84" s="4">
        <f>K84*L84/365*(P84-I84)</f>
        <v/>
      </c>
      <c r="O84" s="4">
        <f>M84+N84</f>
        <v/>
      </c>
      <c r="P84" s="5">
        <f>IF(J84&gt;SUMIFS(Sales!$H:$H,Sales!$C:$C,Investors!G84),SUMIFS(Sales!$H:$H,Sales!$C:$C,Investors!G84),Investors!J84)</f>
        <v/>
      </c>
      <c r="Q84">
        <f>K84+O84</f>
        <v/>
      </c>
      <c r="R84">
        <f>IF(J84&lt;SUMIFS(Sales!$H:$H,Sales!$C:$C,Investors!G84),0,Investors!Q84)</f>
        <v/>
      </c>
    </row>
    <row r="85">
      <c r="A85" t="inlineStr">
        <is>
          <t>ZZEE01</t>
        </is>
      </c>
      <c r="B85" t="inlineStr">
        <is>
          <t>Michael Christiaan</t>
        </is>
      </c>
      <c r="C85" t="inlineStr">
        <is>
          <t>Zeeman</t>
        </is>
      </c>
      <c r="D85" t="inlineStr">
        <is>
          <t>Goodwood</t>
        </is>
      </c>
      <c r="E85" t="inlineStr">
        <is>
          <t>R</t>
        </is>
      </c>
      <c r="F85" t="n">
        <v>3</v>
      </c>
      <c r="G85" t="inlineStr">
        <is>
          <t>GW3633</t>
        </is>
      </c>
      <c r="H85" s="5" t="n">
        <v>45187</v>
      </c>
      <c r="I85" s="5" t="n">
        <v>45278</v>
      </c>
      <c r="J85" s="6" t="n">
        <v>46009</v>
      </c>
      <c r="K85" s="4" t="n">
        <v>550000</v>
      </c>
      <c r="L85" s="7" t="n">
        <v>0.18</v>
      </c>
      <c r="M85" s="4">
        <f>IF(I85="",K85/365*0.11*((H85+30)-H85),K85/365*0.11*(I85-H85))</f>
        <v/>
      </c>
      <c r="N85" s="4">
        <f>K85*L85/365*(P85-I85)</f>
        <v/>
      </c>
      <c r="O85" s="4">
        <f>M85+N85</f>
        <v/>
      </c>
      <c r="P85" s="5">
        <f>IF(J85&gt;SUMIFS(Sales!$H:$H,Sales!$C:$C,Investors!G85),SUMIFS(Sales!$H:$H,Sales!$C:$C,Investors!G85),Investors!J85)</f>
        <v/>
      </c>
      <c r="Q85">
        <f>K85+O85</f>
        <v/>
      </c>
      <c r="R85">
        <f>IF(J85&lt;SUMIFS(Sales!$H:$H,Sales!$C:$C,Investors!G85),0,Investors!Q85)</f>
        <v/>
      </c>
    </row>
    <row r="86">
      <c r="A86" t="inlineStr">
        <is>
          <t>ZZEE01</t>
        </is>
      </c>
      <c r="B86" t="inlineStr">
        <is>
          <t>Michael Christiaan</t>
        </is>
      </c>
      <c r="C86" t="inlineStr">
        <is>
          <t>Zeeman</t>
        </is>
      </c>
      <c r="D86" t="inlineStr">
        <is>
          <t>Goodwood</t>
        </is>
      </c>
      <c r="E86" t="inlineStr">
        <is>
          <t>R</t>
        </is>
      </c>
      <c r="F86" t="n">
        <v>4</v>
      </c>
      <c r="G86" t="inlineStr">
        <is>
          <t>GW4287</t>
        </is>
      </c>
      <c r="H86" s="5" t="n">
        <v>45187</v>
      </c>
      <c r="I86" s="5" t="n">
        <v>45278</v>
      </c>
      <c r="J86" s="6" t="n">
        <v>46009</v>
      </c>
      <c r="K86" s="4" t="n">
        <v>550000</v>
      </c>
      <c r="L86" s="7" t="n">
        <v>0.18</v>
      </c>
      <c r="M86" s="4">
        <f>IF(I86="",K86/365*0.11*((H86+30)-H86),K86/365*0.11*(I86-H86))</f>
        <v/>
      </c>
      <c r="N86" s="4">
        <f>K86*L86/365*(P86-I86)</f>
        <v/>
      </c>
      <c r="O86" s="4">
        <f>M86+N86</f>
        <v/>
      </c>
      <c r="P86" s="5">
        <f>IF(J86&gt;SUMIFS(Sales!$H:$H,Sales!$C:$C,Investors!G86),SUMIFS(Sales!$H:$H,Sales!$C:$C,Investors!G86),Investors!J86)</f>
        <v/>
      </c>
      <c r="Q86">
        <f>K86+O86</f>
        <v/>
      </c>
      <c r="R86">
        <f>IF(J86&lt;SUMIFS(Sales!$H:$H,Sales!$C:$C,Investors!G86),0,Investors!Q86)</f>
        <v/>
      </c>
    </row>
    <row r="87">
      <c r="A87" t="inlineStr">
        <is>
          <t>ZZEE01</t>
        </is>
      </c>
      <c r="B87" t="inlineStr">
        <is>
          <t>Michael Christiaan</t>
        </is>
      </c>
      <c r="C87" t="inlineStr">
        <is>
          <t>Zeeman</t>
        </is>
      </c>
      <c r="D87" t="inlineStr">
        <is>
          <t>Goodwood</t>
        </is>
      </c>
      <c r="E87" t="inlineStr">
        <is>
          <t>R</t>
        </is>
      </c>
      <c r="F87" t="n">
        <v>5</v>
      </c>
      <c r="G87" t="inlineStr">
        <is>
          <t>GW4708</t>
        </is>
      </c>
      <c r="H87" s="5" t="n">
        <v>45187</v>
      </c>
      <c r="I87" s="5" t="n">
        <v>45278</v>
      </c>
      <c r="J87" s="6" t="n">
        <v>46009</v>
      </c>
      <c r="K87" s="4" t="n">
        <v>245807.53</v>
      </c>
      <c r="L87" s="7" t="n">
        <v>0.18</v>
      </c>
      <c r="M87" s="4">
        <f>IF(I87="",K87/365*0.11*((H87+30)-H87),K87/365*0.11*(I87-H87))</f>
        <v/>
      </c>
      <c r="N87" s="4">
        <f>K87*L87/365*(P87-I87)</f>
        <v/>
      </c>
      <c r="O87" s="4">
        <f>M87+N87</f>
        <v/>
      </c>
      <c r="P87" s="5">
        <f>IF(J87&gt;SUMIFS(Sales!$H:$H,Sales!$C:$C,Investors!G87),SUMIFS(Sales!$H:$H,Sales!$C:$C,Investors!G87),Investors!J87)</f>
        <v/>
      </c>
      <c r="Q87">
        <f>K87+O87</f>
        <v/>
      </c>
      <c r="R87">
        <f>IF(J87&lt;SUMIFS(Sales!$H:$H,Sales!$C:$C,Investors!G87),0,Investors!Q87)</f>
        <v/>
      </c>
    </row>
    <row r="88">
      <c r="A88" t="inlineStr">
        <is>
          <t>ZZEE01</t>
        </is>
      </c>
      <c r="B88" t="inlineStr">
        <is>
          <t>Michael Christiaan</t>
        </is>
      </c>
      <c r="C88" t="inlineStr">
        <is>
          <t>Zeeman</t>
        </is>
      </c>
      <c r="D88" t="inlineStr">
        <is>
          <t>Goodwood</t>
        </is>
      </c>
      <c r="E88" t="inlineStr">
        <is>
          <t>R</t>
        </is>
      </c>
      <c r="F88" t="n">
        <v>6</v>
      </c>
      <c r="G88" t="inlineStr">
        <is>
          <t>GW4782</t>
        </is>
      </c>
      <c r="H88" s="5" t="n">
        <v>45187</v>
      </c>
      <c r="I88" s="5" t="n">
        <v>45278</v>
      </c>
      <c r="J88" s="6" t="n">
        <v>46009</v>
      </c>
      <c r="K88" s="4" t="n">
        <v>550000</v>
      </c>
      <c r="L88" s="7" t="n">
        <v>0.18</v>
      </c>
      <c r="M88" s="4">
        <f>IF(I88="",K88/365*0.11*((H88+30)-H88),K88/365*0.11*(I88-H88))</f>
        <v/>
      </c>
      <c r="N88" s="4">
        <f>K88*L88/365*(P88-I88)</f>
        <v/>
      </c>
      <c r="O88" s="4">
        <f>M88+N88</f>
        <v/>
      </c>
      <c r="P88" s="5">
        <f>IF(J88&gt;SUMIFS(Sales!$H:$H,Sales!$C:$C,Investors!G88),SUMIFS(Sales!$H:$H,Sales!$C:$C,Investors!G88),Investors!J88)</f>
        <v/>
      </c>
      <c r="Q88">
        <f>K88+O88</f>
        <v/>
      </c>
      <c r="R88">
        <f>IF(J88&lt;SUMIFS(Sales!$H:$H,Sales!$C:$C,Investors!G88),0,Investors!Q88)</f>
        <v/>
      </c>
    </row>
    <row r="89">
      <c r="A89" t="inlineStr">
        <is>
          <t>ZTHA01</t>
        </is>
      </c>
      <c r="B89" t="inlineStr">
        <is>
          <t>Gerald Adriaan Odendal</t>
        </is>
      </c>
      <c r="C89" t="inlineStr">
        <is>
          <t>Matthee</t>
        </is>
      </c>
      <c r="D89" t="inlineStr">
        <is>
          <t>Goodwood</t>
        </is>
      </c>
      <c r="E89" t="inlineStr">
        <is>
          <t>R</t>
        </is>
      </c>
      <c r="F89" t="n">
        <v>6</v>
      </c>
      <c r="G89" t="inlineStr">
        <is>
          <t>GW4708</t>
        </is>
      </c>
      <c r="H89" s="5" t="n">
        <v>45177</v>
      </c>
      <c r="I89" s="5" t="n">
        <v>45278</v>
      </c>
      <c r="J89" s="6" t="n">
        <v>46009</v>
      </c>
      <c r="K89" s="4" t="n">
        <v>100000</v>
      </c>
      <c r="L89" s="7" t="n">
        <v>0.16</v>
      </c>
      <c r="M89" s="4">
        <f>IF(I89="",K89/365*0.11*((H89+30)-H89),K89/365*0.11*(I89-H89))</f>
        <v/>
      </c>
      <c r="N89" s="4">
        <f>K89*L89/365*(P89-I89)</f>
        <v/>
      </c>
      <c r="O89" s="4">
        <f>M89+N89</f>
        <v/>
      </c>
      <c r="P89" s="5">
        <f>IF(J89&gt;SUMIFS(Sales!$H:$H,Sales!$C:$C,Investors!G89),SUMIFS(Sales!$H:$H,Sales!$C:$C,Investors!G89),Investors!J89)</f>
        <v/>
      </c>
      <c r="Q89">
        <f>K89+O89</f>
        <v/>
      </c>
      <c r="R89">
        <f>IF(J89&lt;SUMIFS(Sales!$H:$H,Sales!$C:$C,Investors!G89),0,Investors!Q89)</f>
        <v/>
      </c>
    </row>
    <row r="90">
      <c r="A90" t="inlineStr">
        <is>
          <t>ZTHA01</t>
        </is>
      </c>
      <c r="B90" t="inlineStr">
        <is>
          <t>Gerald Adriaan Odendal</t>
        </is>
      </c>
      <c r="C90" t="inlineStr">
        <is>
          <t>Matthee</t>
        </is>
      </c>
      <c r="D90" t="inlineStr">
        <is>
          <t>Goodwood</t>
        </is>
      </c>
      <c r="E90" t="inlineStr">
        <is>
          <t>R</t>
        </is>
      </c>
      <c r="F90" t="n">
        <v>7</v>
      </c>
      <c r="G90" t="inlineStr">
        <is>
          <t>GW4708</t>
        </is>
      </c>
      <c r="H90" s="5" t="n">
        <v>45177</v>
      </c>
      <c r="I90" s="5" t="n">
        <v>45278</v>
      </c>
      <c r="J90" s="6" t="n">
        <v>46009</v>
      </c>
      <c r="K90" s="4" t="n">
        <v>100000.01</v>
      </c>
      <c r="L90" s="7" t="n">
        <v>0.16</v>
      </c>
      <c r="M90" s="4">
        <f>IF(I90="",K90/365*0.11*((H90+30)-H90),K90/365*0.11*(I90-H90))</f>
        <v/>
      </c>
      <c r="N90" s="4">
        <f>K90*L90/365*(P90-I90)</f>
        <v/>
      </c>
      <c r="O90" s="4">
        <f>M90+N90</f>
        <v/>
      </c>
      <c r="P90" s="5">
        <f>IF(J90&gt;SUMIFS(Sales!$H:$H,Sales!$C:$C,Investors!G90),SUMIFS(Sales!$H:$H,Sales!$C:$C,Investors!G90),Investors!J90)</f>
        <v/>
      </c>
      <c r="Q90">
        <f>K90+O90</f>
        <v/>
      </c>
      <c r="R90">
        <f>IF(J90&lt;SUMIFS(Sales!$H:$H,Sales!$C:$C,Investors!G90),0,Investors!Q90)</f>
        <v/>
      </c>
    </row>
    <row r="91">
      <c r="A91" t="inlineStr">
        <is>
          <t>ZTHA01</t>
        </is>
      </c>
      <c r="B91" t="inlineStr">
        <is>
          <t>Gerald Adriaan Odendal</t>
        </is>
      </c>
      <c r="C91" t="inlineStr">
        <is>
          <t>Matthee</t>
        </is>
      </c>
      <c r="D91" t="inlineStr">
        <is>
          <t>Goodwood</t>
        </is>
      </c>
      <c r="E91" t="inlineStr">
        <is>
          <t>R</t>
        </is>
      </c>
      <c r="F91" t="n">
        <v>8</v>
      </c>
      <c r="G91" t="inlineStr">
        <is>
          <t>GW4708</t>
        </is>
      </c>
      <c r="H91" s="5" t="n">
        <v>45187</v>
      </c>
      <c r="I91" s="5" t="n">
        <v>45278</v>
      </c>
      <c r="J91" s="6" t="n">
        <v>46009</v>
      </c>
      <c r="K91" s="4" t="n">
        <v>114853.42</v>
      </c>
      <c r="L91" s="7" t="n">
        <v>0.16</v>
      </c>
      <c r="M91" s="4">
        <f>IF(I91="",K91/365*0.11*((H91+30)-H91),K91/365*0.11*(I91-H91))</f>
        <v/>
      </c>
      <c r="N91" s="4">
        <f>K91*L91/365*(P91-I91)</f>
        <v/>
      </c>
      <c r="O91" s="4">
        <f>M91+N91</f>
        <v/>
      </c>
      <c r="P91" s="5">
        <f>IF(J91&gt;SUMIFS(Sales!$H:$H,Sales!$C:$C,Investors!G91),SUMIFS(Sales!$H:$H,Sales!$C:$C,Investors!G91),Investors!J91)</f>
        <v/>
      </c>
      <c r="Q91">
        <f>K91+O91</f>
        <v/>
      </c>
      <c r="R91">
        <f>IF(J91&lt;SUMIFS(Sales!$H:$H,Sales!$C:$C,Investors!G91),0,Investors!Q91)</f>
        <v/>
      </c>
    </row>
    <row r="92">
      <c r="A92" t="inlineStr">
        <is>
          <t>ZTHA01</t>
        </is>
      </c>
      <c r="B92" t="inlineStr">
        <is>
          <t>Gerald Adriaan Odendal</t>
        </is>
      </c>
      <c r="C92" t="inlineStr">
        <is>
          <t>Matthee</t>
        </is>
      </c>
      <c r="D92" t="inlineStr">
        <is>
          <t>Goodwood</t>
        </is>
      </c>
      <c r="E92" t="inlineStr">
        <is>
          <t>R</t>
        </is>
      </c>
      <c r="F92" t="n">
        <v>9</v>
      </c>
      <c r="G92" t="inlineStr">
        <is>
          <t>GW3187</t>
        </is>
      </c>
      <c r="H92" s="5" t="n">
        <v>45278</v>
      </c>
      <c r="I92" s="5" t="n">
        <v>45278</v>
      </c>
      <c r="J92" s="6" t="n">
        <v>46009</v>
      </c>
      <c r="K92" s="4" t="n">
        <v>231000</v>
      </c>
      <c r="L92" s="7" t="n">
        <v>0.18</v>
      </c>
      <c r="M92" s="4">
        <f>IF(I92="",K92/365*0.11*((H92+30)-H92),K92/365*0.11*(I92-H92))</f>
        <v/>
      </c>
      <c r="N92" s="4">
        <f>K92*L92/365*(P92-I92)</f>
        <v/>
      </c>
      <c r="O92" s="4">
        <f>M92+N92</f>
        <v/>
      </c>
      <c r="P92" s="5">
        <f>IF(J92&gt;SUMIFS(Sales!$H:$H,Sales!$C:$C,Investors!G92),SUMIFS(Sales!$H:$H,Sales!$C:$C,Investors!G92),Investors!J92)</f>
        <v/>
      </c>
      <c r="Q92">
        <f>K92+O92</f>
        <v/>
      </c>
      <c r="R92">
        <f>IF(J92&lt;SUMIFS(Sales!$H:$H,Sales!$C:$C,Investors!G92),0,Investors!Q92)</f>
        <v/>
      </c>
    </row>
    <row r="93">
      <c r="A93" t="inlineStr">
        <is>
          <t>ZVAN10</t>
        </is>
      </c>
      <c r="B93" t="inlineStr">
        <is>
          <t>Wilhelm Johannes</t>
        </is>
      </c>
      <c r="C93" t="inlineStr">
        <is>
          <t>van der Merwe</t>
        </is>
      </c>
      <c r="D93" t="inlineStr">
        <is>
          <t>Goodwood</t>
        </is>
      </c>
      <c r="E93" t="inlineStr">
        <is>
          <t>R</t>
        </is>
      </c>
      <c r="F93" t="n">
        <v>4</v>
      </c>
      <c r="G93" t="inlineStr">
        <is>
          <t>GW4680</t>
        </is>
      </c>
      <c r="H93" s="5" t="n">
        <v>45393</v>
      </c>
      <c r="I93" s="5" t="n">
        <v>45425</v>
      </c>
      <c r="J93" s="6" t="n">
        <v>46156</v>
      </c>
      <c r="K93" s="4" t="n">
        <v>100000</v>
      </c>
      <c r="L93" s="7" t="n">
        <v>0.18</v>
      </c>
      <c r="M93" s="4">
        <f>IF(I93="",K93/365*0.11*((H93+30)-H93),K93/365*0.11*(I93-H93))</f>
        <v/>
      </c>
      <c r="N93" s="4">
        <f>K93*L93/365*(P93-I93)</f>
        <v/>
      </c>
      <c r="O93" s="4">
        <f>M93+N93</f>
        <v/>
      </c>
      <c r="P93" s="5">
        <f>IF(J93&gt;SUMIFS(Sales!$H:$H,Sales!$C:$C,Investors!G93),SUMIFS(Sales!$H:$H,Sales!$C:$C,Investors!G93),Investors!J93)</f>
        <v/>
      </c>
      <c r="Q93">
        <f>K93+O93</f>
        <v/>
      </c>
      <c r="R93">
        <f>IF(J93&lt;SUMIFS(Sales!$H:$H,Sales!$C:$C,Investors!G93),0,Investors!Q93)</f>
        <v/>
      </c>
    </row>
    <row r="94">
      <c r="A94" t="inlineStr">
        <is>
          <t>ZVAN10</t>
        </is>
      </c>
      <c r="B94" t="inlineStr">
        <is>
          <t>Wilhelm Johannes</t>
        </is>
      </c>
      <c r="C94" t="inlineStr">
        <is>
          <t>van der Merwe</t>
        </is>
      </c>
      <c r="D94" t="inlineStr">
        <is>
          <t>Goodwood</t>
        </is>
      </c>
      <c r="E94" t="inlineStr">
        <is>
          <t>R</t>
        </is>
      </c>
      <c r="F94" t="n">
        <v>5</v>
      </c>
      <c r="G94" t="inlineStr">
        <is>
          <t>GW4750</t>
        </is>
      </c>
      <c r="H94" s="5" t="n">
        <v>45393</v>
      </c>
      <c r="I94" s="5" t="n">
        <v>45425</v>
      </c>
      <c r="J94" s="6" t="n">
        <v>46156</v>
      </c>
      <c r="K94" s="4" t="n">
        <v>550000</v>
      </c>
      <c r="L94" s="7" t="n">
        <v>0.18</v>
      </c>
      <c r="M94" s="4">
        <f>IF(I94="",K94/365*0.11*((H94+30)-H94),K94/365*0.11*(I94-H94))</f>
        <v/>
      </c>
      <c r="N94" s="4">
        <f>K94*L94/365*(P94-I94)</f>
        <v/>
      </c>
      <c r="O94" s="4">
        <f>M94+N94</f>
        <v/>
      </c>
      <c r="P94" s="5">
        <f>IF(J94&gt;SUMIFS(Sales!$H:$H,Sales!$C:$C,Investors!G94),SUMIFS(Sales!$H:$H,Sales!$C:$C,Investors!G94),Investors!J94)</f>
        <v/>
      </c>
      <c r="Q94">
        <f>K94+O94</f>
        <v/>
      </c>
      <c r="R94">
        <f>IF(J94&lt;SUMIFS(Sales!$H:$H,Sales!$C:$C,Investors!G94),0,Investors!Q94)</f>
        <v/>
      </c>
    </row>
    <row r="95">
      <c r="A95" t="inlineStr">
        <is>
          <t>ZZTE01</t>
        </is>
      </c>
      <c r="B95" t="inlineStr">
        <is>
          <t>Wayne</t>
        </is>
      </c>
      <c r="C95" t="inlineStr">
        <is>
          <t>Bruton</t>
        </is>
      </c>
      <c r="D95" t="inlineStr">
        <is>
          <t>Goodwood</t>
        </is>
      </c>
      <c r="E95" t="inlineStr">
        <is>
          <t>R</t>
        </is>
      </c>
      <c r="F95" t="n">
        <v>2</v>
      </c>
      <c r="G95" t="inlineStr">
        <is>
          <t>GW3243</t>
        </is>
      </c>
      <c r="H95" s="5" t="n">
        <v>45510</v>
      </c>
      <c r="I95" s="5" t="n">
        <v>45516</v>
      </c>
      <c r="J95" s="6" t="n">
        <v>46247</v>
      </c>
      <c r="K95" s="4" t="n">
        <v>250000</v>
      </c>
      <c r="L95" s="7" t="n">
        <v>0.29</v>
      </c>
      <c r="M95" s="4">
        <f>IF(I95="",K95/365*0.11*((H95+30)-H95),K95/365*0.11*(I95-H95))</f>
        <v/>
      </c>
      <c r="N95" s="4">
        <f>K95*L95/365*(P95-I95)</f>
        <v/>
      </c>
      <c r="O95" s="4">
        <f>M95+N95</f>
        <v/>
      </c>
      <c r="P95" s="5">
        <f>IF(J95&gt;SUMIFS(Sales!$H:$H,Sales!$C:$C,Investors!G95),SUMIFS(Sales!$H:$H,Sales!$C:$C,Investors!G95),Investors!J95)</f>
        <v/>
      </c>
      <c r="Q95">
        <f>K95+O95</f>
        <v/>
      </c>
      <c r="R95">
        <f>IF(J95&lt;SUMIFS(Sales!$H:$H,Sales!$C:$C,Investors!G95),0,Investors!Q95)</f>
        <v/>
      </c>
    </row>
    <row r="96">
      <c r="A96" t="inlineStr">
        <is>
          <t>ZHAR02</t>
        </is>
      </c>
      <c r="B96" t="inlineStr">
        <is>
          <t>Lionel Carl</t>
        </is>
      </c>
      <c r="C96" t="inlineStr">
        <is>
          <t>Harrington</t>
        </is>
      </c>
      <c r="D96" t="inlineStr">
        <is>
          <t>Goodwood</t>
        </is>
      </c>
      <c r="E96" t="inlineStr">
        <is>
          <t>R</t>
        </is>
      </c>
      <c r="F96" t="n">
        <v>2</v>
      </c>
      <c r="G96" t="inlineStr">
        <is>
          <t>GW4680</t>
        </is>
      </c>
      <c r="H96" s="5" t="n">
        <v>45359</v>
      </c>
      <c r="I96" s="5" t="n">
        <v>45387</v>
      </c>
      <c r="J96" s="6" t="n">
        <v>46118</v>
      </c>
      <c r="K96" s="4" t="n">
        <v>360000</v>
      </c>
      <c r="L96" s="7" t="n">
        <v>0.18</v>
      </c>
      <c r="M96" s="4">
        <f>IF(I96="",K96/365*0.11*((H96+30)-H96),K96/365*0.11*(I96-H96))</f>
        <v/>
      </c>
      <c r="N96" s="4">
        <f>K96*L96/365*(P96-I96)</f>
        <v/>
      </c>
      <c r="O96" s="4">
        <f>M96+N96</f>
        <v/>
      </c>
      <c r="P96" s="5">
        <f>IF(J96&gt;SUMIFS(Sales!$H:$H,Sales!$C:$C,Investors!G96),SUMIFS(Sales!$H:$H,Sales!$C:$C,Investors!G96),Investors!J96)</f>
        <v/>
      </c>
      <c r="Q96">
        <f>K96+O96</f>
        <v/>
      </c>
      <c r="R96">
        <f>IF(J96&lt;SUMIFS(Sales!$H:$H,Sales!$C:$C,Investors!G96),0,Investors!Q96)</f>
        <v/>
      </c>
    </row>
    <row r="97">
      <c r="A97" t="inlineStr">
        <is>
          <t>ZHAR02</t>
        </is>
      </c>
      <c r="B97" t="inlineStr">
        <is>
          <t>Lionel Carl</t>
        </is>
      </c>
      <c r="C97" t="inlineStr">
        <is>
          <t>Harrington</t>
        </is>
      </c>
      <c r="D97" t="inlineStr">
        <is>
          <t>Goodwood</t>
        </is>
      </c>
      <c r="E97" t="inlineStr">
        <is>
          <t>R</t>
        </is>
      </c>
      <c r="F97" t="n">
        <v>3</v>
      </c>
      <c r="G97" t="inlineStr">
        <is>
          <t>GW4781</t>
        </is>
      </c>
      <c r="H97" s="5" t="n">
        <v>45359</v>
      </c>
      <c r="I97" s="5" t="n">
        <v>45387</v>
      </c>
      <c r="J97" s="6" t="n">
        <v>46118</v>
      </c>
      <c r="K97" s="4" t="n">
        <v>250000</v>
      </c>
      <c r="L97" s="7" t="n">
        <v>0.18</v>
      </c>
      <c r="M97" s="4">
        <f>IF(I97="",K97/365*0.11*((H97+30)-H97),K97/365*0.11*(I97-H97))</f>
        <v/>
      </c>
      <c r="N97" s="4">
        <f>K97*L97/365*(P97-I97)</f>
        <v/>
      </c>
      <c r="O97" s="4">
        <f>M97+N97</f>
        <v/>
      </c>
      <c r="P97" s="5">
        <f>IF(J97&gt;SUMIFS(Sales!$H:$H,Sales!$C:$C,Investors!G97),SUMIFS(Sales!$H:$H,Sales!$C:$C,Investors!G97),Investors!J97)</f>
        <v/>
      </c>
      <c r="Q97">
        <f>K97+O97</f>
        <v/>
      </c>
      <c r="R97">
        <f>IF(J97&lt;SUMIFS(Sales!$H:$H,Sales!$C:$C,Investors!G97),0,Investors!Q97)</f>
        <v/>
      </c>
    </row>
    <row r="98">
      <c r="A98" t="inlineStr">
        <is>
          <t>ZMAC01</t>
        </is>
      </c>
      <c r="B98" t="inlineStr">
        <is>
          <t>Simon Hugh</t>
        </is>
      </c>
      <c r="C98" t="inlineStr">
        <is>
          <t>MacLennan</t>
        </is>
      </c>
      <c r="D98" t="inlineStr">
        <is>
          <t>Goodwood</t>
        </is>
      </c>
      <c r="E98" t="inlineStr">
        <is>
          <t>R</t>
        </is>
      </c>
      <c r="F98" t="n">
        <v>1</v>
      </c>
      <c r="G98" t="inlineStr">
        <is>
          <t>GW4144</t>
        </is>
      </c>
      <c r="H98" s="5" t="n">
        <v>45168</v>
      </c>
      <c r="I98" s="5" t="n">
        <v>45278</v>
      </c>
      <c r="J98" s="6" t="n">
        <v>46009</v>
      </c>
      <c r="K98" s="4" t="n">
        <v>600000</v>
      </c>
      <c r="L98" s="7" t="n">
        <v>0.18</v>
      </c>
      <c r="M98" s="4">
        <f>IF(I98="",K98/365*0.11*((H98+30)-H98),K98/365*0.11*(I98-H98))</f>
        <v/>
      </c>
      <c r="N98" s="4">
        <f>K98*L98/365*(P98-I98)</f>
        <v/>
      </c>
      <c r="O98" s="4">
        <f>M98+N98</f>
        <v/>
      </c>
      <c r="P98" s="5">
        <f>IF(J98&gt;SUMIFS(Sales!$H:$H,Sales!$C:$C,Investors!G98),SUMIFS(Sales!$H:$H,Sales!$C:$C,Investors!G98),Investors!J98)</f>
        <v/>
      </c>
      <c r="Q98">
        <f>K98+O98</f>
        <v/>
      </c>
      <c r="R98">
        <f>IF(J98&lt;SUMIFS(Sales!$H:$H,Sales!$C:$C,Investors!G98),0,Investors!Q98)</f>
        <v/>
      </c>
    </row>
    <row r="99">
      <c r="A99" t="inlineStr">
        <is>
          <t>ZMAC01</t>
        </is>
      </c>
      <c r="B99" t="inlineStr">
        <is>
          <t>Simon Hugh</t>
        </is>
      </c>
      <c r="C99" t="inlineStr">
        <is>
          <t>MacLennan</t>
        </is>
      </c>
      <c r="D99" t="inlineStr">
        <is>
          <t>Goodwood</t>
        </is>
      </c>
      <c r="E99" t="inlineStr">
        <is>
          <t>R</t>
        </is>
      </c>
      <c r="F99" t="n">
        <v>2</v>
      </c>
      <c r="G99" t="inlineStr">
        <is>
          <t>GW4310</t>
        </is>
      </c>
      <c r="H99" s="5" t="n">
        <v>45168</v>
      </c>
      <c r="I99" s="5" t="n">
        <v>45278</v>
      </c>
      <c r="J99" s="6" t="n">
        <v>46009</v>
      </c>
      <c r="K99" s="4" t="n">
        <v>550000</v>
      </c>
      <c r="L99" s="7" t="n">
        <v>0.18</v>
      </c>
      <c r="M99" s="4">
        <f>IF(I99="",K99/365*0.11*((H99+30)-H99),K99/365*0.11*(I99-H99))</f>
        <v/>
      </c>
      <c r="N99" s="4">
        <f>K99*L99/365*(P99-I99)</f>
        <v/>
      </c>
      <c r="O99" s="4">
        <f>M99+N99</f>
        <v/>
      </c>
      <c r="P99" s="5">
        <f>IF(J99&gt;SUMIFS(Sales!$H:$H,Sales!$C:$C,Investors!G99),SUMIFS(Sales!$H:$H,Sales!$C:$C,Investors!G99),Investors!J99)</f>
        <v/>
      </c>
      <c r="Q99">
        <f>K99+O99</f>
        <v/>
      </c>
      <c r="R99">
        <f>IF(J99&lt;SUMIFS(Sales!$H:$H,Sales!$C:$C,Investors!G99),0,Investors!Q99)</f>
        <v/>
      </c>
    </row>
    <row r="100">
      <c r="A100" t="inlineStr">
        <is>
          <t>ZMAC01</t>
        </is>
      </c>
      <c r="B100" t="inlineStr">
        <is>
          <t>Simon Hugh</t>
        </is>
      </c>
      <c r="C100" t="inlineStr">
        <is>
          <t>MacLennan</t>
        </is>
      </c>
      <c r="D100" t="inlineStr">
        <is>
          <t>Goodwood</t>
        </is>
      </c>
      <c r="E100" t="inlineStr">
        <is>
          <t>R</t>
        </is>
      </c>
      <c r="F100" t="n">
        <v>3</v>
      </c>
      <c r="G100" t="inlineStr">
        <is>
          <t>GW4345</t>
        </is>
      </c>
      <c r="H100" s="5" t="n">
        <v>45168</v>
      </c>
      <c r="I100" s="5" t="n">
        <v>45278</v>
      </c>
      <c r="J100" s="6" t="n">
        <v>46009</v>
      </c>
      <c r="K100" s="4" t="n">
        <v>550000</v>
      </c>
      <c r="L100" s="7" t="n">
        <v>0.18</v>
      </c>
      <c r="M100" s="4">
        <f>IF(I100="",K100/365*0.11*((H100+30)-H100),K100/365*0.11*(I100-H100))</f>
        <v/>
      </c>
      <c r="N100" s="4">
        <f>K100*L100/365*(P100-I100)</f>
        <v/>
      </c>
      <c r="O100" s="4">
        <f>M100+N100</f>
        <v/>
      </c>
      <c r="P100" s="5">
        <f>IF(J100&gt;SUMIFS(Sales!$H:$H,Sales!$C:$C,Investors!G100),SUMIFS(Sales!$H:$H,Sales!$C:$C,Investors!G100),Investors!J100)</f>
        <v/>
      </c>
      <c r="Q100">
        <f>K100+O100</f>
        <v/>
      </c>
      <c r="R100">
        <f>IF(J100&lt;SUMIFS(Sales!$H:$H,Sales!$C:$C,Investors!G100),0,Investors!Q100)</f>
        <v/>
      </c>
    </row>
    <row r="101">
      <c r="A101" t="inlineStr">
        <is>
          <t>ZMAC01</t>
        </is>
      </c>
      <c r="B101" t="inlineStr">
        <is>
          <t>Simon Hugh</t>
        </is>
      </c>
      <c r="C101" t="inlineStr">
        <is>
          <t>MacLennan</t>
        </is>
      </c>
      <c r="D101" t="inlineStr">
        <is>
          <t>Goodwood</t>
        </is>
      </c>
      <c r="E101" t="inlineStr">
        <is>
          <t>R</t>
        </is>
      </c>
      <c r="F101" t="n">
        <v>4</v>
      </c>
      <c r="G101" t="inlineStr">
        <is>
          <t>GW4374</t>
        </is>
      </c>
      <c r="H101" s="5" t="n">
        <v>45168</v>
      </c>
      <c r="I101" s="5" t="n">
        <v>45278</v>
      </c>
      <c r="J101" s="6" t="n">
        <v>46009</v>
      </c>
      <c r="K101" s="4" t="n">
        <v>550000</v>
      </c>
      <c r="L101" s="7" t="n">
        <v>0.18</v>
      </c>
      <c r="M101" s="4">
        <f>IF(I101="",K101/365*0.11*((H101+30)-H101),K101/365*0.11*(I101-H101))</f>
        <v/>
      </c>
      <c r="N101" s="4">
        <f>K101*L101/365*(P101-I101)</f>
        <v/>
      </c>
      <c r="O101" s="4">
        <f>M101+N101</f>
        <v/>
      </c>
      <c r="P101" s="5">
        <f>IF(J101&gt;SUMIFS(Sales!$H:$H,Sales!$C:$C,Investors!G101),SUMIFS(Sales!$H:$H,Sales!$C:$C,Investors!G101),Investors!J101)</f>
        <v/>
      </c>
      <c r="Q101">
        <f>K101+O101</f>
        <v/>
      </c>
      <c r="R101">
        <f>IF(J101&lt;SUMIFS(Sales!$H:$H,Sales!$C:$C,Investors!G101),0,Investors!Q101)</f>
        <v/>
      </c>
    </row>
    <row r="102">
      <c r="A102" t="inlineStr">
        <is>
          <t>ZMAC01</t>
        </is>
      </c>
      <c r="B102" t="inlineStr">
        <is>
          <t>Simon Hugh</t>
        </is>
      </c>
      <c r="C102" t="inlineStr">
        <is>
          <t>MacLennan</t>
        </is>
      </c>
      <c r="D102" t="inlineStr">
        <is>
          <t>Goodwood</t>
        </is>
      </c>
      <c r="E102" t="inlineStr">
        <is>
          <t>R</t>
        </is>
      </c>
      <c r="F102" t="n">
        <v>5</v>
      </c>
      <c r="G102" t="inlineStr">
        <is>
          <t>GW4636</t>
        </is>
      </c>
      <c r="H102" s="5" t="n">
        <v>45168</v>
      </c>
      <c r="I102" s="5" t="n">
        <v>45278</v>
      </c>
      <c r="J102" s="6" t="n">
        <v>46009</v>
      </c>
      <c r="K102" s="4" t="n">
        <v>550000</v>
      </c>
      <c r="L102" s="7" t="n">
        <v>0.18</v>
      </c>
      <c r="M102" s="4">
        <f>IF(I102="",K102/365*0.11*((H102+30)-H102),K102/365*0.11*(I102-H102))</f>
        <v/>
      </c>
      <c r="N102" s="4">
        <f>K102*L102/365*(P102-I102)</f>
        <v/>
      </c>
      <c r="O102" s="4">
        <f>M102+N102</f>
        <v/>
      </c>
      <c r="P102" s="5">
        <f>IF(J102&gt;SUMIFS(Sales!$H:$H,Sales!$C:$C,Investors!G102),SUMIFS(Sales!$H:$H,Sales!$C:$C,Investors!G102),Investors!J102)</f>
        <v/>
      </c>
      <c r="Q102">
        <f>K102+O102</f>
        <v/>
      </c>
      <c r="R102">
        <f>IF(J102&lt;SUMIFS(Sales!$H:$H,Sales!$C:$C,Investors!G102),0,Investors!Q102)</f>
        <v/>
      </c>
    </row>
    <row r="103">
      <c r="A103" t="inlineStr">
        <is>
          <t>ZHAR03</t>
        </is>
      </c>
      <c r="B103" t="inlineStr">
        <is>
          <t>Rudolf Johannes (Hottie)</t>
        </is>
      </c>
      <c r="C103" t="inlineStr">
        <is>
          <t>Harris</t>
        </is>
      </c>
      <c r="D103" t="inlineStr">
        <is>
          <t>Goodwood</t>
        </is>
      </c>
      <c r="E103" t="inlineStr">
        <is>
          <t>R</t>
        </is>
      </c>
      <c r="F103" t="n">
        <v>1</v>
      </c>
      <c r="G103" t="inlineStr">
        <is>
          <t>GW3927</t>
        </is>
      </c>
      <c r="H103" s="5" t="n">
        <v>45278</v>
      </c>
      <c r="I103" s="5" t="n">
        <v>45278</v>
      </c>
      <c r="J103" s="6" t="n">
        <v>46009</v>
      </c>
      <c r="K103" s="4" t="n">
        <v>400000</v>
      </c>
      <c r="L103" s="7" t="n">
        <v>0.18</v>
      </c>
      <c r="M103" s="4">
        <f>IF(I103="",K103/365*0.11*((H103+30)-H103),K103/365*0.11*(I103-H103))</f>
        <v/>
      </c>
      <c r="N103" s="4">
        <f>K103*L103/365*(P103-I103)</f>
        <v/>
      </c>
      <c r="O103" s="4">
        <f>M103+N103</f>
        <v/>
      </c>
      <c r="P103" s="5">
        <f>IF(J103&gt;SUMIFS(Sales!$H:$H,Sales!$C:$C,Investors!G103),SUMIFS(Sales!$H:$H,Sales!$C:$C,Investors!G103),Investors!J103)</f>
        <v/>
      </c>
      <c r="Q103">
        <f>K103+O103</f>
        <v/>
      </c>
      <c r="R103">
        <f>IF(J103&lt;SUMIFS(Sales!$H:$H,Sales!$C:$C,Investors!G103),0,Investors!Q103)</f>
        <v/>
      </c>
    </row>
    <row r="104">
      <c r="A104" t="inlineStr">
        <is>
          <t>ZHAR03</t>
        </is>
      </c>
      <c r="B104" t="inlineStr">
        <is>
          <t>Rudolf Johannes (Hottie)</t>
        </is>
      </c>
      <c r="C104" t="inlineStr">
        <is>
          <t>Harris</t>
        </is>
      </c>
      <c r="D104" t="inlineStr">
        <is>
          <t>Goodwood</t>
        </is>
      </c>
      <c r="E104" t="inlineStr">
        <is>
          <t>R</t>
        </is>
      </c>
      <c r="F104" t="n">
        <v>2</v>
      </c>
      <c r="G104" t="inlineStr">
        <is>
          <t>GW4249</t>
        </is>
      </c>
      <c r="H104" s="5" t="n">
        <v>45278</v>
      </c>
      <c r="I104" s="5" t="n">
        <v>45278</v>
      </c>
      <c r="J104" s="6" t="n">
        <v>46009</v>
      </c>
      <c r="K104" s="4" t="n">
        <v>600000</v>
      </c>
      <c r="L104" s="7" t="n">
        <v>0.18</v>
      </c>
      <c r="M104" s="4">
        <f>IF(I104="",K104/365*0.11*((H104+30)-H104),K104/365*0.11*(I104-H104))</f>
        <v/>
      </c>
      <c r="N104" s="4">
        <f>K104*L104/365*(P104-I104)</f>
        <v/>
      </c>
      <c r="O104" s="4">
        <f>M104+N104</f>
        <v/>
      </c>
      <c r="P104" s="5">
        <f>IF(J104&gt;SUMIFS(Sales!$H:$H,Sales!$C:$C,Investors!G104),SUMIFS(Sales!$H:$H,Sales!$C:$C,Investors!G104),Investors!J104)</f>
        <v/>
      </c>
      <c r="Q104">
        <f>K104+O104</f>
        <v/>
      </c>
      <c r="R104">
        <f>IF(J104&lt;SUMIFS(Sales!$H:$H,Sales!$C:$C,Investors!G104),0,Investors!Q104)</f>
        <v/>
      </c>
    </row>
    <row r="105">
      <c r="A105" t="inlineStr">
        <is>
          <t>ZBHA01</t>
        </is>
      </c>
      <c r="B105" t="inlineStr">
        <is>
          <t>Shaun</t>
        </is>
      </c>
      <c r="C105" t="inlineStr">
        <is>
          <t>Bhadar-Dutt</t>
        </is>
      </c>
      <c r="D105" t="inlineStr">
        <is>
          <t>Goodwood</t>
        </is>
      </c>
      <c r="E105" t="inlineStr">
        <is>
          <t>R</t>
        </is>
      </c>
      <c r="F105" t="n">
        <v>1</v>
      </c>
      <c r="G105" t="inlineStr">
        <is>
          <t>GW4555</t>
        </is>
      </c>
      <c r="H105" s="5" t="n">
        <v>45281</v>
      </c>
      <c r="I105" s="5" t="n">
        <v>45281</v>
      </c>
      <c r="J105" s="6" t="n">
        <v>46012</v>
      </c>
      <c r="K105" s="4" t="n">
        <v>500000</v>
      </c>
      <c r="L105" s="7" t="n">
        <v>0.16</v>
      </c>
      <c r="M105" s="4">
        <f>IF(I105="",K105/365*0.11*((H105+30)-H105),K105/365*0.11*(I105-H105))</f>
        <v/>
      </c>
      <c r="N105" s="4">
        <f>K105*L105/365*(P105-I105)</f>
        <v/>
      </c>
      <c r="O105" s="4">
        <f>M105+N105</f>
        <v/>
      </c>
      <c r="P105" s="5">
        <f>IF(J105&gt;SUMIFS(Sales!$H:$H,Sales!$C:$C,Investors!G105),SUMIFS(Sales!$H:$H,Sales!$C:$C,Investors!G105),Investors!J105)</f>
        <v/>
      </c>
      <c r="Q105">
        <f>K105+O105</f>
        <v/>
      </c>
      <c r="R105">
        <f>IF(J105&lt;SUMIFS(Sales!$H:$H,Sales!$C:$C,Investors!G105),0,Investors!Q105)</f>
        <v/>
      </c>
    </row>
    <row r="106">
      <c r="A106" t="inlineStr">
        <is>
          <t>ZSWA03</t>
        </is>
      </c>
      <c r="B106" t="inlineStr">
        <is>
          <t>Wessel Cilliers</t>
        </is>
      </c>
      <c r="C106" t="inlineStr">
        <is>
          <t>Swart</t>
        </is>
      </c>
      <c r="D106" t="inlineStr">
        <is>
          <t>Goodwood</t>
        </is>
      </c>
      <c r="E106" t="inlineStr">
        <is>
          <t>R</t>
        </is>
      </c>
      <c r="F106" t="n">
        <v>1</v>
      </c>
      <c r="G106" t="inlineStr">
        <is>
          <t>GW3570</t>
        </is>
      </c>
      <c r="H106" s="5" t="n">
        <v>45280</v>
      </c>
      <c r="I106" s="5" t="n">
        <v>45344</v>
      </c>
      <c r="J106" s="6" t="n">
        <v>46075</v>
      </c>
      <c r="K106" s="4" t="n">
        <v>600000</v>
      </c>
      <c r="L106" s="7" t="n">
        <v>0.16</v>
      </c>
      <c r="M106" s="4">
        <f>IF(I106="",K106/365*0.11*((H106+30)-H106),K106/365*0.11*(I106-H106))</f>
        <v/>
      </c>
      <c r="N106" s="4">
        <f>K106*L106/365*(P106-I106)</f>
        <v/>
      </c>
      <c r="O106" s="4">
        <f>M106+N106</f>
        <v/>
      </c>
      <c r="P106" s="5">
        <f>IF(J106&gt;SUMIFS(Sales!$H:$H,Sales!$C:$C,Investors!G106),SUMIFS(Sales!$H:$H,Sales!$C:$C,Investors!G106),Investors!J106)</f>
        <v/>
      </c>
      <c r="Q106">
        <f>K106+O106</f>
        <v/>
      </c>
      <c r="R106">
        <f>IF(J106&lt;SUMIFS(Sales!$H:$H,Sales!$C:$C,Investors!G106),0,Investors!Q106)</f>
        <v/>
      </c>
    </row>
    <row r="107">
      <c r="A107" t="inlineStr">
        <is>
          <t>ZSTO02</t>
        </is>
      </c>
      <c r="B107" t="inlineStr">
        <is>
          <t>Vasti</t>
        </is>
      </c>
      <c r="C107" t="inlineStr">
        <is>
          <t>Stols</t>
        </is>
      </c>
      <c r="D107" t="inlineStr">
        <is>
          <t>Goodwood</t>
        </is>
      </c>
      <c r="E107" t="inlineStr">
        <is>
          <t>R</t>
        </is>
      </c>
      <c r="F107" t="n">
        <v>1</v>
      </c>
      <c r="G107" t="inlineStr">
        <is>
          <t>GW3756</t>
        </is>
      </c>
      <c r="H107" s="5" t="n">
        <v>45280</v>
      </c>
      <c r="I107" s="5" t="n">
        <v>45344</v>
      </c>
      <c r="J107" s="6" t="n">
        <v>46075</v>
      </c>
      <c r="K107" s="4" t="n">
        <v>300000</v>
      </c>
      <c r="L107" s="7" t="n">
        <v>0.14</v>
      </c>
      <c r="M107" s="4">
        <f>IF(I107="",K107/365*0.11*((H107+30)-H107),K107/365*0.11*(I107-H107))</f>
        <v/>
      </c>
      <c r="N107" s="4">
        <f>K107*L107/365*(P107-I107)</f>
        <v/>
      </c>
      <c r="O107" s="4">
        <f>M107+N107</f>
        <v/>
      </c>
      <c r="P107" s="5">
        <f>IF(J107&gt;SUMIFS(Sales!$H:$H,Sales!$C:$C,Investors!G107),SUMIFS(Sales!$H:$H,Sales!$C:$C,Investors!G107),Investors!J107)</f>
        <v/>
      </c>
      <c r="Q107">
        <f>K107+O107</f>
        <v/>
      </c>
      <c r="R107">
        <f>IF(J107&lt;SUMIFS(Sales!$H:$H,Sales!$C:$C,Investors!G107),0,Investors!Q107)</f>
        <v/>
      </c>
    </row>
    <row r="108">
      <c r="A108" t="inlineStr">
        <is>
          <t>ZHIB01</t>
        </is>
      </c>
      <c r="B108" t="inlineStr">
        <is>
          <t>Kerry Leigh</t>
        </is>
      </c>
      <c r="C108" t="inlineStr">
        <is>
          <t>Hibberd</t>
        </is>
      </c>
      <c r="D108" t="inlineStr">
        <is>
          <t>Goodwood</t>
        </is>
      </c>
      <c r="E108" t="inlineStr">
        <is>
          <t>R</t>
        </is>
      </c>
      <c r="F108" t="n">
        <v>1</v>
      </c>
      <c r="G108" t="inlineStr">
        <is>
          <t>GW4551</t>
        </is>
      </c>
      <c r="H108" s="5" t="n">
        <v>45310</v>
      </c>
      <c r="I108" s="5" t="n">
        <v>45344</v>
      </c>
      <c r="J108" s="6" t="n">
        <v>46075</v>
      </c>
      <c r="K108" s="4" t="n">
        <v>110000</v>
      </c>
      <c r="L108" s="7" t="n">
        <v>0.14</v>
      </c>
      <c r="M108" s="4">
        <f>IF(I108="",K108/365*0.11*((H108+30)-H108),K108/365*0.11*(I108-H108))</f>
        <v/>
      </c>
      <c r="N108" s="4">
        <f>K108*L108/365*(P108-I108)</f>
        <v/>
      </c>
      <c r="O108" s="4">
        <f>M108+N108</f>
        <v/>
      </c>
      <c r="P108" s="5">
        <f>IF(J108&gt;SUMIFS(Sales!$H:$H,Sales!$C:$C,Investors!G108),SUMIFS(Sales!$H:$H,Sales!$C:$C,Investors!G108),Investors!J108)</f>
        <v/>
      </c>
      <c r="Q108">
        <f>K108+O108</f>
        <v/>
      </c>
      <c r="R108">
        <f>IF(J108&lt;SUMIFS(Sales!$H:$H,Sales!$C:$C,Investors!G108),0,Investors!Q108)</f>
        <v/>
      </c>
    </row>
    <row r="109">
      <c r="A109" t="inlineStr">
        <is>
          <t>ZKOT01</t>
        </is>
      </c>
      <c r="B109" t="inlineStr">
        <is>
          <t>Theo Ernst</t>
        </is>
      </c>
      <c r="C109" t="inlineStr">
        <is>
          <t>Kotze</t>
        </is>
      </c>
      <c r="D109" t="inlineStr">
        <is>
          <t>Goodwood</t>
        </is>
      </c>
      <c r="E109" t="inlineStr">
        <is>
          <t>R</t>
        </is>
      </c>
      <c r="F109" t="n">
        <v>1</v>
      </c>
      <c r="G109" t="inlineStr">
        <is>
          <t>GW3795</t>
        </is>
      </c>
      <c r="H109" s="5" t="n">
        <v>45334</v>
      </c>
      <c r="I109" s="5" t="n">
        <v>45344</v>
      </c>
      <c r="J109" s="6" t="n">
        <v>46075</v>
      </c>
      <c r="K109" s="4" t="n">
        <v>550000</v>
      </c>
      <c r="L109" s="7" t="n">
        <v>0.18</v>
      </c>
      <c r="M109" s="4">
        <f>IF(I109="",K109/365*0.11*((H109+30)-H109),K109/365*0.11*(I109-H109))</f>
        <v/>
      </c>
      <c r="N109" s="4">
        <f>K109*L109/365*(P109-I109)</f>
        <v/>
      </c>
      <c r="O109" s="4">
        <f>M109+N109</f>
        <v/>
      </c>
      <c r="P109" s="5">
        <f>IF(J109&gt;SUMIFS(Sales!$H:$H,Sales!$C:$C,Investors!G109),SUMIFS(Sales!$H:$H,Sales!$C:$C,Investors!G109),Investors!J109)</f>
        <v/>
      </c>
      <c r="Q109">
        <f>K109+O109</f>
        <v/>
      </c>
      <c r="R109">
        <f>IF(J109&lt;SUMIFS(Sales!$H:$H,Sales!$C:$C,Investors!G109),0,Investors!Q109)</f>
        <v/>
      </c>
    </row>
    <row r="110">
      <c r="A110" t="inlineStr">
        <is>
          <t>ZKOT01</t>
        </is>
      </c>
      <c r="B110" t="inlineStr">
        <is>
          <t>Theo Ernst</t>
        </is>
      </c>
      <c r="C110" t="inlineStr">
        <is>
          <t>Kotze</t>
        </is>
      </c>
      <c r="D110" t="inlineStr">
        <is>
          <t>Goodwood</t>
        </is>
      </c>
      <c r="E110" t="inlineStr">
        <is>
          <t>R</t>
        </is>
      </c>
      <c r="F110" t="n">
        <v>2</v>
      </c>
      <c r="G110" t="inlineStr">
        <is>
          <t>GW3847</t>
        </is>
      </c>
      <c r="H110" s="5" t="n">
        <v>45334</v>
      </c>
      <c r="I110" s="5" t="n">
        <v>45344</v>
      </c>
      <c r="J110" s="6" t="n">
        <v>46075</v>
      </c>
      <c r="K110" s="4" t="n">
        <v>200000</v>
      </c>
      <c r="L110" s="7" t="n">
        <v>0.18</v>
      </c>
      <c r="M110" s="4">
        <f>IF(I110="",K110/365*0.11*((H110+30)-H110),K110/365*0.11*(I110-H110))</f>
        <v/>
      </c>
      <c r="N110" s="4">
        <f>K110*L110/365*(P110-I110)</f>
        <v/>
      </c>
      <c r="O110" s="4">
        <f>M110+N110</f>
        <v/>
      </c>
      <c r="P110" s="5">
        <f>IF(J110&gt;SUMIFS(Sales!$H:$H,Sales!$C:$C,Investors!G110),SUMIFS(Sales!$H:$H,Sales!$C:$C,Investors!G110),Investors!J110)</f>
        <v/>
      </c>
      <c r="Q110">
        <f>K110+O110</f>
        <v/>
      </c>
      <c r="R110">
        <f>IF(J110&lt;SUMIFS(Sales!$H:$H,Sales!$C:$C,Investors!G110),0,Investors!Q110)</f>
        <v/>
      </c>
    </row>
    <row r="111">
      <c r="A111" t="inlineStr">
        <is>
          <t>ZKOT01</t>
        </is>
      </c>
      <c r="B111" t="inlineStr">
        <is>
          <t>Theo Ernst</t>
        </is>
      </c>
      <c r="C111" t="inlineStr">
        <is>
          <t>Kotze</t>
        </is>
      </c>
      <c r="D111" t="inlineStr">
        <is>
          <t>Goodwood</t>
        </is>
      </c>
      <c r="E111" t="inlineStr">
        <is>
          <t>R</t>
        </is>
      </c>
      <c r="F111" t="n">
        <v>3</v>
      </c>
      <c r="G111" t="inlineStr">
        <is>
          <t>GW3976</t>
        </is>
      </c>
      <c r="H111" s="5" t="n">
        <v>45334</v>
      </c>
      <c r="I111" s="5" t="n">
        <v>45344</v>
      </c>
      <c r="J111" s="6" t="n">
        <v>46075</v>
      </c>
      <c r="K111" s="4" t="n">
        <v>550000</v>
      </c>
      <c r="L111" s="7" t="n">
        <v>0.18</v>
      </c>
      <c r="M111" s="4">
        <f>IF(I111="",K111/365*0.11*((H111+30)-H111),K111/365*0.11*(I111-H111))</f>
        <v/>
      </c>
      <c r="N111" s="4">
        <f>K111*L111/365*(P111-I111)</f>
        <v/>
      </c>
      <c r="O111" s="4">
        <f>M111+N111</f>
        <v/>
      </c>
      <c r="P111" s="5">
        <f>IF(J111&gt;SUMIFS(Sales!$H:$H,Sales!$C:$C,Investors!G111),SUMIFS(Sales!$H:$H,Sales!$C:$C,Investors!G111),Investors!J111)</f>
        <v/>
      </c>
      <c r="Q111">
        <f>K111+O111</f>
        <v/>
      </c>
      <c r="R111">
        <f>IF(J111&lt;SUMIFS(Sales!$H:$H,Sales!$C:$C,Investors!G111),0,Investors!Q111)</f>
        <v/>
      </c>
    </row>
    <row r="112">
      <c r="A112" t="inlineStr">
        <is>
          <t>ZKOT01</t>
        </is>
      </c>
      <c r="B112" t="inlineStr">
        <is>
          <t>Theo Ernst</t>
        </is>
      </c>
      <c r="C112" t="inlineStr">
        <is>
          <t>Kotze</t>
        </is>
      </c>
      <c r="D112" t="inlineStr">
        <is>
          <t>Goodwood</t>
        </is>
      </c>
      <c r="E112" t="inlineStr">
        <is>
          <t>R</t>
        </is>
      </c>
      <c r="F112" t="n">
        <v>4</v>
      </c>
      <c r="G112" t="inlineStr">
        <is>
          <t>GW4111</t>
        </is>
      </c>
      <c r="H112" s="5" t="n">
        <v>45334</v>
      </c>
      <c r="I112" s="5" t="n">
        <v>45344</v>
      </c>
      <c r="J112" s="6" t="n">
        <v>46075</v>
      </c>
      <c r="K112" s="4" t="n">
        <v>550000</v>
      </c>
      <c r="L112" s="7" t="n">
        <v>0.18</v>
      </c>
      <c r="M112" s="4">
        <f>IF(I112="",K112/365*0.11*((H112+30)-H112),K112/365*0.11*(I112-H112))</f>
        <v/>
      </c>
      <c r="N112" s="4">
        <f>K112*L112/365*(P112-I112)</f>
        <v/>
      </c>
      <c r="O112" s="4">
        <f>M112+N112</f>
        <v/>
      </c>
      <c r="P112" s="5">
        <f>IF(J112&gt;SUMIFS(Sales!$H:$H,Sales!$C:$C,Investors!G112),SUMIFS(Sales!$H:$H,Sales!$C:$C,Investors!G112),Investors!J112)</f>
        <v/>
      </c>
      <c r="Q112">
        <f>K112+O112</f>
        <v/>
      </c>
      <c r="R112">
        <f>IF(J112&lt;SUMIFS(Sales!$H:$H,Sales!$C:$C,Investors!G112),0,Investors!Q112)</f>
        <v/>
      </c>
    </row>
    <row r="113">
      <c r="A113" t="inlineStr">
        <is>
          <t>ZKOT01</t>
        </is>
      </c>
      <c r="B113" t="inlineStr">
        <is>
          <t>Theo Ernst</t>
        </is>
      </c>
      <c r="C113" t="inlineStr">
        <is>
          <t>Kotze</t>
        </is>
      </c>
      <c r="D113" t="inlineStr">
        <is>
          <t>Goodwood</t>
        </is>
      </c>
      <c r="E113" t="inlineStr">
        <is>
          <t>R</t>
        </is>
      </c>
      <c r="F113" t="n">
        <v>5</v>
      </c>
      <c r="G113" t="inlineStr">
        <is>
          <t>GW4241</t>
        </is>
      </c>
      <c r="H113" s="5" t="n">
        <v>45334</v>
      </c>
      <c r="I113" s="5" t="n">
        <v>45344</v>
      </c>
      <c r="J113" s="6" t="n">
        <v>46075</v>
      </c>
      <c r="K113" s="4" t="n">
        <v>550000</v>
      </c>
      <c r="L113" s="7" t="n">
        <v>0.18</v>
      </c>
      <c r="M113" s="4">
        <f>IF(I113="",K113/365*0.11*((H113+30)-H113),K113/365*0.11*(I113-H113))</f>
        <v/>
      </c>
      <c r="N113" s="4">
        <f>K113*L113/365*(P113-I113)</f>
        <v/>
      </c>
      <c r="O113" s="4">
        <f>M113+N113</f>
        <v/>
      </c>
      <c r="P113" s="5">
        <f>IF(J113&gt;SUMIFS(Sales!$H:$H,Sales!$C:$C,Investors!G113),SUMIFS(Sales!$H:$H,Sales!$C:$C,Investors!G113),Investors!J113)</f>
        <v/>
      </c>
      <c r="Q113">
        <f>K113+O113</f>
        <v/>
      </c>
      <c r="R113">
        <f>IF(J113&lt;SUMIFS(Sales!$H:$H,Sales!$C:$C,Investors!G113),0,Investors!Q113)</f>
        <v/>
      </c>
    </row>
    <row r="114">
      <c r="A114" t="inlineStr">
        <is>
          <t>ZKOT01</t>
        </is>
      </c>
      <c r="B114" t="inlineStr">
        <is>
          <t>Theo Ernst</t>
        </is>
      </c>
      <c r="C114" t="inlineStr">
        <is>
          <t>Kotze</t>
        </is>
      </c>
      <c r="D114" t="inlineStr">
        <is>
          <t>Goodwood</t>
        </is>
      </c>
      <c r="E114" t="inlineStr">
        <is>
          <t>R</t>
        </is>
      </c>
      <c r="F114" t="n">
        <v>6</v>
      </c>
      <c r="G114" t="inlineStr">
        <is>
          <t>GW4355</t>
        </is>
      </c>
      <c r="H114" s="5" t="n">
        <v>45334</v>
      </c>
      <c r="I114" s="5" t="n">
        <v>45344</v>
      </c>
      <c r="J114" s="6" t="n">
        <v>46075</v>
      </c>
      <c r="K114" s="4" t="n">
        <v>550000</v>
      </c>
      <c r="L114" s="7" t="n">
        <v>0.18</v>
      </c>
      <c r="M114" s="4">
        <f>IF(I114="",K114/365*0.11*((H114+30)-H114),K114/365*0.11*(I114-H114))</f>
        <v/>
      </c>
      <c r="N114" s="4">
        <f>K114*L114/365*(P114-I114)</f>
        <v/>
      </c>
      <c r="O114" s="4">
        <f>M114+N114</f>
        <v/>
      </c>
      <c r="P114" s="5">
        <f>IF(J114&gt;SUMIFS(Sales!$H:$H,Sales!$C:$C,Investors!G114),SUMIFS(Sales!$H:$H,Sales!$C:$C,Investors!G114),Investors!J114)</f>
        <v/>
      </c>
      <c r="Q114">
        <f>K114+O114</f>
        <v/>
      </c>
      <c r="R114">
        <f>IF(J114&lt;SUMIFS(Sales!$H:$H,Sales!$C:$C,Investors!G114),0,Investors!Q114)</f>
        <v/>
      </c>
    </row>
    <row r="115">
      <c r="A115" t="inlineStr">
        <is>
          <t>ZKOT01</t>
        </is>
      </c>
      <c r="B115" t="inlineStr">
        <is>
          <t>Theo Ernst</t>
        </is>
      </c>
      <c r="C115" t="inlineStr">
        <is>
          <t>Kotze</t>
        </is>
      </c>
      <c r="D115" t="inlineStr">
        <is>
          <t>Goodwood</t>
        </is>
      </c>
      <c r="E115" t="inlineStr">
        <is>
          <t>R</t>
        </is>
      </c>
      <c r="F115" t="n">
        <v>7</v>
      </c>
      <c r="G115" t="inlineStr">
        <is>
          <t>GW4783</t>
        </is>
      </c>
      <c r="H115" s="5" t="n">
        <v>45334</v>
      </c>
      <c r="I115" s="5" t="n">
        <v>45344</v>
      </c>
      <c r="J115" s="6" t="n">
        <v>46075</v>
      </c>
      <c r="K115" s="4" t="n">
        <v>550000</v>
      </c>
      <c r="L115" s="7" t="n">
        <v>0.18</v>
      </c>
      <c r="M115" s="4">
        <f>IF(I115="",K115/365*0.11*((H115+30)-H115),K115/365*0.11*(I115-H115))</f>
        <v/>
      </c>
      <c r="N115" s="4">
        <f>K115*L115/365*(P115-I115)</f>
        <v/>
      </c>
      <c r="O115" s="4">
        <f>M115+N115</f>
        <v/>
      </c>
      <c r="P115" s="5">
        <f>IF(J115&gt;SUMIFS(Sales!$H:$H,Sales!$C:$C,Investors!G115),SUMIFS(Sales!$H:$H,Sales!$C:$C,Investors!G115),Investors!J115)</f>
        <v/>
      </c>
      <c r="Q115">
        <f>K115+O115</f>
        <v/>
      </c>
      <c r="R115">
        <f>IF(J115&lt;SUMIFS(Sales!$H:$H,Sales!$C:$C,Investors!G115),0,Investors!Q115)</f>
        <v/>
      </c>
    </row>
    <row r="116">
      <c r="A116" t="inlineStr">
        <is>
          <t>ZNAI01</t>
        </is>
      </c>
      <c r="B116" t="inlineStr">
        <is>
          <t>Dhaneshirie (Denyse)</t>
        </is>
      </c>
      <c r="C116" t="inlineStr">
        <is>
          <t>Naidoo</t>
        </is>
      </c>
      <c r="D116" t="inlineStr">
        <is>
          <t>Goodwood</t>
        </is>
      </c>
      <c r="E116" t="inlineStr">
        <is>
          <t>R</t>
        </is>
      </c>
      <c r="F116" t="n">
        <v>1</v>
      </c>
      <c r="G116" t="inlineStr">
        <is>
          <t>GW3243</t>
        </is>
      </c>
      <c r="H116" s="5" t="n">
        <v>45371</v>
      </c>
      <c r="I116" s="5" t="n">
        <v>45387</v>
      </c>
      <c r="J116" s="6" t="n">
        <v>46118</v>
      </c>
      <c r="K116" s="4" t="n">
        <v>250000</v>
      </c>
      <c r="L116" s="7" t="n">
        <v>0.14</v>
      </c>
      <c r="M116" s="4">
        <f>IF(I116="",K116/365*0.11*((H116+30)-H116),K116/365*0.11*(I116-H116))</f>
        <v/>
      </c>
      <c r="N116" s="4">
        <f>K116*L116/365*(P116-I116)</f>
        <v/>
      </c>
      <c r="O116" s="4">
        <f>M116+N116</f>
        <v/>
      </c>
      <c r="P116" s="5">
        <f>IF(J116&gt;SUMIFS(Sales!$H:$H,Sales!$C:$C,Investors!G116),SUMIFS(Sales!$H:$H,Sales!$C:$C,Investors!G116),Investors!J116)</f>
        <v/>
      </c>
      <c r="Q116">
        <f>K116+O116</f>
        <v/>
      </c>
      <c r="R116">
        <f>IF(J116&lt;SUMIFS(Sales!$H:$H,Sales!$C:$C,Investors!G116),0,Investors!Q116)</f>
        <v/>
      </c>
    </row>
    <row r="117">
      <c r="A117" t="inlineStr">
        <is>
          <t>ZGEC01</t>
        </is>
      </c>
      <c r="B117" t="inlineStr">
        <is>
          <t>Gordon</t>
        </is>
      </c>
      <c r="C117" t="inlineStr">
        <is>
          <t>Gecko</t>
        </is>
      </c>
      <c r="D117" t="inlineStr">
        <is>
          <t>Goodwood</t>
        </is>
      </c>
      <c r="E117" t="inlineStr">
        <is>
          <t>R</t>
        </is>
      </c>
      <c r="F117" t="n">
        <v>13</v>
      </c>
      <c r="G117" t="inlineStr">
        <is>
          <t>GW3900</t>
        </is>
      </c>
      <c r="H117" s="5" t="n">
        <v>45359</v>
      </c>
      <c r="I117" s="5" t="inlineStr"/>
      <c r="J117" s="6" t="inlineStr"/>
      <c r="K117" s="4" t="n">
        <v>550000</v>
      </c>
      <c r="L117" s="7" t="n">
        <v>0</v>
      </c>
      <c r="M117" s="4">
        <f>IF(I117="",K117/365*0.11*((H117+30)-H117),K117/365*0.11*(I117-H117))</f>
        <v/>
      </c>
      <c r="N117" s="4">
        <f>K117*L117/365*(P117-I117)</f>
        <v/>
      </c>
      <c r="O117" s="4">
        <f>M117+N117</f>
        <v/>
      </c>
      <c r="P117" s="5">
        <f>IF(J117&gt;SUMIFS(Sales!$H:$H,Sales!$C:$C,Investors!G117),SUMIFS(Sales!$H:$H,Sales!$C:$C,Investors!G117),Investors!J117)</f>
        <v/>
      </c>
      <c r="Q117">
        <f>K117+O117</f>
        <v/>
      </c>
      <c r="R117">
        <f>IF(J117&lt;SUMIFS(Sales!$H:$H,Sales!$C:$C,Investors!G117),0,Investors!Q117)</f>
        <v/>
      </c>
    </row>
    <row r="118">
      <c r="A118" t="inlineStr">
        <is>
          <t>ZGEC01</t>
        </is>
      </c>
      <c r="B118" t="inlineStr">
        <is>
          <t>Gordon</t>
        </is>
      </c>
      <c r="C118" t="inlineStr">
        <is>
          <t>Gecko</t>
        </is>
      </c>
      <c r="D118" t="inlineStr">
        <is>
          <t>Goodwood</t>
        </is>
      </c>
      <c r="E118" t="inlineStr">
        <is>
          <t>R</t>
        </is>
      </c>
      <c r="F118" t="n">
        <v>14</v>
      </c>
      <c r="G118" t="inlineStr">
        <is>
          <t>GW3402</t>
        </is>
      </c>
      <c r="H118" s="5" t="n">
        <v>45384</v>
      </c>
      <c r="I118" s="5" t="inlineStr"/>
      <c r="J118" s="6" t="inlineStr"/>
      <c r="K118" s="4" t="n">
        <v>550000</v>
      </c>
      <c r="L118" s="7" t="n">
        <v>0</v>
      </c>
      <c r="M118" s="4">
        <f>IF(I118="",K118/365*0.11*((H118+30)-H118),K118/365*0.11*(I118-H118))</f>
        <v/>
      </c>
      <c r="N118" s="4">
        <f>K118*L118/365*(P118-I118)</f>
        <v/>
      </c>
      <c r="O118" s="4">
        <f>M118+N118</f>
        <v/>
      </c>
      <c r="P118" s="5">
        <f>IF(J118&gt;SUMIFS(Sales!$H:$H,Sales!$C:$C,Investors!G118),SUMIFS(Sales!$H:$H,Sales!$C:$C,Investors!G118),Investors!J118)</f>
        <v/>
      </c>
      <c r="Q118">
        <f>K118+O118</f>
        <v/>
      </c>
      <c r="R118">
        <f>IF(J118&lt;SUMIFS(Sales!$H:$H,Sales!$C:$C,Investors!G118),0,Investors!Q118)</f>
        <v/>
      </c>
    </row>
  </sheetData>
  <autoFilter ref="A4:R118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C118"/>
  <sheetViews>
    <sheetView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hidden="1"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  <col width="20" customWidth="1" min="19" max="19"/>
    <col width="20" customWidth="1" min="20" max="20"/>
    <col width="20" customWidth="1" min="21" max="21"/>
    <col width="20" customWidth="1" min="22" max="22"/>
    <col width="20" customWidth="1" min="23" max="23"/>
    <col width="20" customWidth="1" min="24" max="24"/>
    <col width="20" customWidth="1" min="25" max="25"/>
    <col width="20" customWidth="1" min="26" max="26"/>
    <col width="20" customWidth="1" min="27" max="27"/>
    <col width="20" customWidth="1" min="28" max="28"/>
    <col width="20" customWidth="1" min="29" max="29"/>
  </cols>
  <sheetData>
    <row r="1">
      <c r="A1" s="1" t="inlineStr">
        <is>
          <t>Exits</t>
        </is>
      </c>
    </row>
    <row r="2">
      <c r="A2" s="2" t="inlineStr">
        <is>
          <t>Date</t>
        </is>
      </c>
      <c r="B2" s="3" t="inlineStr">
        <is>
          <t>2024-08-28</t>
        </is>
      </c>
      <c r="E2" s="4">
        <f>subtotal(9,E5:E118)</f>
        <v/>
      </c>
      <c r="F2" s="4">
        <f>subtotal(9,F5:F118)</f>
        <v/>
      </c>
      <c r="G2" s="4">
        <f>subtotal(9,G5:G118)</f>
        <v/>
      </c>
      <c r="H2" s="4">
        <f>subtotal(9,H5:H118)</f>
        <v/>
      </c>
      <c r="I2" s="4">
        <f>subtotal(9,I5:I118)</f>
        <v/>
      </c>
      <c r="J2" s="4">
        <f>subtotal(9,J5:J118)</f>
        <v/>
      </c>
      <c r="K2" s="4">
        <f>subtotal(9,K5:K118)</f>
        <v/>
      </c>
      <c r="L2" s="4">
        <f>subtotal(9,L5:L118)</f>
        <v/>
      </c>
      <c r="M2" s="4">
        <f>subtotal(9,M5:M118)</f>
        <v/>
      </c>
      <c r="N2" s="4">
        <f>subtotal(9,N5:N118)</f>
        <v/>
      </c>
      <c r="O2" s="4">
        <f>subtotal(9,O5:O118)</f>
        <v/>
      </c>
      <c r="P2" s="4">
        <f>subtotal(9,P5:P118)</f>
        <v/>
      </c>
      <c r="Q2" s="4">
        <f>subtotal(9,Q5:Q118)</f>
        <v/>
      </c>
      <c r="R2" s="4">
        <f>subtotal(9,R5:R118)</f>
        <v/>
      </c>
      <c r="S2" s="4">
        <f>subtotal(9,S5:S118)</f>
        <v/>
      </c>
      <c r="T2" s="4">
        <f>subtotal(9,T5:T118)</f>
        <v/>
      </c>
      <c r="U2" s="4">
        <f>subtotal(9,U5:U118)</f>
        <v/>
      </c>
      <c r="V2" s="4">
        <f>subtotal(9,V5:V118)</f>
        <v/>
      </c>
      <c r="W2" s="4">
        <f>subtotal(9,W5:W118)</f>
        <v/>
      </c>
      <c r="X2" s="4">
        <f>subtotal(9,X5:X118)</f>
        <v/>
      </c>
      <c r="Y2" s="4">
        <f>subtotal(9,Y5:Y118)</f>
        <v/>
      </c>
      <c r="Z2" s="4">
        <f>subtotal(9,Z5:Z118)</f>
        <v/>
      </c>
      <c r="AA2" s="4">
        <f>subtotal(9,AA5:AA118)</f>
        <v/>
      </c>
      <c r="AB2" s="4">
        <f>subtotal(9,AB5:AB118)</f>
        <v/>
      </c>
      <c r="AC2" s="4">
        <f>subtotal(9,AC5:AC118)</f>
        <v/>
      </c>
    </row>
    <row r="3">
      <c r="E3" s="3" t="inlineStr">
        <is>
          <t>&lt; Days</t>
        </is>
      </c>
      <c r="F3" s="3" t="inlineStr">
        <is>
          <t>&lt; Days</t>
        </is>
      </c>
      <c r="G3" s="3" t="inlineStr">
        <is>
          <t>&lt; Days</t>
        </is>
      </c>
      <c r="H3" s="3" t="inlineStr">
        <is>
          <t>&lt; Days</t>
        </is>
      </c>
      <c r="I3" s="3" t="inlineStr">
        <is>
          <t>&lt; Days</t>
        </is>
      </c>
      <c r="J3" s="3" t="inlineStr">
        <is>
          <t>&lt; Days</t>
        </is>
      </c>
      <c r="K3" s="3" t="inlineStr">
        <is>
          <t>&lt; Days</t>
        </is>
      </c>
      <c r="L3" s="3" t="inlineStr">
        <is>
          <t>&lt; Days</t>
        </is>
      </c>
      <c r="M3" s="3" t="inlineStr">
        <is>
          <t>&lt; Days</t>
        </is>
      </c>
      <c r="N3" s="3" t="inlineStr">
        <is>
          <t>&lt; Days</t>
        </is>
      </c>
      <c r="O3" s="3" t="inlineStr">
        <is>
          <t>&lt; Days</t>
        </is>
      </c>
      <c r="P3" s="3" t="inlineStr">
        <is>
          <t>&lt; Days</t>
        </is>
      </c>
      <c r="Q3" s="3" t="inlineStr">
        <is>
          <t>&lt; Days</t>
        </is>
      </c>
      <c r="R3" s="3" t="inlineStr">
        <is>
          <t>&lt; Days</t>
        </is>
      </c>
      <c r="S3" s="3" t="inlineStr">
        <is>
          <t>&lt; Days</t>
        </is>
      </c>
      <c r="T3" s="3" t="inlineStr">
        <is>
          <t>&lt; Days</t>
        </is>
      </c>
      <c r="U3" s="3" t="inlineStr">
        <is>
          <t>&lt; Days</t>
        </is>
      </c>
      <c r="V3" s="3" t="inlineStr">
        <is>
          <t>&lt; Days</t>
        </is>
      </c>
      <c r="W3" s="3" t="inlineStr">
        <is>
          <t>&lt; Days</t>
        </is>
      </c>
      <c r="X3" s="3" t="inlineStr">
        <is>
          <t>&lt; Days</t>
        </is>
      </c>
      <c r="Y3" s="3" t="inlineStr">
        <is>
          <t>&lt; Days</t>
        </is>
      </c>
      <c r="Z3" s="3" t="inlineStr">
        <is>
          <t>&lt; Days</t>
        </is>
      </c>
      <c r="AA3" s="3" t="inlineStr">
        <is>
          <t>&lt; Days</t>
        </is>
      </c>
      <c r="AB3" s="3" t="inlineStr">
        <is>
          <t>&lt; Days</t>
        </is>
      </c>
      <c r="AC3" s="3" t="inlineStr">
        <is>
          <t>&lt; Days</t>
        </is>
      </c>
    </row>
    <row r="4">
      <c r="A4" s="3" t="inlineStr">
        <is>
          <t>Investor Acc Number</t>
        </is>
      </c>
      <c r="B4" s="3" t="inlineStr">
        <is>
          <t>Unit Number</t>
        </is>
      </c>
      <c r="C4" s="3" t="inlineStr">
        <is>
          <t>Total</t>
        </is>
      </c>
      <c r="D4" s="3" t="n">
        <v>0</v>
      </c>
      <c r="E4" s="3" t="n">
        <v>30</v>
      </c>
      <c r="F4" s="3" t="n">
        <v>60</v>
      </c>
      <c r="G4" s="3" t="n">
        <v>90</v>
      </c>
      <c r="H4" s="3" t="n">
        <v>120</v>
      </c>
      <c r="I4" s="3" t="n">
        <v>150</v>
      </c>
      <c r="J4" s="3" t="n">
        <v>180</v>
      </c>
      <c r="K4" s="3" t="n">
        <v>210</v>
      </c>
      <c r="L4" s="3" t="n">
        <v>240</v>
      </c>
      <c r="M4" s="3" t="n">
        <v>270</v>
      </c>
      <c r="N4" s="3" t="n">
        <v>300</v>
      </c>
      <c r="O4" s="3" t="n">
        <v>330</v>
      </c>
      <c r="P4" s="3" t="n">
        <v>360</v>
      </c>
      <c r="Q4" s="3" t="n">
        <v>390</v>
      </c>
      <c r="R4" s="3" t="n">
        <v>420</v>
      </c>
      <c r="S4" s="3" t="n">
        <v>450</v>
      </c>
      <c r="T4" s="3" t="n">
        <v>480</v>
      </c>
      <c r="U4" s="3" t="n">
        <v>510</v>
      </c>
      <c r="V4" s="3" t="n">
        <v>540</v>
      </c>
      <c r="W4" s="3" t="n">
        <v>570</v>
      </c>
      <c r="X4" s="3" t="n">
        <v>600</v>
      </c>
      <c r="Y4" s="3" t="n">
        <v>630</v>
      </c>
      <c r="Z4" s="3" t="n">
        <v>660</v>
      </c>
      <c r="AA4" s="3" t="n">
        <v>690</v>
      </c>
      <c r="AB4" s="3" t="n">
        <v>720</v>
      </c>
      <c r="AC4" s="3" t="n">
        <v>750</v>
      </c>
    </row>
    <row r="5">
      <c r="A5" t="inlineStr">
        <is>
          <t>ZBEL01</t>
        </is>
      </c>
      <c r="B5" t="inlineStr">
        <is>
          <t>GW4849</t>
        </is>
      </c>
      <c r="C5" s="4">
        <f>SUM(E5:AC5)</f>
        <v/>
      </c>
      <c r="E5" s="4">
        <f>IF(AND(SUMIFS(Investors!$P:$P,Investors!$A:$A,$A5,Investors!$G:$G,$B5)-$B$2&lt;=E$4,SUMIFS(Investors!$P:$P,Investors!$A:$A,$A5,Investors!$G:$G,$B5)-$B$2&gt;D$4),SUMIFS(Investors!$Q:$Q,Investors!$A:$A,$A5,Investors!$G:$G,$B5),0)</f>
        <v/>
      </c>
      <c r="F5" s="4">
        <f>IF(AND(SUMIFS(Investors!$P:$P,Investors!$A:$A,$A5,Investors!$G:$G,$B5)-$B$2&lt;=F$4,SUMIFS(Investors!$P:$P,Investors!$A:$A,$A5,Investors!$G:$G,$B5)-$B$2&gt;E$4),SUMIFS(Investors!$Q:$Q,Investors!$A:$A,$A5,Investors!$G:$G,$B5),0)</f>
        <v/>
      </c>
      <c r="G5" s="4">
        <f>IF(AND(SUMIFS(Investors!$P:$P,Investors!$A:$A,$A5,Investors!$G:$G,$B5)-$B$2&lt;=G$4,SUMIFS(Investors!$P:$P,Investors!$A:$A,$A5,Investors!$G:$G,$B5)-$B$2&gt;F$4),SUMIFS(Investors!$Q:$Q,Investors!$A:$A,$A5,Investors!$G:$G,$B5),0)</f>
        <v/>
      </c>
      <c r="H5" s="4">
        <f>IF(AND(SUMIFS(Investors!$P:$P,Investors!$A:$A,$A5,Investors!$G:$G,$B5)-$B$2&lt;=H$4,SUMIFS(Investors!$P:$P,Investors!$A:$A,$A5,Investors!$G:$G,$B5)-$B$2&gt;G$4),SUMIFS(Investors!$Q:$Q,Investors!$A:$A,$A5,Investors!$G:$G,$B5),0)</f>
        <v/>
      </c>
      <c r="I5" s="4">
        <f>IF(AND(SUMIFS(Investors!$P:$P,Investors!$A:$A,$A5,Investors!$G:$G,$B5)-$B$2&lt;=I$4,SUMIFS(Investors!$P:$P,Investors!$A:$A,$A5,Investors!$G:$G,$B5)-$B$2&gt;H$4),SUMIFS(Investors!$Q:$Q,Investors!$A:$A,$A5,Investors!$G:$G,$B5),0)</f>
        <v/>
      </c>
      <c r="J5" s="4">
        <f>IF(AND(SUMIFS(Investors!$P:$P,Investors!$A:$A,$A5,Investors!$G:$G,$B5)-$B$2&lt;=J$4,SUMIFS(Investors!$P:$P,Investors!$A:$A,$A5,Investors!$G:$G,$B5)-$B$2&gt;I$4),SUMIFS(Investors!$Q:$Q,Investors!$A:$A,$A5,Investors!$G:$G,$B5),0)</f>
        <v/>
      </c>
      <c r="K5" s="4">
        <f>IF(AND(SUMIFS(Investors!$P:$P,Investors!$A:$A,$A5,Investors!$G:$G,$B5)-$B$2&lt;=K$4,SUMIFS(Investors!$P:$P,Investors!$A:$A,$A5,Investors!$G:$G,$B5)-$B$2&gt;J$4),SUMIFS(Investors!$Q:$Q,Investors!$A:$A,$A5,Investors!$G:$G,$B5),0)</f>
        <v/>
      </c>
      <c r="L5" s="4">
        <f>IF(AND(SUMIFS(Investors!$P:$P,Investors!$A:$A,$A5,Investors!$G:$G,$B5)-$B$2&lt;=L$4,SUMIFS(Investors!$P:$P,Investors!$A:$A,$A5,Investors!$G:$G,$B5)-$B$2&gt;K$4),SUMIFS(Investors!$Q:$Q,Investors!$A:$A,$A5,Investors!$G:$G,$B5),0)</f>
        <v/>
      </c>
      <c r="M5" s="4">
        <f>IF(AND(SUMIFS(Investors!$P:$P,Investors!$A:$A,$A5,Investors!$G:$G,$B5)-$B$2&lt;=M$4,SUMIFS(Investors!$P:$P,Investors!$A:$A,$A5,Investors!$G:$G,$B5)-$B$2&gt;L$4),SUMIFS(Investors!$Q:$Q,Investors!$A:$A,$A5,Investors!$G:$G,$B5),0)</f>
        <v/>
      </c>
      <c r="N5" s="4">
        <f>IF(AND(SUMIFS(Investors!$P:$P,Investors!$A:$A,$A5,Investors!$G:$G,$B5)-$B$2&lt;=N$4,SUMIFS(Investors!$P:$P,Investors!$A:$A,$A5,Investors!$G:$G,$B5)-$B$2&gt;M$4),SUMIFS(Investors!$Q:$Q,Investors!$A:$A,$A5,Investors!$G:$G,$B5),0)</f>
        <v/>
      </c>
      <c r="O5" s="4">
        <f>IF(AND(SUMIFS(Investors!$P:$P,Investors!$A:$A,$A5,Investors!$G:$G,$B5)-$B$2&lt;=O$4,SUMIFS(Investors!$P:$P,Investors!$A:$A,$A5,Investors!$G:$G,$B5)-$B$2&gt;N$4),SUMIFS(Investors!$Q:$Q,Investors!$A:$A,$A5,Investors!$G:$G,$B5),0)</f>
        <v/>
      </c>
      <c r="P5" s="4">
        <f>IF(AND(SUMIFS(Investors!$P:$P,Investors!$A:$A,$A5,Investors!$G:$G,$B5)-$B$2&lt;=P$4,SUMIFS(Investors!$P:$P,Investors!$A:$A,$A5,Investors!$G:$G,$B5)-$B$2&gt;O$4),SUMIFS(Investors!$Q:$Q,Investors!$A:$A,$A5,Investors!$G:$G,$B5),0)</f>
        <v/>
      </c>
      <c r="Q5" s="4">
        <f>IF(AND(SUMIFS(Investors!$P:$P,Investors!$A:$A,$A5,Investors!$G:$G,$B5)-$B$2&lt;=Q$4,SUMIFS(Investors!$P:$P,Investors!$A:$A,$A5,Investors!$G:$G,$B5)-$B$2&gt;P$4),SUMIFS(Investors!$Q:$Q,Investors!$A:$A,$A5,Investors!$G:$G,$B5),0)</f>
        <v/>
      </c>
      <c r="R5" s="4">
        <f>IF(AND(SUMIFS(Investors!$P:$P,Investors!$A:$A,$A5,Investors!$G:$G,$B5)-$B$2&lt;=R$4,SUMIFS(Investors!$P:$P,Investors!$A:$A,$A5,Investors!$G:$G,$B5)-$B$2&gt;Q$4),SUMIFS(Investors!$Q:$Q,Investors!$A:$A,$A5,Investors!$G:$G,$B5),0)</f>
        <v/>
      </c>
      <c r="S5" s="4">
        <f>IF(AND(SUMIFS(Investors!$P:$P,Investors!$A:$A,$A5,Investors!$G:$G,$B5)-$B$2&lt;=S$4,SUMIFS(Investors!$P:$P,Investors!$A:$A,$A5,Investors!$G:$G,$B5)-$B$2&gt;R$4),SUMIFS(Investors!$Q:$Q,Investors!$A:$A,$A5,Investors!$G:$G,$B5),0)</f>
        <v/>
      </c>
      <c r="T5" s="4">
        <f>IF(AND(SUMIFS(Investors!$P:$P,Investors!$A:$A,$A5,Investors!$G:$G,$B5)-$B$2&lt;=T$4,SUMIFS(Investors!$P:$P,Investors!$A:$A,$A5,Investors!$G:$G,$B5)-$B$2&gt;S$4),SUMIFS(Investors!$Q:$Q,Investors!$A:$A,$A5,Investors!$G:$G,$B5),0)</f>
        <v/>
      </c>
      <c r="U5" s="4">
        <f>IF(AND(SUMIFS(Investors!$P:$P,Investors!$A:$A,$A5,Investors!$G:$G,$B5)-$B$2&lt;=U$4,SUMIFS(Investors!$P:$P,Investors!$A:$A,$A5,Investors!$G:$G,$B5)-$B$2&gt;T$4),SUMIFS(Investors!$Q:$Q,Investors!$A:$A,$A5,Investors!$G:$G,$B5),0)</f>
        <v/>
      </c>
      <c r="V5" s="4">
        <f>IF(AND(SUMIFS(Investors!$P:$P,Investors!$A:$A,$A5,Investors!$G:$G,$B5)-$B$2&lt;=V$4,SUMIFS(Investors!$P:$P,Investors!$A:$A,$A5,Investors!$G:$G,$B5)-$B$2&gt;U$4),SUMIFS(Investors!$Q:$Q,Investors!$A:$A,$A5,Investors!$G:$G,$B5),0)</f>
        <v/>
      </c>
      <c r="W5" s="4">
        <f>IF(AND(SUMIFS(Investors!$P:$P,Investors!$A:$A,$A5,Investors!$G:$G,$B5)-$B$2&lt;=W$4,SUMIFS(Investors!$P:$P,Investors!$A:$A,$A5,Investors!$G:$G,$B5)-$B$2&gt;V$4),SUMIFS(Investors!$Q:$Q,Investors!$A:$A,$A5,Investors!$G:$G,$B5),0)</f>
        <v/>
      </c>
      <c r="X5" s="4">
        <f>IF(AND(SUMIFS(Investors!$P:$P,Investors!$A:$A,$A5,Investors!$G:$G,$B5)-$B$2&lt;=X$4,SUMIFS(Investors!$P:$P,Investors!$A:$A,$A5,Investors!$G:$G,$B5)-$B$2&gt;W$4),SUMIFS(Investors!$Q:$Q,Investors!$A:$A,$A5,Investors!$G:$G,$B5),0)</f>
        <v/>
      </c>
      <c r="Y5" s="4">
        <f>IF(AND(SUMIFS(Investors!$P:$P,Investors!$A:$A,$A5,Investors!$G:$G,$B5)-$B$2&lt;=Y$4,SUMIFS(Investors!$P:$P,Investors!$A:$A,$A5,Investors!$G:$G,$B5)-$B$2&gt;X$4),SUMIFS(Investors!$Q:$Q,Investors!$A:$A,$A5,Investors!$G:$G,$B5),0)</f>
        <v/>
      </c>
      <c r="Z5" s="4">
        <f>IF(AND(SUMIFS(Investors!$P:$P,Investors!$A:$A,$A5,Investors!$G:$G,$B5)-$B$2&lt;=Z$4,SUMIFS(Investors!$P:$P,Investors!$A:$A,$A5,Investors!$G:$G,$B5)-$B$2&gt;Y$4),SUMIFS(Investors!$Q:$Q,Investors!$A:$A,$A5,Investors!$G:$G,$B5),0)</f>
        <v/>
      </c>
      <c r="AA5" s="4">
        <f>IF(AND(SUMIFS(Investors!$P:$P,Investors!$A:$A,$A5,Investors!$G:$G,$B5)-$B$2&lt;=AA$4,SUMIFS(Investors!$P:$P,Investors!$A:$A,$A5,Investors!$G:$G,$B5)-$B$2&gt;Z$4),SUMIFS(Investors!$Q:$Q,Investors!$A:$A,$A5,Investors!$G:$G,$B5),0)</f>
        <v/>
      </c>
      <c r="AB5" s="4">
        <f>IF(AND(SUMIFS(Investors!$P:$P,Investors!$A:$A,$A5,Investors!$G:$G,$B5)-$B$2&lt;=AB$4,SUMIFS(Investors!$P:$P,Investors!$A:$A,$A5,Investors!$G:$G,$B5)-$B$2&gt;AA$4),SUMIFS(Investors!$Q:$Q,Investors!$A:$A,$A5,Investors!$G:$G,$B5),0)</f>
        <v/>
      </c>
      <c r="AC5" s="4">
        <f>IF(AND(SUMIFS(Investors!$P:$P,Investors!$A:$A,$A5,Investors!$G:$G,$B5)-$B$2&lt;=AC$4,SUMIFS(Investors!$P:$P,Investors!$A:$A,$A5,Investors!$G:$G,$B5)-$B$2&gt;AB$4),SUMIFS(Investors!$Q:$Q,Investors!$A:$A,$A5,Investors!$G:$G,$B5),0)</f>
        <v/>
      </c>
    </row>
    <row r="6">
      <c r="A6" t="inlineStr">
        <is>
          <t>ZKRU01</t>
        </is>
      </c>
      <c r="B6" t="inlineStr">
        <is>
          <t>GW4429</t>
        </is>
      </c>
      <c r="C6" s="4">
        <f>SUM(E6:AC6)</f>
        <v/>
      </c>
      <c r="E6" s="4">
        <f>IF(AND(SUMIFS(Investors!$P:$P,Investors!$A:$A,$A6,Investors!$G:$G,$B6)-$B$2&lt;=E$4,SUMIFS(Investors!$P:$P,Investors!$A:$A,$A6,Investors!$G:$G,$B6)-$B$2&gt;D$4),SUMIFS(Investors!$Q:$Q,Investors!$A:$A,$A6,Investors!$G:$G,$B6),0)</f>
        <v/>
      </c>
      <c r="F6" s="4">
        <f>IF(AND(SUMIFS(Investors!$P:$P,Investors!$A:$A,$A6,Investors!$G:$G,$B6)-$B$2&lt;=F$4,SUMIFS(Investors!$P:$P,Investors!$A:$A,$A6,Investors!$G:$G,$B6)-$B$2&gt;E$4),SUMIFS(Investors!$Q:$Q,Investors!$A:$A,$A6,Investors!$G:$G,$B6),0)</f>
        <v/>
      </c>
      <c r="G6" s="4">
        <f>IF(AND(SUMIFS(Investors!$P:$P,Investors!$A:$A,$A6,Investors!$G:$G,$B6)-$B$2&lt;=G$4,SUMIFS(Investors!$P:$P,Investors!$A:$A,$A6,Investors!$G:$G,$B6)-$B$2&gt;F$4),SUMIFS(Investors!$Q:$Q,Investors!$A:$A,$A6,Investors!$G:$G,$B6),0)</f>
        <v/>
      </c>
      <c r="H6" s="4">
        <f>IF(AND(SUMIFS(Investors!$P:$P,Investors!$A:$A,$A6,Investors!$G:$G,$B6)-$B$2&lt;=H$4,SUMIFS(Investors!$P:$P,Investors!$A:$A,$A6,Investors!$G:$G,$B6)-$B$2&gt;G$4),SUMIFS(Investors!$Q:$Q,Investors!$A:$A,$A6,Investors!$G:$G,$B6),0)</f>
        <v/>
      </c>
      <c r="I6" s="4">
        <f>IF(AND(SUMIFS(Investors!$P:$P,Investors!$A:$A,$A6,Investors!$G:$G,$B6)-$B$2&lt;=I$4,SUMIFS(Investors!$P:$P,Investors!$A:$A,$A6,Investors!$G:$G,$B6)-$B$2&gt;H$4),SUMIFS(Investors!$Q:$Q,Investors!$A:$A,$A6,Investors!$G:$G,$B6),0)</f>
        <v/>
      </c>
      <c r="J6" s="4">
        <f>IF(AND(SUMIFS(Investors!$P:$P,Investors!$A:$A,$A6,Investors!$G:$G,$B6)-$B$2&lt;=J$4,SUMIFS(Investors!$P:$P,Investors!$A:$A,$A6,Investors!$G:$G,$B6)-$B$2&gt;I$4),SUMIFS(Investors!$Q:$Q,Investors!$A:$A,$A6,Investors!$G:$G,$B6),0)</f>
        <v/>
      </c>
      <c r="K6" s="4">
        <f>IF(AND(SUMIFS(Investors!$P:$P,Investors!$A:$A,$A6,Investors!$G:$G,$B6)-$B$2&lt;=K$4,SUMIFS(Investors!$P:$P,Investors!$A:$A,$A6,Investors!$G:$G,$B6)-$B$2&gt;J$4),SUMIFS(Investors!$Q:$Q,Investors!$A:$A,$A6,Investors!$G:$G,$B6),0)</f>
        <v/>
      </c>
      <c r="L6" s="4">
        <f>IF(AND(SUMIFS(Investors!$P:$P,Investors!$A:$A,$A6,Investors!$G:$G,$B6)-$B$2&lt;=L$4,SUMIFS(Investors!$P:$P,Investors!$A:$A,$A6,Investors!$G:$G,$B6)-$B$2&gt;K$4),SUMIFS(Investors!$Q:$Q,Investors!$A:$A,$A6,Investors!$G:$G,$B6),0)</f>
        <v/>
      </c>
      <c r="M6" s="4">
        <f>IF(AND(SUMIFS(Investors!$P:$P,Investors!$A:$A,$A6,Investors!$G:$G,$B6)-$B$2&lt;=M$4,SUMIFS(Investors!$P:$P,Investors!$A:$A,$A6,Investors!$G:$G,$B6)-$B$2&gt;L$4),SUMIFS(Investors!$Q:$Q,Investors!$A:$A,$A6,Investors!$G:$G,$B6),0)</f>
        <v/>
      </c>
      <c r="N6" s="4">
        <f>IF(AND(SUMIFS(Investors!$P:$P,Investors!$A:$A,$A6,Investors!$G:$G,$B6)-$B$2&lt;=N$4,SUMIFS(Investors!$P:$P,Investors!$A:$A,$A6,Investors!$G:$G,$B6)-$B$2&gt;M$4),SUMIFS(Investors!$Q:$Q,Investors!$A:$A,$A6,Investors!$G:$G,$B6),0)</f>
        <v/>
      </c>
      <c r="O6" s="4">
        <f>IF(AND(SUMIFS(Investors!$P:$P,Investors!$A:$A,$A6,Investors!$G:$G,$B6)-$B$2&lt;=O$4,SUMIFS(Investors!$P:$P,Investors!$A:$A,$A6,Investors!$G:$G,$B6)-$B$2&gt;N$4),SUMIFS(Investors!$Q:$Q,Investors!$A:$A,$A6,Investors!$G:$G,$B6),0)</f>
        <v/>
      </c>
      <c r="P6" s="4">
        <f>IF(AND(SUMIFS(Investors!$P:$P,Investors!$A:$A,$A6,Investors!$G:$G,$B6)-$B$2&lt;=P$4,SUMIFS(Investors!$P:$P,Investors!$A:$A,$A6,Investors!$G:$G,$B6)-$B$2&gt;O$4),SUMIFS(Investors!$Q:$Q,Investors!$A:$A,$A6,Investors!$G:$G,$B6),0)</f>
        <v/>
      </c>
      <c r="Q6" s="4">
        <f>IF(AND(SUMIFS(Investors!$P:$P,Investors!$A:$A,$A6,Investors!$G:$G,$B6)-$B$2&lt;=Q$4,SUMIFS(Investors!$P:$P,Investors!$A:$A,$A6,Investors!$G:$G,$B6)-$B$2&gt;P$4),SUMIFS(Investors!$Q:$Q,Investors!$A:$A,$A6,Investors!$G:$G,$B6),0)</f>
        <v/>
      </c>
      <c r="R6" s="4">
        <f>IF(AND(SUMIFS(Investors!$P:$P,Investors!$A:$A,$A6,Investors!$G:$G,$B6)-$B$2&lt;=R$4,SUMIFS(Investors!$P:$P,Investors!$A:$A,$A6,Investors!$G:$G,$B6)-$B$2&gt;Q$4),SUMIFS(Investors!$Q:$Q,Investors!$A:$A,$A6,Investors!$G:$G,$B6),0)</f>
        <v/>
      </c>
      <c r="S6" s="4">
        <f>IF(AND(SUMIFS(Investors!$P:$P,Investors!$A:$A,$A6,Investors!$G:$G,$B6)-$B$2&lt;=S$4,SUMIFS(Investors!$P:$P,Investors!$A:$A,$A6,Investors!$G:$G,$B6)-$B$2&gt;R$4),SUMIFS(Investors!$Q:$Q,Investors!$A:$A,$A6,Investors!$G:$G,$B6),0)</f>
        <v/>
      </c>
      <c r="T6" s="4">
        <f>IF(AND(SUMIFS(Investors!$P:$P,Investors!$A:$A,$A6,Investors!$G:$G,$B6)-$B$2&lt;=T$4,SUMIFS(Investors!$P:$P,Investors!$A:$A,$A6,Investors!$G:$G,$B6)-$B$2&gt;S$4),SUMIFS(Investors!$Q:$Q,Investors!$A:$A,$A6,Investors!$G:$G,$B6),0)</f>
        <v/>
      </c>
      <c r="U6" s="4">
        <f>IF(AND(SUMIFS(Investors!$P:$P,Investors!$A:$A,$A6,Investors!$G:$G,$B6)-$B$2&lt;=U$4,SUMIFS(Investors!$P:$P,Investors!$A:$A,$A6,Investors!$G:$G,$B6)-$B$2&gt;T$4),SUMIFS(Investors!$Q:$Q,Investors!$A:$A,$A6,Investors!$G:$G,$B6),0)</f>
        <v/>
      </c>
      <c r="V6" s="4">
        <f>IF(AND(SUMIFS(Investors!$P:$P,Investors!$A:$A,$A6,Investors!$G:$G,$B6)-$B$2&lt;=V$4,SUMIFS(Investors!$P:$P,Investors!$A:$A,$A6,Investors!$G:$G,$B6)-$B$2&gt;U$4),SUMIFS(Investors!$Q:$Q,Investors!$A:$A,$A6,Investors!$G:$G,$B6),0)</f>
        <v/>
      </c>
      <c r="W6" s="4">
        <f>IF(AND(SUMIFS(Investors!$P:$P,Investors!$A:$A,$A6,Investors!$G:$G,$B6)-$B$2&lt;=W$4,SUMIFS(Investors!$P:$P,Investors!$A:$A,$A6,Investors!$G:$G,$B6)-$B$2&gt;V$4),SUMIFS(Investors!$Q:$Q,Investors!$A:$A,$A6,Investors!$G:$G,$B6),0)</f>
        <v/>
      </c>
      <c r="X6" s="4">
        <f>IF(AND(SUMIFS(Investors!$P:$P,Investors!$A:$A,$A6,Investors!$G:$G,$B6)-$B$2&lt;=X$4,SUMIFS(Investors!$P:$P,Investors!$A:$A,$A6,Investors!$G:$G,$B6)-$B$2&gt;W$4),SUMIFS(Investors!$Q:$Q,Investors!$A:$A,$A6,Investors!$G:$G,$B6),0)</f>
        <v/>
      </c>
      <c r="Y6" s="4">
        <f>IF(AND(SUMIFS(Investors!$P:$P,Investors!$A:$A,$A6,Investors!$G:$G,$B6)-$B$2&lt;=Y$4,SUMIFS(Investors!$P:$P,Investors!$A:$A,$A6,Investors!$G:$G,$B6)-$B$2&gt;X$4),SUMIFS(Investors!$Q:$Q,Investors!$A:$A,$A6,Investors!$G:$G,$B6),0)</f>
        <v/>
      </c>
      <c r="Z6" s="4">
        <f>IF(AND(SUMIFS(Investors!$P:$P,Investors!$A:$A,$A6,Investors!$G:$G,$B6)-$B$2&lt;=Z$4,SUMIFS(Investors!$P:$P,Investors!$A:$A,$A6,Investors!$G:$G,$B6)-$B$2&gt;Y$4),SUMIFS(Investors!$Q:$Q,Investors!$A:$A,$A6,Investors!$G:$G,$B6),0)</f>
        <v/>
      </c>
      <c r="AA6" s="4">
        <f>IF(AND(SUMIFS(Investors!$P:$P,Investors!$A:$A,$A6,Investors!$G:$G,$B6)-$B$2&lt;=AA$4,SUMIFS(Investors!$P:$P,Investors!$A:$A,$A6,Investors!$G:$G,$B6)-$B$2&gt;Z$4),SUMIFS(Investors!$Q:$Q,Investors!$A:$A,$A6,Investors!$G:$G,$B6),0)</f>
        <v/>
      </c>
      <c r="AB6" s="4">
        <f>IF(AND(SUMIFS(Investors!$P:$P,Investors!$A:$A,$A6,Investors!$G:$G,$B6)-$B$2&lt;=AB$4,SUMIFS(Investors!$P:$P,Investors!$A:$A,$A6,Investors!$G:$G,$B6)-$B$2&gt;AA$4),SUMIFS(Investors!$Q:$Q,Investors!$A:$A,$A6,Investors!$G:$G,$B6),0)</f>
        <v/>
      </c>
      <c r="AC6" s="4">
        <f>IF(AND(SUMIFS(Investors!$P:$P,Investors!$A:$A,$A6,Investors!$G:$G,$B6)-$B$2&lt;=AC$4,SUMIFS(Investors!$P:$P,Investors!$A:$A,$A6,Investors!$G:$G,$B6)-$B$2&gt;AB$4),SUMIFS(Investors!$Q:$Q,Investors!$A:$A,$A6,Investors!$G:$G,$B6),0)</f>
        <v/>
      </c>
    </row>
    <row r="7">
      <c r="A7" t="inlineStr">
        <is>
          <t>ZKRU01</t>
        </is>
      </c>
      <c r="B7" t="inlineStr">
        <is>
          <t>GW4604</t>
        </is>
      </c>
      <c r="C7" s="4">
        <f>SUM(E7:AC7)</f>
        <v/>
      </c>
      <c r="E7" s="4">
        <f>IF(AND(SUMIFS(Investors!$P:$P,Investors!$A:$A,$A7,Investors!$G:$G,$B7)-$B$2&lt;=E$4,SUMIFS(Investors!$P:$P,Investors!$A:$A,$A7,Investors!$G:$G,$B7)-$B$2&gt;D$4),SUMIFS(Investors!$Q:$Q,Investors!$A:$A,$A7,Investors!$G:$G,$B7),0)</f>
        <v/>
      </c>
      <c r="F7" s="4">
        <f>IF(AND(SUMIFS(Investors!$P:$P,Investors!$A:$A,$A7,Investors!$G:$G,$B7)-$B$2&lt;=F$4,SUMIFS(Investors!$P:$P,Investors!$A:$A,$A7,Investors!$G:$G,$B7)-$B$2&gt;E$4),SUMIFS(Investors!$Q:$Q,Investors!$A:$A,$A7,Investors!$G:$G,$B7),0)</f>
        <v/>
      </c>
      <c r="G7" s="4">
        <f>IF(AND(SUMIFS(Investors!$P:$P,Investors!$A:$A,$A7,Investors!$G:$G,$B7)-$B$2&lt;=G$4,SUMIFS(Investors!$P:$P,Investors!$A:$A,$A7,Investors!$G:$G,$B7)-$B$2&gt;F$4),SUMIFS(Investors!$Q:$Q,Investors!$A:$A,$A7,Investors!$G:$G,$B7),0)</f>
        <v/>
      </c>
      <c r="H7" s="4">
        <f>IF(AND(SUMIFS(Investors!$P:$P,Investors!$A:$A,$A7,Investors!$G:$G,$B7)-$B$2&lt;=H$4,SUMIFS(Investors!$P:$P,Investors!$A:$A,$A7,Investors!$G:$G,$B7)-$B$2&gt;G$4),SUMIFS(Investors!$Q:$Q,Investors!$A:$A,$A7,Investors!$G:$G,$B7),0)</f>
        <v/>
      </c>
      <c r="I7" s="4">
        <f>IF(AND(SUMIFS(Investors!$P:$P,Investors!$A:$A,$A7,Investors!$G:$G,$B7)-$B$2&lt;=I$4,SUMIFS(Investors!$P:$P,Investors!$A:$A,$A7,Investors!$G:$G,$B7)-$B$2&gt;H$4),SUMIFS(Investors!$Q:$Q,Investors!$A:$A,$A7,Investors!$G:$G,$B7),0)</f>
        <v/>
      </c>
      <c r="J7" s="4">
        <f>IF(AND(SUMIFS(Investors!$P:$P,Investors!$A:$A,$A7,Investors!$G:$G,$B7)-$B$2&lt;=J$4,SUMIFS(Investors!$P:$P,Investors!$A:$A,$A7,Investors!$G:$G,$B7)-$B$2&gt;I$4),SUMIFS(Investors!$Q:$Q,Investors!$A:$A,$A7,Investors!$G:$G,$B7),0)</f>
        <v/>
      </c>
      <c r="K7" s="4">
        <f>IF(AND(SUMIFS(Investors!$P:$P,Investors!$A:$A,$A7,Investors!$G:$G,$B7)-$B$2&lt;=K$4,SUMIFS(Investors!$P:$P,Investors!$A:$A,$A7,Investors!$G:$G,$B7)-$B$2&gt;J$4),SUMIFS(Investors!$Q:$Q,Investors!$A:$A,$A7,Investors!$G:$G,$B7),0)</f>
        <v/>
      </c>
      <c r="L7" s="4">
        <f>IF(AND(SUMIFS(Investors!$P:$P,Investors!$A:$A,$A7,Investors!$G:$G,$B7)-$B$2&lt;=L$4,SUMIFS(Investors!$P:$P,Investors!$A:$A,$A7,Investors!$G:$G,$B7)-$B$2&gt;K$4),SUMIFS(Investors!$Q:$Q,Investors!$A:$A,$A7,Investors!$G:$G,$B7),0)</f>
        <v/>
      </c>
      <c r="M7" s="4">
        <f>IF(AND(SUMIFS(Investors!$P:$P,Investors!$A:$A,$A7,Investors!$G:$G,$B7)-$B$2&lt;=M$4,SUMIFS(Investors!$P:$P,Investors!$A:$A,$A7,Investors!$G:$G,$B7)-$B$2&gt;L$4),SUMIFS(Investors!$Q:$Q,Investors!$A:$A,$A7,Investors!$G:$G,$B7),0)</f>
        <v/>
      </c>
      <c r="N7" s="4">
        <f>IF(AND(SUMIFS(Investors!$P:$P,Investors!$A:$A,$A7,Investors!$G:$G,$B7)-$B$2&lt;=N$4,SUMIFS(Investors!$P:$P,Investors!$A:$A,$A7,Investors!$G:$G,$B7)-$B$2&gt;M$4),SUMIFS(Investors!$Q:$Q,Investors!$A:$A,$A7,Investors!$G:$G,$B7),0)</f>
        <v/>
      </c>
      <c r="O7" s="4">
        <f>IF(AND(SUMIFS(Investors!$P:$P,Investors!$A:$A,$A7,Investors!$G:$G,$B7)-$B$2&lt;=O$4,SUMIFS(Investors!$P:$P,Investors!$A:$A,$A7,Investors!$G:$G,$B7)-$B$2&gt;N$4),SUMIFS(Investors!$Q:$Q,Investors!$A:$A,$A7,Investors!$G:$G,$B7),0)</f>
        <v/>
      </c>
      <c r="P7" s="4">
        <f>IF(AND(SUMIFS(Investors!$P:$P,Investors!$A:$A,$A7,Investors!$G:$G,$B7)-$B$2&lt;=P$4,SUMIFS(Investors!$P:$P,Investors!$A:$A,$A7,Investors!$G:$G,$B7)-$B$2&gt;O$4),SUMIFS(Investors!$Q:$Q,Investors!$A:$A,$A7,Investors!$G:$G,$B7),0)</f>
        <v/>
      </c>
      <c r="Q7" s="4">
        <f>IF(AND(SUMIFS(Investors!$P:$P,Investors!$A:$A,$A7,Investors!$G:$G,$B7)-$B$2&lt;=Q$4,SUMIFS(Investors!$P:$P,Investors!$A:$A,$A7,Investors!$G:$G,$B7)-$B$2&gt;P$4),SUMIFS(Investors!$Q:$Q,Investors!$A:$A,$A7,Investors!$G:$G,$B7),0)</f>
        <v/>
      </c>
      <c r="R7" s="4">
        <f>IF(AND(SUMIFS(Investors!$P:$P,Investors!$A:$A,$A7,Investors!$G:$G,$B7)-$B$2&lt;=R$4,SUMIFS(Investors!$P:$P,Investors!$A:$A,$A7,Investors!$G:$G,$B7)-$B$2&gt;Q$4),SUMIFS(Investors!$Q:$Q,Investors!$A:$A,$A7,Investors!$G:$G,$B7),0)</f>
        <v/>
      </c>
      <c r="S7" s="4">
        <f>IF(AND(SUMIFS(Investors!$P:$P,Investors!$A:$A,$A7,Investors!$G:$G,$B7)-$B$2&lt;=S$4,SUMIFS(Investors!$P:$P,Investors!$A:$A,$A7,Investors!$G:$G,$B7)-$B$2&gt;R$4),SUMIFS(Investors!$Q:$Q,Investors!$A:$A,$A7,Investors!$G:$G,$B7),0)</f>
        <v/>
      </c>
      <c r="T7" s="4">
        <f>IF(AND(SUMIFS(Investors!$P:$P,Investors!$A:$A,$A7,Investors!$G:$G,$B7)-$B$2&lt;=T$4,SUMIFS(Investors!$P:$P,Investors!$A:$A,$A7,Investors!$G:$G,$B7)-$B$2&gt;S$4),SUMIFS(Investors!$Q:$Q,Investors!$A:$A,$A7,Investors!$G:$G,$B7),0)</f>
        <v/>
      </c>
      <c r="U7" s="4">
        <f>IF(AND(SUMIFS(Investors!$P:$P,Investors!$A:$A,$A7,Investors!$G:$G,$B7)-$B$2&lt;=U$4,SUMIFS(Investors!$P:$P,Investors!$A:$A,$A7,Investors!$G:$G,$B7)-$B$2&gt;T$4),SUMIFS(Investors!$Q:$Q,Investors!$A:$A,$A7,Investors!$G:$G,$B7),0)</f>
        <v/>
      </c>
      <c r="V7" s="4">
        <f>IF(AND(SUMIFS(Investors!$P:$P,Investors!$A:$A,$A7,Investors!$G:$G,$B7)-$B$2&lt;=V$4,SUMIFS(Investors!$P:$P,Investors!$A:$A,$A7,Investors!$G:$G,$B7)-$B$2&gt;U$4),SUMIFS(Investors!$Q:$Q,Investors!$A:$A,$A7,Investors!$G:$G,$B7),0)</f>
        <v/>
      </c>
      <c r="W7" s="4">
        <f>IF(AND(SUMIFS(Investors!$P:$P,Investors!$A:$A,$A7,Investors!$G:$G,$B7)-$B$2&lt;=W$4,SUMIFS(Investors!$P:$P,Investors!$A:$A,$A7,Investors!$G:$G,$B7)-$B$2&gt;V$4),SUMIFS(Investors!$Q:$Q,Investors!$A:$A,$A7,Investors!$G:$G,$B7),0)</f>
        <v/>
      </c>
      <c r="X7" s="4">
        <f>IF(AND(SUMIFS(Investors!$P:$P,Investors!$A:$A,$A7,Investors!$G:$G,$B7)-$B$2&lt;=X$4,SUMIFS(Investors!$P:$P,Investors!$A:$A,$A7,Investors!$G:$G,$B7)-$B$2&gt;W$4),SUMIFS(Investors!$Q:$Q,Investors!$A:$A,$A7,Investors!$G:$G,$B7),0)</f>
        <v/>
      </c>
      <c r="Y7" s="4">
        <f>IF(AND(SUMIFS(Investors!$P:$P,Investors!$A:$A,$A7,Investors!$G:$G,$B7)-$B$2&lt;=Y$4,SUMIFS(Investors!$P:$P,Investors!$A:$A,$A7,Investors!$G:$G,$B7)-$B$2&gt;X$4),SUMIFS(Investors!$Q:$Q,Investors!$A:$A,$A7,Investors!$G:$G,$B7),0)</f>
        <v/>
      </c>
      <c r="Z7" s="4">
        <f>IF(AND(SUMIFS(Investors!$P:$P,Investors!$A:$A,$A7,Investors!$G:$G,$B7)-$B$2&lt;=Z$4,SUMIFS(Investors!$P:$P,Investors!$A:$A,$A7,Investors!$G:$G,$B7)-$B$2&gt;Y$4),SUMIFS(Investors!$Q:$Q,Investors!$A:$A,$A7,Investors!$G:$G,$B7),0)</f>
        <v/>
      </c>
      <c r="AA7" s="4">
        <f>IF(AND(SUMIFS(Investors!$P:$P,Investors!$A:$A,$A7,Investors!$G:$G,$B7)-$B$2&lt;=AA$4,SUMIFS(Investors!$P:$P,Investors!$A:$A,$A7,Investors!$G:$G,$B7)-$B$2&gt;Z$4),SUMIFS(Investors!$Q:$Q,Investors!$A:$A,$A7,Investors!$G:$G,$B7),0)</f>
        <v/>
      </c>
      <c r="AB7" s="4">
        <f>IF(AND(SUMIFS(Investors!$P:$P,Investors!$A:$A,$A7,Investors!$G:$G,$B7)-$B$2&lt;=AB$4,SUMIFS(Investors!$P:$P,Investors!$A:$A,$A7,Investors!$G:$G,$B7)-$B$2&gt;AA$4),SUMIFS(Investors!$Q:$Q,Investors!$A:$A,$A7,Investors!$G:$G,$B7),0)</f>
        <v/>
      </c>
      <c r="AC7" s="4">
        <f>IF(AND(SUMIFS(Investors!$P:$P,Investors!$A:$A,$A7,Investors!$G:$G,$B7)-$B$2&lt;=AC$4,SUMIFS(Investors!$P:$P,Investors!$A:$A,$A7,Investors!$G:$G,$B7)-$B$2&gt;AB$4),SUMIFS(Investors!$Q:$Q,Investors!$A:$A,$A7,Investors!$G:$G,$B7),0)</f>
        <v/>
      </c>
    </row>
    <row r="8">
      <c r="A8" t="inlineStr">
        <is>
          <t>ZDAV01</t>
        </is>
      </c>
      <c r="B8" t="inlineStr">
        <is>
          <t>GW4849</t>
        </is>
      </c>
      <c r="C8" s="4">
        <f>SUM(E8:AC8)</f>
        <v/>
      </c>
      <c r="E8" s="4">
        <f>IF(AND(SUMIFS(Investors!$P:$P,Investors!$A:$A,$A8,Investors!$G:$G,$B8)-$B$2&lt;=E$4,SUMIFS(Investors!$P:$P,Investors!$A:$A,$A8,Investors!$G:$G,$B8)-$B$2&gt;D$4),SUMIFS(Investors!$Q:$Q,Investors!$A:$A,$A8,Investors!$G:$G,$B8),0)</f>
        <v/>
      </c>
      <c r="F8" s="4">
        <f>IF(AND(SUMIFS(Investors!$P:$P,Investors!$A:$A,$A8,Investors!$G:$G,$B8)-$B$2&lt;=F$4,SUMIFS(Investors!$P:$P,Investors!$A:$A,$A8,Investors!$G:$G,$B8)-$B$2&gt;E$4),SUMIFS(Investors!$Q:$Q,Investors!$A:$A,$A8,Investors!$G:$G,$B8),0)</f>
        <v/>
      </c>
      <c r="G8" s="4">
        <f>IF(AND(SUMIFS(Investors!$P:$P,Investors!$A:$A,$A8,Investors!$G:$G,$B8)-$B$2&lt;=G$4,SUMIFS(Investors!$P:$P,Investors!$A:$A,$A8,Investors!$G:$G,$B8)-$B$2&gt;F$4),SUMIFS(Investors!$Q:$Q,Investors!$A:$A,$A8,Investors!$G:$G,$B8),0)</f>
        <v/>
      </c>
      <c r="H8" s="4">
        <f>IF(AND(SUMIFS(Investors!$P:$P,Investors!$A:$A,$A8,Investors!$G:$G,$B8)-$B$2&lt;=H$4,SUMIFS(Investors!$P:$P,Investors!$A:$A,$A8,Investors!$G:$G,$B8)-$B$2&gt;G$4),SUMIFS(Investors!$Q:$Q,Investors!$A:$A,$A8,Investors!$G:$G,$B8),0)</f>
        <v/>
      </c>
      <c r="I8" s="4">
        <f>IF(AND(SUMIFS(Investors!$P:$P,Investors!$A:$A,$A8,Investors!$G:$G,$B8)-$B$2&lt;=I$4,SUMIFS(Investors!$P:$P,Investors!$A:$A,$A8,Investors!$G:$G,$B8)-$B$2&gt;H$4),SUMIFS(Investors!$Q:$Q,Investors!$A:$A,$A8,Investors!$G:$G,$B8),0)</f>
        <v/>
      </c>
      <c r="J8" s="4">
        <f>IF(AND(SUMIFS(Investors!$P:$P,Investors!$A:$A,$A8,Investors!$G:$G,$B8)-$B$2&lt;=J$4,SUMIFS(Investors!$P:$P,Investors!$A:$A,$A8,Investors!$G:$G,$B8)-$B$2&gt;I$4),SUMIFS(Investors!$Q:$Q,Investors!$A:$A,$A8,Investors!$G:$G,$B8),0)</f>
        <v/>
      </c>
      <c r="K8" s="4">
        <f>IF(AND(SUMIFS(Investors!$P:$P,Investors!$A:$A,$A8,Investors!$G:$G,$B8)-$B$2&lt;=K$4,SUMIFS(Investors!$P:$P,Investors!$A:$A,$A8,Investors!$G:$G,$B8)-$B$2&gt;J$4),SUMIFS(Investors!$Q:$Q,Investors!$A:$A,$A8,Investors!$G:$G,$B8),0)</f>
        <v/>
      </c>
      <c r="L8" s="4">
        <f>IF(AND(SUMIFS(Investors!$P:$P,Investors!$A:$A,$A8,Investors!$G:$G,$B8)-$B$2&lt;=L$4,SUMIFS(Investors!$P:$P,Investors!$A:$A,$A8,Investors!$G:$G,$B8)-$B$2&gt;K$4),SUMIFS(Investors!$Q:$Q,Investors!$A:$A,$A8,Investors!$G:$G,$B8),0)</f>
        <v/>
      </c>
      <c r="M8" s="4">
        <f>IF(AND(SUMIFS(Investors!$P:$P,Investors!$A:$A,$A8,Investors!$G:$G,$B8)-$B$2&lt;=M$4,SUMIFS(Investors!$P:$P,Investors!$A:$A,$A8,Investors!$G:$G,$B8)-$B$2&gt;L$4),SUMIFS(Investors!$Q:$Q,Investors!$A:$A,$A8,Investors!$G:$G,$B8),0)</f>
        <v/>
      </c>
      <c r="N8" s="4">
        <f>IF(AND(SUMIFS(Investors!$P:$P,Investors!$A:$A,$A8,Investors!$G:$G,$B8)-$B$2&lt;=N$4,SUMIFS(Investors!$P:$P,Investors!$A:$A,$A8,Investors!$G:$G,$B8)-$B$2&gt;M$4),SUMIFS(Investors!$Q:$Q,Investors!$A:$A,$A8,Investors!$G:$G,$B8),0)</f>
        <v/>
      </c>
      <c r="O8" s="4">
        <f>IF(AND(SUMIFS(Investors!$P:$P,Investors!$A:$A,$A8,Investors!$G:$G,$B8)-$B$2&lt;=O$4,SUMIFS(Investors!$P:$P,Investors!$A:$A,$A8,Investors!$G:$G,$B8)-$B$2&gt;N$4),SUMIFS(Investors!$Q:$Q,Investors!$A:$A,$A8,Investors!$G:$G,$B8),0)</f>
        <v/>
      </c>
      <c r="P8" s="4">
        <f>IF(AND(SUMIFS(Investors!$P:$P,Investors!$A:$A,$A8,Investors!$G:$G,$B8)-$B$2&lt;=P$4,SUMIFS(Investors!$P:$P,Investors!$A:$A,$A8,Investors!$G:$G,$B8)-$B$2&gt;O$4),SUMIFS(Investors!$Q:$Q,Investors!$A:$A,$A8,Investors!$G:$G,$B8),0)</f>
        <v/>
      </c>
      <c r="Q8" s="4">
        <f>IF(AND(SUMIFS(Investors!$P:$P,Investors!$A:$A,$A8,Investors!$G:$G,$B8)-$B$2&lt;=Q$4,SUMIFS(Investors!$P:$P,Investors!$A:$A,$A8,Investors!$G:$G,$B8)-$B$2&gt;P$4),SUMIFS(Investors!$Q:$Q,Investors!$A:$A,$A8,Investors!$G:$G,$B8),0)</f>
        <v/>
      </c>
      <c r="R8" s="4">
        <f>IF(AND(SUMIFS(Investors!$P:$P,Investors!$A:$A,$A8,Investors!$G:$G,$B8)-$B$2&lt;=R$4,SUMIFS(Investors!$P:$P,Investors!$A:$A,$A8,Investors!$G:$G,$B8)-$B$2&gt;Q$4),SUMIFS(Investors!$Q:$Q,Investors!$A:$A,$A8,Investors!$G:$G,$B8),0)</f>
        <v/>
      </c>
      <c r="S8" s="4">
        <f>IF(AND(SUMIFS(Investors!$P:$P,Investors!$A:$A,$A8,Investors!$G:$G,$B8)-$B$2&lt;=S$4,SUMIFS(Investors!$P:$P,Investors!$A:$A,$A8,Investors!$G:$G,$B8)-$B$2&gt;R$4),SUMIFS(Investors!$Q:$Q,Investors!$A:$A,$A8,Investors!$G:$G,$B8),0)</f>
        <v/>
      </c>
      <c r="T8" s="4">
        <f>IF(AND(SUMIFS(Investors!$P:$P,Investors!$A:$A,$A8,Investors!$G:$G,$B8)-$B$2&lt;=T$4,SUMIFS(Investors!$P:$P,Investors!$A:$A,$A8,Investors!$G:$G,$B8)-$B$2&gt;S$4),SUMIFS(Investors!$Q:$Q,Investors!$A:$A,$A8,Investors!$G:$G,$B8),0)</f>
        <v/>
      </c>
      <c r="U8" s="4">
        <f>IF(AND(SUMIFS(Investors!$P:$P,Investors!$A:$A,$A8,Investors!$G:$G,$B8)-$B$2&lt;=U$4,SUMIFS(Investors!$P:$P,Investors!$A:$A,$A8,Investors!$G:$G,$B8)-$B$2&gt;T$4),SUMIFS(Investors!$Q:$Q,Investors!$A:$A,$A8,Investors!$G:$G,$B8),0)</f>
        <v/>
      </c>
      <c r="V8" s="4">
        <f>IF(AND(SUMIFS(Investors!$P:$P,Investors!$A:$A,$A8,Investors!$G:$G,$B8)-$B$2&lt;=V$4,SUMIFS(Investors!$P:$P,Investors!$A:$A,$A8,Investors!$G:$G,$B8)-$B$2&gt;U$4),SUMIFS(Investors!$Q:$Q,Investors!$A:$A,$A8,Investors!$G:$G,$B8),0)</f>
        <v/>
      </c>
      <c r="W8" s="4">
        <f>IF(AND(SUMIFS(Investors!$P:$P,Investors!$A:$A,$A8,Investors!$G:$G,$B8)-$B$2&lt;=W$4,SUMIFS(Investors!$P:$P,Investors!$A:$A,$A8,Investors!$G:$G,$B8)-$B$2&gt;V$4),SUMIFS(Investors!$Q:$Q,Investors!$A:$A,$A8,Investors!$G:$G,$B8),0)</f>
        <v/>
      </c>
      <c r="X8" s="4">
        <f>IF(AND(SUMIFS(Investors!$P:$P,Investors!$A:$A,$A8,Investors!$G:$G,$B8)-$B$2&lt;=X$4,SUMIFS(Investors!$P:$P,Investors!$A:$A,$A8,Investors!$G:$G,$B8)-$B$2&gt;W$4),SUMIFS(Investors!$Q:$Q,Investors!$A:$A,$A8,Investors!$G:$G,$B8),0)</f>
        <v/>
      </c>
      <c r="Y8" s="4">
        <f>IF(AND(SUMIFS(Investors!$P:$P,Investors!$A:$A,$A8,Investors!$G:$G,$B8)-$B$2&lt;=Y$4,SUMIFS(Investors!$P:$P,Investors!$A:$A,$A8,Investors!$G:$G,$B8)-$B$2&gt;X$4),SUMIFS(Investors!$Q:$Q,Investors!$A:$A,$A8,Investors!$G:$G,$B8),0)</f>
        <v/>
      </c>
      <c r="Z8" s="4">
        <f>IF(AND(SUMIFS(Investors!$P:$P,Investors!$A:$A,$A8,Investors!$G:$G,$B8)-$B$2&lt;=Z$4,SUMIFS(Investors!$P:$P,Investors!$A:$A,$A8,Investors!$G:$G,$B8)-$B$2&gt;Y$4),SUMIFS(Investors!$Q:$Q,Investors!$A:$A,$A8,Investors!$G:$G,$B8),0)</f>
        <v/>
      </c>
      <c r="AA8" s="4">
        <f>IF(AND(SUMIFS(Investors!$P:$P,Investors!$A:$A,$A8,Investors!$G:$G,$B8)-$B$2&lt;=AA$4,SUMIFS(Investors!$P:$P,Investors!$A:$A,$A8,Investors!$G:$G,$B8)-$B$2&gt;Z$4),SUMIFS(Investors!$Q:$Q,Investors!$A:$A,$A8,Investors!$G:$G,$B8),0)</f>
        <v/>
      </c>
      <c r="AB8" s="4">
        <f>IF(AND(SUMIFS(Investors!$P:$P,Investors!$A:$A,$A8,Investors!$G:$G,$B8)-$B$2&lt;=AB$4,SUMIFS(Investors!$P:$P,Investors!$A:$A,$A8,Investors!$G:$G,$B8)-$B$2&gt;AA$4),SUMIFS(Investors!$Q:$Q,Investors!$A:$A,$A8,Investors!$G:$G,$B8),0)</f>
        <v/>
      </c>
      <c r="AC8" s="4">
        <f>IF(AND(SUMIFS(Investors!$P:$P,Investors!$A:$A,$A8,Investors!$G:$G,$B8)-$B$2&lt;=AC$4,SUMIFS(Investors!$P:$P,Investors!$A:$A,$A8,Investors!$G:$G,$B8)-$B$2&gt;AB$4),SUMIFS(Investors!$Q:$Q,Investors!$A:$A,$A8,Investors!$G:$G,$B8),0)</f>
        <v/>
      </c>
    </row>
    <row r="9">
      <c r="A9" t="inlineStr">
        <is>
          <t>ZLEW01</t>
        </is>
      </c>
      <c r="B9" t="inlineStr">
        <is>
          <t>GW4418</t>
        </is>
      </c>
      <c r="C9" s="4">
        <f>SUM(E9:AC9)</f>
        <v/>
      </c>
      <c r="E9" s="4">
        <f>IF(AND(SUMIFS(Investors!$P:$P,Investors!$A:$A,$A9,Investors!$G:$G,$B9)-$B$2&lt;=E$4,SUMIFS(Investors!$P:$P,Investors!$A:$A,$A9,Investors!$G:$G,$B9)-$B$2&gt;D$4),SUMIFS(Investors!$Q:$Q,Investors!$A:$A,$A9,Investors!$G:$G,$B9),0)</f>
        <v/>
      </c>
      <c r="F9" s="4">
        <f>IF(AND(SUMIFS(Investors!$P:$P,Investors!$A:$A,$A9,Investors!$G:$G,$B9)-$B$2&lt;=F$4,SUMIFS(Investors!$P:$P,Investors!$A:$A,$A9,Investors!$G:$G,$B9)-$B$2&gt;E$4),SUMIFS(Investors!$Q:$Q,Investors!$A:$A,$A9,Investors!$G:$G,$B9),0)</f>
        <v/>
      </c>
      <c r="G9" s="4">
        <f>IF(AND(SUMIFS(Investors!$P:$P,Investors!$A:$A,$A9,Investors!$G:$G,$B9)-$B$2&lt;=G$4,SUMIFS(Investors!$P:$P,Investors!$A:$A,$A9,Investors!$G:$G,$B9)-$B$2&gt;F$4),SUMIFS(Investors!$Q:$Q,Investors!$A:$A,$A9,Investors!$G:$G,$B9),0)</f>
        <v/>
      </c>
      <c r="H9" s="4">
        <f>IF(AND(SUMIFS(Investors!$P:$P,Investors!$A:$A,$A9,Investors!$G:$G,$B9)-$B$2&lt;=H$4,SUMIFS(Investors!$P:$P,Investors!$A:$A,$A9,Investors!$G:$G,$B9)-$B$2&gt;G$4),SUMIFS(Investors!$Q:$Q,Investors!$A:$A,$A9,Investors!$G:$G,$B9),0)</f>
        <v/>
      </c>
      <c r="I9" s="4">
        <f>IF(AND(SUMIFS(Investors!$P:$P,Investors!$A:$A,$A9,Investors!$G:$G,$B9)-$B$2&lt;=I$4,SUMIFS(Investors!$P:$P,Investors!$A:$A,$A9,Investors!$G:$G,$B9)-$B$2&gt;H$4),SUMIFS(Investors!$Q:$Q,Investors!$A:$A,$A9,Investors!$G:$G,$B9),0)</f>
        <v/>
      </c>
      <c r="J9" s="4">
        <f>IF(AND(SUMIFS(Investors!$P:$P,Investors!$A:$A,$A9,Investors!$G:$G,$B9)-$B$2&lt;=J$4,SUMIFS(Investors!$P:$P,Investors!$A:$A,$A9,Investors!$G:$G,$B9)-$B$2&gt;I$4),SUMIFS(Investors!$Q:$Q,Investors!$A:$A,$A9,Investors!$G:$G,$B9),0)</f>
        <v/>
      </c>
      <c r="K9" s="4">
        <f>IF(AND(SUMIFS(Investors!$P:$P,Investors!$A:$A,$A9,Investors!$G:$G,$B9)-$B$2&lt;=K$4,SUMIFS(Investors!$P:$P,Investors!$A:$A,$A9,Investors!$G:$G,$B9)-$B$2&gt;J$4),SUMIFS(Investors!$Q:$Q,Investors!$A:$A,$A9,Investors!$G:$G,$B9),0)</f>
        <v/>
      </c>
      <c r="L9" s="4">
        <f>IF(AND(SUMIFS(Investors!$P:$P,Investors!$A:$A,$A9,Investors!$G:$G,$B9)-$B$2&lt;=L$4,SUMIFS(Investors!$P:$P,Investors!$A:$A,$A9,Investors!$G:$G,$B9)-$B$2&gt;K$4),SUMIFS(Investors!$Q:$Q,Investors!$A:$A,$A9,Investors!$G:$G,$B9),0)</f>
        <v/>
      </c>
      <c r="M9" s="4">
        <f>IF(AND(SUMIFS(Investors!$P:$P,Investors!$A:$A,$A9,Investors!$G:$G,$B9)-$B$2&lt;=M$4,SUMIFS(Investors!$P:$P,Investors!$A:$A,$A9,Investors!$G:$G,$B9)-$B$2&gt;L$4),SUMIFS(Investors!$Q:$Q,Investors!$A:$A,$A9,Investors!$G:$G,$B9),0)</f>
        <v/>
      </c>
      <c r="N9" s="4">
        <f>IF(AND(SUMIFS(Investors!$P:$P,Investors!$A:$A,$A9,Investors!$G:$G,$B9)-$B$2&lt;=N$4,SUMIFS(Investors!$P:$P,Investors!$A:$A,$A9,Investors!$G:$G,$B9)-$B$2&gt;M$4),SUMIFS(Investors!$Q:$Q,Investors!$A:$A,$A9,Investors!$G:$G,$B9),0)</f>
        <v/>
      </c>
      <c r="O9" s="4">
        <f>IF(AND(SUMIFS(Investors!$P:$P,Investors!$A:$A,$A9,Investors!$G:$G,$B9)-$B$2&lt;=O$4,SUMIFS(Investors!$P:$P,Investors!$A:$A,$A9,Investors!$G:$G,$B9)-$B$2&gt;N$4),SUMIFS(Investors!$Q:$Q,Investors!$A:$A,$A9,Investors!$G:$G,$B9),0)</f>
        <v/>
      </c>
      <c r="P9" s="4">
        <f>IF(AND(SUMIFS(Investors!$P:$P,Investors!$A:$A,$A9,Investors!$G:$G,$B9)-$B$2&lt;=P$4,SUMIFS(Investors!$P:$P,Investors!$A:$A,$A9,Investors!$G:$G,$B9)-$B$2&gt;O$4),SUMIFS(Investors!$Q:$Q,Investors!$A:$A,$A9,Investors!$G:$G,$B9),0)</f>
        <v/>
      </c>
      <c r="Q9" s="4">
        <f>IF(AND(SUMIFS(Investors!$P:$P,Investors!$A:$A,$A9,Investors!$G:$G,$B9)-$B$2&lt;=Q$4,SUMIFS(Investors!$P:$P,Investors!$A:$A,$A9,Investors!$G:$G,$B9)-$B$2&gt;P$4),SUMIFS(Investors!$Q:$Q,Investors!$A:$A,$A9,Investors!$G:$G,$B9),0)</f>
        <v/>
      </c>
      <c r="R9" s="4">
        <f>IF(AND(SUMIFS(Investors!$P:$P,Investors!$A:$A,$A9,Investors!$G:$G,$B9)-$B$2&lt;=R$4,SUMIFS(Investors!$P:$P,Investors!$A:$A,$A9,Investors!$G:$G,$B9)-$B$2&gt;Q$4),SUMIFS(Investors!$Q:$Q,Investors!$A:$A,$A9,Investors!$G:$G,$B9),0)</f>
        <v/>
      </c>
      <c r="S9" s="4">
        <f>IF(AND(SUMIFS(Investors!$P:$P,Investors!$A:$A,$A9,Investors!$G:$G,$B9)-$B$2&lt;=S$4,SUMIFS(Investors!$P:$P,Investors!$A:$A,$A9,Investors!$G:$G,$B9)-$B$2&gt;R$4),SUMIFS(Investors!$Q:$Q,Investors!$A:$A,$A9,Investors!$G:$G,$B9),0)</f>
        <v/>
      </c>
      <c r="T9" s="4">
        <f>IF(AND(SUMIFS(Investors!$P:$P,Investors!$A:$A,$A9,Investors!$G:$G,$B9)-$B$2&lt;=T$4,SUMIFS(Investors!$P:$P,Investors!$A:$A,$A9,Investors!$G:$G,$B9)-$B$2&gt;S$4),SUMIFS(Investors!$Q:$Q,Investors!$A:$A,$A9,Investors!$G:$G,$B9),0)</f>
        <v/>
      </c>
      <c r="U9" s="4">
        <f>IF(AND(SUMIFS(Investors!$P:$P,Investors!$A:$A,$A9,Investors!$G:$G,$B9)-$B$2&lt;=U$4,SUMIFS(Investors!$P:$P,Investors!$A:$A,$A9,Investors!$G:$G,$B9)-$B$2&gt;T$4),SUMIFS(Investors!$Q:$Q,Investors!$A:$A,$A9,Investors!$G:$G,$B9),0)</f>
        <v/>
      </c>
      <c r="V9" s="4">
        <f>IF(AND(SUMIFS(Investors!$P:$P,Investors!$A:$A,$A9,Investors!$G:$G,$B9)-$B$2&lt;=V$4,SUMIFS(Investors!$P:$P,Investors!$A:$A,$A9,Investors!$G:$G,$B9)-$B$2&gt;U$4),SUMIFS(Investors!$Q:$Q,Investors!$A:$A,$A9,Investors!$G:$G,$B9),0)</f>
        <v/>
      </c>
      <c r="W9" s="4">
        <f>IF(AND(SUMIFS(Investors!$P:$P,Investors!$A:$A,$A9,Investors!$G:$G,$B9)-$B$2&lt;=W$4,SUMIFS(Investors!$P:$P,Investors!$A:$A,$A9,Investors!$G:$G,$B9)-$B$2&gt;V$4),SUMIFS(Investors!$Q:$Q,Investors!$A:$A,$A9,Investors!$G:$G,$B9),0)</f>
        <v/>
      </c>
      <c r="X9" s="4">
        <f>IF(AND(SUMIFS(Investors!$P:$P,Investors!$A:$A,$A9,Investors!$G:$G,$B9)-$B$2&lt;=X$4,SUMIFS(Investors!$P:$P,Investors!$A:$A,$A9,Investors!$G:$G,$B9)-$B$2&gt;W$4),SUMIFS(Investors!$Q:$Q,Investors!$A:$A,$A9,Investors!$G:$G,$B9),0)</f>
        <v/>
      </c>
      <c r="Y9" s="4">
        <f>IF(AND(SUMIFS(Investors!$P:$P,Investors!$A:$A,$A9,Investors!$G:$G,$B9)-$B$2&lt;=Y$4,SUMIFS(Investors!$P:$P,Investors!$A:$A,$A9,Investors!$G:$G,$B9)-$B$2&gt;X$4),SUMIFS(Investors!$Q:$Q,Investors!$A:$A,$A9,Investors!$G:$G,$B9),0)</f>
        <v/>
      </c>
      <c r="Z9" s="4">
        <f>IF(AND(SUMIFS(Investors!$P:$P,Investors!$A:$A,$A9,Investors!$G:$G,$B9)-$B$2&lt;=Z$4,SUMIFS(Investors!$P:$P,Investors!$A:$A,$A9,Investors!$G:$G,$B9)-$B$2&gt;Y$4),SUMIFS(Investors!$Q:$Q,Investors!$A:$A,$A9,Investors!$G:$G,$B9),0)</f>
        <v/>
      </c>
      <c r="AA9" s="4">
        <f>IF(AND(SUMIFS(Investors!$P:$P,Investors!$A:$A,$A9,Investors!$G:$G,$B9)-$B$2&lt;=AA$4,SUMIFS(Investors!$P:$P,Investors!$A:$A,$A9,Investors!$G:$G,$B9)-$B$2&gt;Z$4),SUMIFS(Investors!$Q:$Q,Investors!$A:$A,$A9,Investors!$G:$G,$B9),0)</f>
        <v/>
      </c>
      <c r="AB9" s="4">
        <f>IF(AND(SUMIFS(Investors!$P:$P,Investors!$A:$A,$A9,Investors!$G:$G,$B9)-$B$2&lt;=AB$4,SUMIFS(Investors!$P:$P,Investors!$A:$A,$A9,Investors!$G:$G,$B9)-$B$2&gt;AA$4),SUMIFS(Investors!$Q:$Q,Investors!$A:$A,$A9,Investors!$G:$G,$B9),0)</f>
        <v/>
      </c>
      <c r="AC9" s="4">
        <f>IF(AND(SUMIFS(Investors!$P:$P,Investors!$A:$A,$A9,Investors!$G:$G,$B9)-$B$2&lt;=AC$4,SUMIFS(Investors!$P:$P,Investors!$A:$A,$A9,Investors!$G:$G,$B9)-$B$2&gt;AB$4),SUMIFS(Investors!$Q:$Q,Investors!$A:$A,$A9,Investors!$G:$G,$B9),0)</f>
        <v/>
      </c>
    </row>
    <row r="10">
      <c r="A10" t="inlineStr">
        <is>
          <t>ZLEW01</t>
        </is>
      </c>
      <c r="B10" t="inlineStr">
        <is>
          <t>GW4429</t>
        </is>
      </c>
      <c r="C10" s="4">
        <f>SUM(E10:AC10)</f>
        <v/>
      </c>
      <c r="E10" s="4">
        <f>IF(AND(SUMIFS(Investors!$P:$P,Investors!$A:$A,$A10,Investors!$G:$G,$B10)-$B$2&lt;=E$4,SUMIFS(Investors!$P:$P,Investors!$A:$A,$A10,Investors!$G:$G,$B10)-$B$2&gt;D$4),SUMIFS(Investors!$Q:$Q,Investors!$A:$A,$A10,Investors!$G:$G,$B10),0)</f>
        <v/>
      </c>
      <c r="F10" s="4">
        <f>IF(AND(SUMIFS(Investors!$P:$P,Investors!$A:$A,$A10,Investors!$G:$G,$B10)-$B$2&lt;=F$4,SUMIFS(Investors!$P:$P,Investors!$A:$A,$A10,Investors!$G:$G,$B10)-$B$2&gt;E$4),SUMIFS(Investors!$Q:$Q,Investors!$A:$A,$A10,Investors!$G:$G,$B10),0)</f>
        <v/>
      </c>
      <c r="G10" s="4">
        <f>IF(AND(SUMIFS(Investors!$P:$P,Investors!$A:$A,$A10,Investors!$G:$G,$B10)-$B$2&lt;=G$4,SUMIFS(Investors!$P:$P,Investors!$A:$A,$A10,Investors!$G:$G,$B10)-$B$2&gt;F$4),SUMIFS(Investors!$Q:$Q,Investors!$A:$A,$A10,Investors!$G:$G,$B10),0)</f>
        <v/>
      </c>
      <c r="H10" s="4">
        <f>IF(AND(SUMIFS(Investors!$P:$P,Investors!$A:$A,$A10,Investors!$G:$G,$B10)-$B$2&lt;=H$4,SUMIFS(Investors!$P:$P,Investors!$A:$A,$A10,Investors!$G:$G,$B10)-$B$2&gt;G$4),SUMIFS(Investors!$Q:$Q,Investors!$A:$A,$A10,Investors!$G:$G,$B10),0)</f>
        <v/>
      </c>
      <c r="I10" s="4">
        <f>IF(AND(SUMIFS(Investors!$P:$P,Investors!$A:$A,$A10,Investors!$G:$G,$B10)-$B$2&lt;=I$4,SUMIFS(Investors!$P:$P,Investors!$A:$A,$A10,Investors!$G:$G,$B10)-$B$2&gt;H$4),SUMIFS(Investors!$Q:$Q,Investors!$A:$A,$A10,Investors!$G:$G,$B10),0)</f>
        <v/>
      </c>
      <c r="J10" s="4">
        <f>IF(AND(SUMIFS(Investors!$P:$P,Investors!$A:$A,$A10,Investors!$G:$G,$B10)-$B$2&lt;=J$4,SUMIFS(Investors!$P:$P,Investors!$A:$A,$A10,Investors!$G:$G,$B10)-$B$2&gt;I$4),SUMIFS(Investors!$Q:$Q,Investors!$A:$A,$A10,Investors!$G:$G,$B10),0)</f>
        <v/>
      </c>
      <c r="K10" s="4">
        <f>IF(AND(SUMIFS(Investors!$P:$P,Investors!$A:$A,$A10,Investors!$G:$G,$B10)-$B$2&lt;=K$4,SUMIFS(Investors!$P:$P,Investors!$A:$A,$A10,Investors!$G:$G,$B10)-$B$2&gt;J$4),SUMIFS(Investors!$Q:$Q,Investors!$A:$A,$A10,Investors!$G:$G,$B10),0)</f>
        <v/>
      </c>
      <c r="L10" s="4">
        <f>IF(AND(SUMIFS(Investors!$P:$P,Investors!$A:$A,$A10,Investors!$G:$G,$B10)-$B$2&lt;=L$4,SUMIFS(Investors!$P:$P,Investors!$A:$A,$A10,Investors!$G:$G,$B10)-$B$2&gt;K$4),SUMIFS(Investors!$Q:$Q,Investors!$A:$A,$A10,Investors!$G:$G,$B10),0)</f>
        <v/>
      </c>
      <c r="M10" s="4">
        <f>IF(AND(SUMIFS(Investors!$P:$P,Investors!$A:$A,$A10,Investors!$G:$G,$B10)-$B$2&lt;=M$4,SUMIFS(Investors!$P:$P,Investors!$A:$A,$A10,Investors!$G:$G,$B10)-$B$2&gt;L$4),SUMIFS(Investors!$Q:$Q,Investors!$A:$A,$A10,Investors!$G:$G,$B10),0)</f>
        <v/>
      </c>
      <c r="N10" s="4">
        <f>IF(AND(SUMIFS(Investors!$P:$P,Investors!$A:$A,$A10,Investors!$G:$G,$B10)-$B$2&lt;=N$4,SUMIFS(Investors!$P:$P,Investors!$A:$A,$A10,Investors!$G:$G,$B10)-$B$2&gt;M$4),SUMIFS(Investors!$Q:$Q,Investors!$A:$A,$A10,Investors!$G:$G,$B10),0)</f>
        <v/>
      </c>
      <c r="O10" s="4">
        <f>IF(AND(SUMIFS(Investors!$P:$P,Investors!$A:$A,$A10,Investors!$G:$G,$B10)-$B$2&lt;=O$4,SUMIFS(Investors!$P:$P,Investors!$A:$A,$A10,Investors!$G:$G,$B10)-$B$2&gt;N$4),SUMIFS(Investors!$Q:$Q,Investors!$A:$A,$A10,Investors!$G:$G,$B10),0)</f>
        <v/>
      </c>
      <c r="P10" s="4">
        <f>IF(AND(SUMIFS(Investors!$P:$P,Investors!$A:$A,$A10,Investors!$G:$G,$B10)-$B$2&lt;=P$4,SUMIFS(Investors!$P:$P,Investors!$A:$A,$A10,Investors!$G:$G,$B10)-$B$2&gt;O$4),SUMIFS(Investors!$Q:$Q,Investors!$A:$A,$A10,Investors!$G:$G,$B10),0)</f>
        <v/>
      </c>
      <c r="Q10" s="4">
        <f>IF(AND(SUMIFS(Investors!$P:$P,Investors!$A:$A,$A10,Investors!$G:$G,$B10)-$B$2&lt;=Q$4,SUMIFS(Investors!$P:$P,Investors!$A:$A,$A10,Investors!$G:$G,$B10)-$B$2&gt;P$4),SUMIFS(Investors!$Q:$Q,Investors!$A:$A,$A10,Investors!$G:$G,$B10),0)</f>
        <v/>
      </c>
      <c r="R10" s="4">
        <f>IF(AND(SUMIFS(Investors!$P:$P,Investors!$A:$A,$A10,Investors!$G:$G,$B10)-$B$2&lt;=R$4,SUMIFS(Investors!$P:$P,Investors!$A:$A,$A10,Investors!$G:$G,$B10)-$B$2&gt;Q$4),SUMIFS(Investors!$Q:$Q,Investors!$A:$A,$A10,Investors!$G:$G,$B10),0)</f>
        <v/>
      </c>
      <c r="S10" s="4">
        <f>IF(AND(SUMIFS(Investors!$P:$P,Investors!$A:$A,$A10,Investors!$G:$G,$B10)-$B$2&lt;=S$4,SUMIFS(Investors!$P:$P,Investors!$A:$A,$A10,Investors!$G:$G,$B10)-$B$2&gt;R$4),SUMIFS(Investors!$Q:$Q,Investors!$A:$A,$A10,Investors!$G:$G,$B10),0)</f>
        <v/>
      </c>
      <c r="T10" s="4">
        <f>IF(AND(SUMIFS(Investors!$P:$P,Investors!$A:$A,$A10,Investors!$G:$G,$B10)-$B$2&lt;=T$4,SUMIFS(Investors!$P:$P,Investors!$A:$A,$A10,Investors!$G:$G,$B10)-$B$2&gt;S$4),SUMIFS(Investors!$Q:$Q,Investors!$A:$A,$A10,Investors!$G:$G,$B10),0)</f>
        <v/>
      </c>
      <c r="U10" s="4">
        <f>IF(AND(SUMIFS(Investors!$P:$P,Investors!$A:$A,$A10,Investors!$G:$G,$B10)-$B$2&lt;=U$4,SUMIFS(Investors!$P:$P,Investors!$A:$A,$A10,Investors!$G:$G,$B10)-$B$2&gt;T$4),SUMIFS(Investors!$Q:$Q,Investors!$A:$A,$A10,Investors!$G:$G,$B10),0)</f>
        <v/>
      </c>
      <c r="V10" s="4">
        <f>IF(AND(SUMIFS(Investors!$P:$P,Investors!$A:$A,$A10,Investors!$G:$G,$B10)-$B$2&lt;=V$4,SUMIFS(Investors!$P:$P,Investors!$A:$A,$A10,Investors!$G:$G,$B10)-$B$2&gt;U$4),SUMIFS(Investors!$Q:$Q,Investors!$A:$A,$A10,Investors!$G:$G,$B10),0)</f>
        <v/>
      </c>
      <c r="W10" s="4">
        <f>IF(AND(SUMIFS(Investors!$P:$P,Investors!$A:$A,$A10,Investors!$G:$G,$B10)-$B$2&lt;=W$4,SUMIFS(Investors!$P:$P,Investors!$A:$A,$A10,Investors!$G:$G,$B10)-$B$2&gt;V$4),SUMIFS(Investors!$Q:$Q,Investors!$A:$A,$A10,Investors!$G:$G,$B10),0)</f>
        <v/>
      </c>
      <c r="X10" s="4">
        <f>IF(AND(SUMIFS(Investors!$P:$P,Investors!$A:$A,$A10,Investors!$G:$G,$B10)-$B$2&lt;=X$4,SUMIFS(Investors!$P:$P,Investors!$A:$A,$A10,Investors!$G:$G,$B10)-$B$2&gt;W$4),SUMIFS(Investors!$Q:$Q,Investors!$A:$A,$A10,Investors!$G:$G,$B10),0)</f>
        <v/>
      </c>
      <c r="Y10" s="4">
        <f>IF(AND(SUMIFS(Investors!$P:$P,Investors!$A:$A,$A10,Investors!$G:$G,$B10)-$B$2&lt;=Y$4,SUMIFS(Investors!$P:$P,Investors!$A:$A,$A10,Investors!$G:$G,$B10)-$B$2&gt;X$4),SUMIFS(Investors!$Q:$Q,Investors!$A:$A,$A10,Investors!$G:$G,$B10),0)</f>
        <v/>
      </c>
      <c r="Z10" s="4">
        <f>IF(AND(SUMIFS(Investors!$P:$P,Investors!$A:$A,$A10,Investors!$G:$G,$B10)-$B$2&lt;=Z$4,SUMIFS(Investors!$P:$P,Investors!$A:$A,$A10,Investors!$G:$G,$B10)-$B$2&gt;Y$4),SUMIFS(Investors!$Q:$Q,Investors!$A:$A,$A10,Investors!$G:$G,$B10),0)</f>
        <v/>
      </c>
      <c r="AA10" s="4">
        <f>IF(AND(SUMIFS(Investors!$P:$P,Investors!$A:$A,$A10,Investors!$G:$G,$B10)-$B$2&lt;=AA$4,SUMIFS(Investors!$P:$P,Investors!$A:$A,$A10,Investors!$G:$G,$B10)-$B$2&gt;Z$4),SUMIFS(Investors!$Q:$Q,Investors!$A:$A,$A10,Investors!$G:$G,$B10),0)</f>
        <v/>
      </c>
      <c r="AB10" s="4">
        <f>IF(AND(SUMIFS(Investors!$P:$P,Investors!$A:$A,$A10,Investors!$G:$G,$B10)-$B$2&lt;=AB$4,SUMIFS(Investors!$P:$P,Investors!$A:$A,$A10,Investors!$G:$G,$B10)-$B$2&gt;AA$4),SUMIFS(Investors!$Q:$Q,Investors!$A:$A,$A10,Investors!$G:$G,$B10),0)</f>
        <v/>
      </c>
      <c r="AC10" s="4">
        <f>IF(AND(SUMIFS(Investors!$P:$P,Investors!$A:$A,$A10,Investors!$G:$G,$B10)-$B$2&lt;=AC$4,SUMIFS(Investors!$P:$P,Investors!$A:$A,$A10,Investors!$G:$G,$B10)-$B$2&gt;AB$4),SUMIFS(Investors!$Q:$Q,Investors!$A:$A,$A10,Investors!$G:$G,$B10),0)</f>
        <v/>
      </c>
    </row>
    <row r="11">
      <c r="A11" t="inlineStr">
        <is>
          <t>ZHEI01</t>
        </is>
      </c>
      <c r="B11" t="inlineStr">
        <is>
          <t>GW3735</t>
        </is>
      </c>
      <c r="C11" s="4">
        <f>SUM(E11:AC11)</f>
        <v/>
      </c>
      <c r="E11" s="4">
        <f>IF(AND(SUMIFS(Investors!$P:$P,Investors!$A:$A,$A11,Investors!$G:$G,$B11)-$B$2&lt;=E$4,SUMIFS(Investors!$P:$P,Investors!$A:$A,$A11,Investors!$G:$G,$B11)-$B$2&gt;D$4),SUMIFS(Investors!$Q:$Q,Investors!$A:$A,$A11,Investors!$G:$G,$B11),0)</f>
        <v/>
      </c>
      <c r="F11" s="4">
        <f>IF(AND(SUMIFS(Investors!$P:$P,Investors!$A:$A,$A11,Investors!$G:$G,$B11)-$B$2&lt;=F$4,SUMIFS(Investors!$P:$P,Investors!$A:$A,$A11,Investors!$G:$G,$B11)-$B$2&gt;E$4),SUMIFS(Investors!$Q:$Q,Investors!$A:$A,$A11,Investors!$G:$G,$B11),0)</f>
        <v/>
      </c>
      <c r="G11" s="4">
        <f>IF(AND(SUMIFS(Investors!$P:$P,Investors!$A:$A,$A11,Investors!$G:$G,$B11)-$B$2&lt;=G$4,SUMIFS(Investors!$P:$P,Investors!$A:$A,$A11,Investors!$G:$G,$B11)-$B$2&gt;F$4),SUMIFS(Investors!$Q:$Q,Investors!$A:$A,$A11,Investors!$G:$G,$B11),0)</f>
        <v/>
      </c>
      <c r="H11" s="4">
        <f>IF(AND(SUMIFS(Investors!$P:$P,Investors!$A:$A,$A11,Investors!$G:$G,$B11)-$B$2&lt;=H$4,SUMIFS(Investors!$P:$P,Investors!$A:$A,$A11,Investors!$G:$G,$B11)-$B$2&gt;G$4),SUMIFS(Investors!$Q:$Q,Investors!$A:$A,$A11,Investors!$G:$G,$B11),0)</f>
        <v/>
      </c>
      <c r="I11" s="4">
        <f>IF(AND(SUMIFS(Investors!$P:$P,Investors!$A:$A,$A11,Investors!$G:$G,$B11)-$B$2&lt;=I$4,SUMIFS(Investors!$P:$P,Investors!$A:$A,$A11,Investors!$G:$G,$B11)-$B$2&gt;H$4),SUMIFS(Investors!$Q:$Q,Investors!$A:$A,$A11,Investors!$G:$G,$B11),0)</f>
        <v/>
      </c>
      <c r="J11" s="4">
        <f>IF(AND(SUMIFS(Investors!$P:$P,Investors!$A:$A,$A11,Investors!$G:$G,$B11)-$B$2&lt;=J$4,SUMIFS(Investors!$P:$P,Investors!$A:$A,$A11,Investors!$G:$G,$B11)-$B$2&gt;I$4),SUMIFS(Investors!$Q:$Q,Investors!$A:$A,$A11,Investors!$G:$G,$B11),0)</f>
        <v/>
      </c>
      <c r="K11" s="4">
        <f>IF(AND(SUMIFS(Investors!$P:$P,Investors!$A:$A,$A11,Investors!$G:$G,$B11)-$B$2&lt;=K$4,SUMIFS(Investors!$P:$P,Investors!$A:$A,$A11,Investors!$G:$G,$B11)-$B$2&gt;J$4),SUMIFS(Investors!$Q:$Q,Investors!$A:$A,$A11,Investors!$G:$G,$B11),0)</f>
        <v/>
      </c>
      <c r="L11" s="4">
        <f>IF(AND(SUMIFS(Investors!$P:$P,Investors!$A:$A,$A11,Investors!$G:$G,$B11)-$B$2&lt;=L$4,SUMIFS(Investors!$P:$P,Investors!$A:$A,$A11,Investors!$G:$G,$B11)-$B$2&gt;K$4),SUMIFS(Investors!$Q:$Q,Investors!$A:$A,$A11,Investors!$G:$G,$B11),0)</f>
        <v/>
      </c>
      <c r="M11" s="4">
        <f>IF(AND(SUMIFS(Investors!$P:$P,Investors!$A:$A,$A11,Investors!$G:$G,$B11)-$B$2&lt;=M$4,SUMIFS(Investors!$P:$P,Investors!$A:$A,$A11,Investors!$G:$G,$B11)-$B$2&gt;L$4),SUMIFS(Investors!$Q:$Q,Investors!$A:$A,$A11,Investors!$G:$G,$B11),0)</f>
        <v/>
      </c>
      <c r="N11" s="4">
        <f>IF(AND(SUMIFS(Investors!$P:$P,Investors!$A:$A,$A11,Investors!$G:$G,$B11)-$B$2&lt;=N$4,SUMIFS(Investors!$P:$P,Investors!$A:$A,$A11,Investors!$G:$G,$B11)-$B$2&gt;M$4),SUMIFS(Investors!$Q:$Q,Investors!$A:$A,$A11,Investors!$G:$G,$B11),0)</f>
        <v/>
      </c>
      <c r="O11" s="4">
        <f>IF(AND(SUMIFS(Investors!$P:$P,Investors!$A:$A,$A11,Investors!$G:$G,$B11)-$B$2&lt;=O$4,SUMIFS(Investors!$P:$P,Investors!$A:$A,$A11,Investors!$G:$G,$B11)-$B$2&gt;N$4),SUMIFS(Investors!$Q:$Q,Investors!$A:$A,$A11,Investors!$G:$G,$B11),0)</f>
        <v/>
      </c>
      <c r="P11" s="4">
        <f>IF(AND(SUMIFS(Investors!$P:$P,Investors!$A:$A,$A11,Investors!$G:$G,$B11)-$B$2&lt;=P$4,SUMIFS(Investors!$P:$P,Investors!$A:$A,$A11,Investors!$G:$G,$B11)-$B$2&gt;O$4),SUMIFS(Investors!$Q:$Q,Investors!$A:$A,$A11,Investors!$G:$G,$B11),0)</f>
        <v/>
      </c>
      <c r="Q11" s="4">
        <f>IF(AND(SUMIFS(Investors!$P:$P,Investors!$A:$A,$A11,Investors!$G:$G,$B11)-$B$2&lt;=Q$4,SUMIFS(Investors!$P:$P,Investors!$A:$A,$A11,Investors!$G:$G,$B11)-$B$2&gt;P$4),SUMIFS(Investors!$Q:$Q,Investors!$A:$A,$A11,Investors!$G:$G,$B11),0)</f>
        <v/>
      </c>
      <c r="R11" s="4">
        <f>IF(AND(SUMIFS(Investors!$P:$P,Investors!$A:$A,$A11,Investors!$G:$G,$B11)-$B$2&lt;=R$4,SUMIFS(Investors!$P:$P,Investors!$A:$A,$A11,Investors!$G:$G,$B11)-$B$2&gt;Q$4),SUMIFS(Investors!$Q:$Q,Investors!$A:$A,$A11,Investors!$G:$G,$B11),0)</f>
        <v/>
      </c>
      <c r="S11" s="4">
        <f>IF(AND(SUMIFS(Investors!$P:$P,Investors!$A:$A,$A11,Investors!$G:$G,$B11)-$B$2&lt;=S$4,SUMIFS(Investors!$P:$P,Investors!$A:$A,$A11,Investors!$G:$G,$B11)-$B$2&gt;R$4),SUMIFS(Investors!$Q:$Q,Investors!$A:$A,$A11,Investors!$G:$G,$B11),0)</f>
        <v/>
      </c>
      <c r="T11" s="4">
        <f>IF(AND(SUMIFS(Investors!$P:$P,Investors!$A:$A,$A11,Investors!$G:$G,$B11)-$B$2&lt;=T$4,SUMIFS(Investors!$P:$P,Investors!$A:$A,$A11,Investors!$G:$G,$B11)-$B$2&gt;S$4),SUMIFS(Investors!$Q:$Q,Investors!$A:$A,$A11,Investors!$G:$G,$B11),0)</f>
        <v/>
      </c>
      <c r="U11" s="4">
        <f>IF(AND(SUMIFS(Investors!$P:$P,Investors!$A:$A,$A11,Investors!$G:$G,$B11)-$B$2&lt;=U$4,SUMIFS(Investors!$P:$P,Investors!$A:$A,$A11,Investors!$G:$G,$B11)-$B$2&gt;T$4),SUMIFS(Investors!$Q:$Q,Investors!$A:$A,$A11,Investors!$G:$G,$B11),0)</f>
        <v/>
      </c>
      <c r="V11" s="4">
        <f>IF(AND(SUMIFS(Investors!$P:$P,Investors!$A:$A,$A11,Investors!$G:$G,$B11)-$B$2&lt;=V$4,SUMIFS(Investors!$P:$P,Investors!$A:$A,$A11,Investors!$G:$G,$B11)-$B$2&gt;U$4),SUMIFS(Investors!$Q:$Q,Investors!$A:$A,$A11,Investors!$G:$G,$B11),0)</f>
        <v/>
      </c>
      <c r="W11" s="4">
        <f>IF(AND(SUMIFS(Investors!$P:$P,Investors!$A:$A,$A11,Investors!$G:$G,$B11)-$B$2&lt;=W$4,SUMIFS(Investors!$P:$P,Investors!$A:$A,$A11,Investors!$G:$G,$B11)-$B$2&gt;V$4),SUMIFS(Investors!$Q:$Q,Investors!$A:$A,$A11,Investors!$G:$G,$B11),0)</f>
        <v/>
      </c>
      <c r="X11" s="4">
        <f>IF(AND(SUMIFS(Investors!$P:$P,Investors!$A:$A,$A11,Investors!$G:$G,$B11)-$B$2&lt;=X$4,SUMIFS(Investors!$P:$P,Investors!$A:$A,$A11,Investors!$G:$G,$B11)-$B$2&gt;W$4),SUMIFS(Investors!$Q:$Q,Investors!$A:$A,$A11,Investors!$G:$G,$B11),0)</f>
        <v/>
      </c>
      <c r="Y11" s="4">
        <f>IF(AND(SUMIFS(Investors!$P:$P,Investors!$A:$A,$A11,Investors!$G:$G,$B11)-$B$2&lt;=Y$4,SUMIFS(Investors!$P:$P,Investors!$A:$A,$A11,Investors!$G:$G,$B11)-$B$2&gt;X$4),SUMIFS(Investors!$Q:$Q,Investors!$A:$A,$A11,Investors!$G:$G,$B11),0)</f>
        <v/>
      </c>
      <c r="Z11" s="4">
        <f>IF(AND(SUMIFS(Investors!$P:$P,Investors!$A:$A,$A11,Investors!$G:$G,$B11)-$B$2&lt;=Z$4,SUMIFS(Investors!$P:$P,Investors!$A:$A,$A11,Investors!$G:$G,$B11)-$B$2&gt;Y$4),SUMIFS(Investors!$Q:$Q,Investors!$A:$A,$A11,Investors!$G:$G,$B11),0)</f>
        <v/>
      </c>
      <c r="AA11" s="4">
        <f>IF(AND(SUMIFS(Investors!$P:$P,Investors!$A:$A,$A11,Investors!$G:$G,$B11)-$B$2&lt;=AA$4,SUMIFS(Investors!$P:$P,Investors!$A:$A,$A11,Investors!$G:$G,$B11)-$B$2&gt;Z$4),SUMIFS(Investors!$Q:$Q,Investors!$A:$A,$A11,Investors!$G:$G,$B11),0)</f>
        <v/>
      </c>
      <c r="AB11" s="4">
        <f>IF(AND(SUMIFS(Investors!$P:$P,Investors!$A:$A,$A11,Investors!$G:$G,$B11)-$B$2&lt;=AB$4,SUMIFS(Investors!$P:$P,Investors!$A:$A,$A11,Investors!$G:$G,$B11)-$B$2&gt;AA$4),SUMIFS(Investors!$Q:$Q,Investors!$A:$A,$A11,Investors!$G:$G,$B11),0)</f>
        <v/>
      </c>
      <c r="AC11" s="4">
        <f>IF(AND(SUMIFS(Investors!$P:$P,Investors!$A:$A,$A11,Investors!$G:$G,$B11)-$B$2&lt;=AC$4,SUMIFS(Investors!$P:$P,Investors!$A:$A,$A11,Investors!$G:$G,$B11)-$B$2&gt;AB$4),SUMIFS(Investors!$Q:$Q,Investors!$A:$A,$A11,Investors!$G:$G,$B11),0)</f>
        <v/>
      </c>
    </row>
    <row r="12">
      <c r="A12" t="inlineStr">
        <is>
          <t>ZHEI01</t>
        </is>
      </c>
      <c r="B12" t="inlineStr">
        <is>
          <t>GW4784</t>
        </is>
      </c>
      <c r="C12" s="4">
        <f>SUM(E12:AC12)</f>
        <v/>
      </c>
      <c r="E12" s="4">
        <f>IF(AND(SUMIFS(Investors!$P:$P,Investors!$A:$A,$A12,Investors!$G:$G,$B12)-$B$2&lt;=E$4,SUMIFS(Investors!$P:$P,Investors!$A:$A,$A12,Investors!$G:$G,$B12)-$B$2&gt;D$4),SUMIFS(Investors!$Q:$Q,Investors!$A:$A,$A12,Investors!$G:$G,$B12),0)</f>
        <v/>
      </c>
      <c r="F12" s="4">
        <f>IF(AND(SUMIFS(Investors!$P:$P,Investors!$A:$A,$A12,Investors!$G:$G,$B12)-$B$2&lt;=F$4,SUMIFS(Investors!$P:$P,Investors!$A:$A,$A12,Investors!$G:$G,$B12)-$B$2&gt;E$4),SUMIFS(Investors!$Q:$Q,Investors!$A:$A,$A12,Investors!$G:$G,$B12),0)</f>
        <v/>
      </c>
      <c r="G12" s="4">
        <f>IF(AND(SUMIFS(Investors!$P:$P,Investors!$A:$A,$A12,Investors!$G:$G,$B12)-$B$2&lt;=G$4,SUMIFS(Investors!$P:$P,Investors!$A:$A,$A12,Investors!$G:$G,$B12)-$B$2&gt;F$4),SUMIFS(Investors!$Q:$Q,Investors!$A:$A,$A12,Investors!$G:$G,$B12),0)</f>
        <v/>
      </c>
      <c r="H12" s="4">
        <f>IF(AND(SUMIFS(Investors!$P:$P,Investors!$A:$A,$A12,Investors!$G:$G,$B12)-$B$2&lt;=H$4,SUMIFS(Investors!$P:$P,Investors!$A:$A,$A12,Investors!$G:$G,$B12)-$B$2&gt;G$4),SUMIFS(Investors!$Q:$Q,Investors!$A:$A,$A12,Investors!$G:$G,$B12),0)</f>
        <v/>
      </c>
      <c r="I12" s="4">
        <f>IF(AND(SUMIFS(Investors!$P:$P,Investors!$A:$A,$A12,Investors!$G:$G,$B12)-$B$2&lt;=I$4,SUMIFS(Investors!$P:$P,Investors!$A:$A,$A12,Investors!$G:$G,$B12)-$B$2&gt;H$4),SUMIFS(Investors!$Q:$Q,Investors!$A:$A,$A12,Investors!$G:$G,$B12),0)</f>
        <v/>
      </c>
      <c r="J12" s="4">
        <f>IF(AND(SUMIFS(Investors!$P:$P,Investors!$A:$A,$A12,Investors!$G:$G,$B12)-$B$2&lt;=J$4,SUMIFS(Investors!$P:$P,Investors!$A:$A,$A12,Investors!$G:$G,$B12)-$B$2&gt;I$4),SUMIFS(Investors!$Q:$Q,Investors!$A:$A,$A12,Investors!$G:$G,$B12),0)</f>
        <v/>
      </c>
      <c r="K12" s="4">
        <f>IF(AND(SUMIFS(Investors!$P:$P,Investors!$A:$A,$A12,Investors!$G:$G,$B12)-$B$2&lt;=K$4,SUMIFS(Investors!$P:$P,Investors!$A:$A,$A12,Investors!$G:$G,$B12)-$B$2&gt;J$4),SUMIFS(Investors!$Q:$Q,Investors!$A:$A,$A12,Investors!$G:$G,$B12),0)</f>
        <v/>
      </c>
      <c r="L12" s="4">
        <f>IF(AND(SUMIFS(Investors!$P:$P,Investors!$A:$A,$A12,Investors!$G:$G,$B12)-$B$2&lt;=L$4,SUMIFS(Investors!$P:$P,Investors!$A:$A,$A12,Investors!$G:$G,$B12)-$B$2&gt;K$4),SUMIFS(Investors!$Q:$Q,Investors!$A:$A,$A12,Investors!$G:$G,$B12),0)</f>
        <v/>
      </c>
      <c r="M12" s="4">
        <f>IF(AND(SUMIFS(Investors!$P:$P,Investors!$A:$A,$A12,Investors!$G:$G,$B12)-$B$2&lt;=M$4,SUMIFS(Investors!$P:$P,Investors!$A:$A,$A12,Investors!$G:$G,$B12)-$B$2&gt;L$4),SUMIFS(Investors!$Q:$Q,Investors!$A:$A,$A12,Investors!$G:$G,$B12),0)</f>
        <v/>
      </c>
      <c r="N12" s="4">
        <f>IF(AND(SUMIFS(Investors!$P:$P,Investors!$A:$A,$A12,Investors!$G:$G,$B12)-$B$2&lt;=N$4,SUMIFS(Investors!$P:$P,Investors!$A:$A,$A12,Investors!$G:$G,$B12)-$B$2&gt;M$4),SUMIFS(Investors!$Q:$Q,Investors!$A:$A,$A12,Investors!$G:$G,$B12),0)</f>
        <v/>
      </c>
      <c r="O12" s="4">
        <f>IF(AND(SUMIFS(Investors!$P:$P,Investors!$A:$A,$A12,Investors!$G:$G,$B12)-$B$2&lt;=O$4,SUMIFS(Investors!$P:$P,Investors!$A:$A,$A12,Investors!$G:$G,$B12)-$B$2&gt;N$4),SUMIFS(Investors!$Q:$Q,Investors!$A:$A,$A12,Investors!$G:$G,$B12),0)</f>
        <v/>
      </c>
      <c r="P12" s="4">
        <f>IF(AND(SUMIFS(Investors!$P:$P,Investors!$A:$A,$A12,Investors!$G:$G,$B12)-$B$2&lt;=P$4,SUMIFS(Investors!$P:$P,Investors!$A:$A,$A12,Investors!$G:$G,$B12)-$B$2&gt;O$4),SUMIFS(Investors!$Q:$Q,Investors!$A:$A,$A12,Investors!$G:$G,$B12),0)</f>
        <v/>
      </c>
      <c r="Q12" s="4">
        <f>IF(AND(SUMIFS(Investors!$P:$P,Investors!$A:$A,$A12,Investors!$G:$G,$B12)-$B$2&lt;=Q$4,SUMIFS(Investors!$P:$P,Investors!$A:$A,$A12,Investors!$G:$G,$B12)-$B$2&gt;P$4),SUMIFS(Investors!$Q:$Q,Investors!$A:$A,$A12,Investors!$G:$G,$B12),0)</f>
        <v/>
      </c>
      <c r="R12" s="4">
        <f>IF(AND(SUMIFS(Investors!$P:$P,Investors!$A:$A,$A12,Investors!$G:$G,$B12)-$B$2&lt;=R$4,SUMIFS(Investors!$P:$P,Investors!$A:$A,$A12,Investors!$G:$G,$B12)-$B$2&gt;Q$4),SUMIFS(Investors!$Q:$Q,Investors!$A:$A,$A12,Investors!$G:$G,$B12),0)</f>
        <v/>
      </c>
      <c r="S12" s="4">
        <f>IF(AND(SUMIFS(Investors!$P:$P,Investors!$A:$A,$A12,Investors!$G:$G,$B12)-$B$2&lt;=S$4,SUMIFS(Investors!$P:$P,Investors!$A:$A,$A12,Investors!$G:$G,$B12)-$B$2&gt;R$4),SUMIFS(Investors!$Q:$Q,Investors!$A:$A,$A12,Investors!$G:$G,$B12),0)</f>
        <v/>
      </c>
      <c r="T12" s="4">
        <f>IF(AND(SUMIFS(Investors!$P:$P,Investors!$A:$A,$A12,Investors!$G:$G,$B12)-$B$2&lt;=T$4,SUMIFS(Investors!$P:$P,Investors!$A:$A,$A12,Investors!$G:$G,$B12)-$B$2&gt;S$4),SUMIFS(Investors!$Q:$Q,Investors!$A:$A,$A12,Investors!$G:$G,$B12),0)</f>
        <v/>
      </c>
      <c r="U12" s="4">
        <f>IF(AND(SUMIFS(Investors!$P:$P,Investors!$A:$A,$A12,Investors!$G:$G,$B12)-$B$2&lt;=U$4,SUMIFS(Investors!$P:$P,Investors!$A:$A,$A12,Investors!$G:$G,$B12)-$B$2&gt;T$4),SUMIFS(Investors!$Q:$Q,Investors!$A:$A,$A12,Investors!$G:$G,$B12),0)</f>
        <v/>
      </c>
      <c r="V12" s="4">
        <f>IF(AND(SUMIFS(Investors!$P:$P,Investors!$A:$A,$A12,Investors!$G:$G,$B12)-$B$2&lt;=V$4,SUMIFS(Investors!$P:$P,Investors!$A:$A,$A12,Investors!$G:$G,$B12)-$B$2&gt;U$4),SUMIFS(Investors!$Q:$Q,Investors!$A:$A,$A12,Investors!$G:$G,$B12),0)</f>
        <v/>
      </c>
      <c r="W12" s="4">
        <f>IF(AND(SUMIFS(Investors!$P:$P,Investors!$A:$A,$A12,Investors!$G:$G,$B12)-$B$2&lt;=W$4,SUMIFS(Investors!$P:$P,Investors!$A:$A,$A12,Investors!$G:$G,$B12)-$B$2&gt;V$4),SUMIFS(Investors!$Q:$Q,Investors!$A:$A,$A12,Investors!$G:$G,$B12),0)</f>
        <v/>
      </c>
      <c r="X12" s="4">
        <f>IF(AND(SUMIFS(Investors!$P:$P,Investors!$A:$A,$A12,Investors!$G:$G,$B12)-$B$2&lt;=X$4,SUMIFS(Investors!$P:$P,Investors!$A:$A,$A12,Investors!$G:$G,$B12)-$B$2&gt;W$4),SUMIFS(Investors!$Q:$Q,Investors!$A:$A,$A12,Investors!$G:$G,$B12),0)</f>
        <v/>
      </c>
      <c r="Y12" s="4">
        <f>IF(AND(SUMIFS(Investors!$P:$P,Investors!$A:$A,$A12,Investors!$G:$G,$B12)-$B$2&lt;=Y$4,SUMIFS(Investors!$P:$P,Investors!$A:$A,$A12,Investors!$G:$G,$B12)-$B$2&gt;X$4),SUMIFS(Investors!$Q:$Q,Investors!$A:$A,$A12,Investors!$G:$G,$B12),0)</f>
        <v/>
      </c>
      <c r="Z12" s="4">
        <f>IF(AND(SUMIFS(Investors!$P:$P,Investors!$A:$A,$A12,Investors!$G:$G,$B12)-$B$2&lt;=Z$4,SUMIFS(Investors!$P:$P,Investors!$A:$A,$A12,Investors!$G:$G,$B12)-$B$2&gt;Y$4),SUMIFS(Investors!$Q:$Q,Investors!$A:$A,$A12,Investors!$G:$G,$B12),0)</f>
        <v/>
      </c>
      <c r="AA12" s="4">
        <f>IF(AND(SUMIFS(Investors!$P:$P,Investors!$A:$A,$A12,Investors!$G:$G,$B12)-$B$2&lt;=AA$4,SUMIFS(Investors!$P:$P,Investors!$A:$A,$A12,Investors!$G:$G,$B12)-$B$2&gt;Z$4),SUMIFS(Investors!$Q:$Q,Investors!$A:$A,$A12,Investors!$G:$G,$B12),0)</f>
        <v/>
      </c>
      <c r="AB12" s="4">
        <f>IF(AND(SUMIFS(Investors!$P:$P,Investors!$A:$A,$A12,Investors!$G:$G,$B12)-$B$2&lt;=AB$4,SUMIFS(Investors!$P:$P,Investors!$A:$A,$A12,Investors!$G:$G,$B12)-$B$2&gt;AA$4),SUMIFS(Investors!$Q:$Q,Investors!$A:$A,$A12,Investors!$G:$G,$B12),0)</f>
        <v/>
      </c>
      <c r="AC12" s="4">
        <f>IF(AND(SUMIFS(Investors!$P:$P,Investors!$A:$A,$A12,Investors!$G:$G,$B12)-$B$2&lt;=AC$4,SUMIFS(Investors!$P:$P,Investors!$A:$A,$A12,Investors!$G:$G,$B12)-$B$2&gt;AB$4),SUMIFS(Investors!$Q:$Q,Investors!$A:$A,$A12,Investors!$G:$G,$B12),0)</f>
        <v/>
      </c>
    </row>
    <row r="13">
      <c r="A13" t="inlineStr">
        <is>
          <t>ZMAT01</t>
        </is>
      </c>
      <c r="B13" t="inlineStr">
        <is>
          <t>GW3847</t>
        </is>
      </c>
      <c r="C13" s="4">
        <f>SUM(E13:AC13)</f>
        <v/>
      </c>
      <c r="E13" s="4">
        <f>IF(AND(SUMIFS(Investors!$P:$P,Investors!$A:$A,$A13,Investors!$G:$G,$B13)-$B$2&lt;=E$4,SUMIFS(Investors!$P:$P,Investors!$A:$A,$A13,Investors!$G:$G,$B13)-$B$2&gt;D$4),SUMIFS(Investors!$Q:$Q,Investors!$A:$A,$A13,Investors!$G:$G,$B13),0)</f>
        <v/>
      </c>
      <c r="F13" s="4">
        <f>IF(AND(SUMIFS(Investors!$P:$P,Investors!$A:$A,$A13,Investors!$G:$G,$B13)-$B$2&lt;=F$4,SUMIFS(Investors!$P:$P,Investors!$A:$A,$A13,Investors!$G:$G,$B13)-$B$2&gt;E$4),SUMIFS(Investors!$Q:$Q,Investors!$A:$A,$A13,Investors!$G:$G,$B13),0)</f>
        <v/>
      </c>
      <c r="G13" s="4">
        <f>IF(AND(SUMIFS(Investors!$P:$P,Investors!$A:$A,$A13,Investors!$G:$G,$B13)-$B$2&lt;=G$4,SUMIFS(Investors!$P:$P,Investors!$A:$A,$A13,Investors!$G:$G,$B13)-$B$2&gt;F$4),SUMIFS(Investors!$Q:$Q,Investors!$A:$A,$A13,Investors!$G:$G,$B13),0)</f>
        <v/>
      </c>
      <c r="H13" s="4">
        <f>IF(AND(SUMIFS(Investors!$P:$P,Investors!$A:$A,$A13,Investors!$G:$G,$B13)-$B$2&lt;=H$4,SUMIFS(Investors!$P:$P,Investors!$A:$A,$A13,Investors!$G:$G,$B13)-$B$2&gt;G$4),SUMIFS(Investors!$Q:$Q,Investors!$A:$A,$A13,Investors!$G:$G,$B13),0)</f>
        <v/>
      </c>
      <c r="I13" s="4">
        <f>IF(AND(SUMIFS(Investors!$P:$P,Investors!$A:$A,$A13,Investors!$G:$G,$B13)-$B$2&lt;=I$4,SUMIFS(Investors!$P:$P,Investors!$A:$A,$A13,Investors!$G:$G,$B13)-$B$2&gt;H$4),SUMIFS(Investors!$Q:$Q,Investors!$A:$A,$A13,Investors!$G:$G,$B13),0)</f>
        <v/>
      </c>
      <c r="J13" s="4">
        <f>IF(AND(SUMIFS(Investors!$P:$P,Investors!$A:$A,$A13,Investors!$G:$G,$B13)-$B$2&lt;=J$4,SUMIFS(Investors!$P:$P,Investors!$A:$A,$A13,Investors!$G:$G,$B13)-$B$2&gt;I$4),SUMIFS(Investors!$Q:$Q,Investors!$A:$A,$A13,Investors!$G:$G,$B13),0)</f>
        <v/>
      </c>
      <c r="K13" s="4">
        <f>IF(AND(SUMIFS(Investors!$P:$P,Investors!$A:$A,$A13,Investors!$G:$G,$B13)-$B$2&lt;=K$4,SUMIFS(Investors!$P:$P,Investors!$A:$A,$A13,Investors!$G:$G,$B13)-$B$2&gt;J$4),SUMIFS(Investors!$Q:$Q,Investors!$A:$A,$A13,Investors!$G:$G,$B13),0)</f>
        <v/>
      </c>
      <c r="L13" s="4">
        <f>IF(AND(SUMIFS(Investors!$P:$P,Investors!$A:$A,$A13,Investors!$G:$G,$B13)-$B$2&lt;=L$4,SUMIFS(Investors!$P:$P,Investors!$A:$A,$A13,Investors!$G:$G,$B13)-$B$2&gt;K$4),SUMIFS(Investors!$Q:$Q,Investors!$A:$A,$A13,Investors!$G:$G,$B13),0)</f>
        <v/>
      </c>
      <c r="M13" s="4">
        <f>IF(AND(SUMIFS(Investors!$P:$P,Investors!$A:$A,$A13,Investors!$G:$G,$B13)-$B$2&lt;=M$4,SUMIFS(Investors!$P:$P,Investors!$A:$A,$A13,Investors!$G:$G,$B13)-$B$2&gt;L$4),SUMIFS(Investors!$Q:$Q,Investors!$A:$A,$A13,Investors!$G:$G,$B13),0)</f>
        <v/>
      </c>
      <c r="N13" s="4">
        <f>IF(AND(SUMIFS(Investors!$P:$P,Investors!$A:$A,$A13,Investors!$G:$G,$B13)-$B$2&lt;=N$4,SUMIFS(Investors!$P:$P,Investors!$A:$A,$A13,Investors!$G:$G,$B13)-$B$2&gt;M$4),SUMIFS(Investors!$Q:$Q,Investors!$A:$A,$A13,Investors!$G:$G,$B13),0)</f>
        <v/>
      </c>
      <c r="O13" s="4">
        <f>IF(AND(SUMIFS(Investors!$P:$P,Investors!$A:$A,$A13,Investors!$G:$G,$B13)-$B$2&lt;=O$4,SUMIFS(Investors!$P:$P,Investors!$A:$A,$A13,Investors!$G:$G,$B13)-$B$2&gt;N$4),SUMIFS(Investors!$Q:$Q,Investors!$A:$A,$A13,Investors!$G:$G,$B13),0)</f>
        <v/>
      </c>
      <c r="P13" s="4">
        <f>IF(AND(SUMIFS(Investors!$P:$P,Investors!$A:$A,$A13,Investors!$G:$G,$B13)-$B$2&lt;=P$4,SUMIFS(Investors!$P:$P,Investors!$A:$A,$A13,Investors!$G:$G,$B13)-$B$2&gt;O$4),SUMIFS(Investors!$Q:$Q,Investors!$A:$A,$A13,Investors!$G:$G,$B13),0)</f>
        <v/>
      </c>
      <c r="Q13" s="4">
        <f>IF(AND(SUMIFS(Investors!$P:$P,Investors!$A:$A,$A13,Investors!$G:$G,$B13)-$B$2&lt;=Q$4,SUMIFS(Investors!$P:$P,Investors!$A:$A,$A13,Investors!$G:$G,$B13)-$B$2&gt;P$4),SUMIFS(Investors!$Q:$Q,Investors!$A:$A,$A13,Investors!$G:$G,$B13),0)</f>
        <v/>
      </c>
      <c r="R13" s="4">
        <f>IF(AND(SUMIFS(Investors!$P:$P,Investors!$A:$A,$A13,Investors!$G:$G,$B13)-$B$2&lt;=R$4,SUMIFS(Investors!$P:$P,Investors!$A:$A,$A13,Investors!$G:$G,$B13)-$B$2&gt;Q$4),SUMIFS(Investors!$Q:$Q,Investors!$A:$A,$A13,Investors!$G:$G,$B13),0)</f>
        <v/>
      </c>
      <c r="S13" s="4">
        <f>IF(AND(SUMIFS(Investors!$P:$P,Investors!$A:$A,$A13,Investors!$G:$G,$B13)-$B$2&lt;=S$4,SUMIFS(Investors!$P:$P,Investors!$A:$A,$A13,Investors!$G:$G,$B13)-$B$2&gt;R$4),SUMIFS(Investors!$Q:$Q,Investors!$A:$A,$A13,Investors!$G:$G,$B13),0)</f>
        <v/>
      </c>
      <c r="T13" s="4">
        <f>IF(AND(SUMIFS(Investors!$P:$P,Investors!$A:$A,$A13,Investors!$G:$G,$B13)-$B$2&lt;=T$4,SUMIFS(Investors!$P:$P,Investors!$A:$A,$A13,Investors!$G:$G,$B13)-$B$2&gt;S$4),SUMIFS(Investors!$Q:$Q,Investors!$A:$A,$A13,Investors!$G:$G,$B13),0)</f>
        <v/>
      </c>
      <c r="U13" s="4">
        <f>IF(AND(SUMIFS(Investors!$P:$P,Investors!$A:$A,$A13,Investors!$G:$G,$B13)-$B$2&lt;=U$4,SUMIFS(Investors!$P:$P,Investors!$A:$A,$A13,Investors!$G:$G,$B13)-$B$2&gt;T$4),SUMIFS(Investors!$Q:$Q,Investors!$A:$A,$A13,Investors!$G:$G,$B13),0)</f>
        <v/>
      </c>
      <c r="V13" s="4">
        <f>IF(AND(SUMIFS(Investors!$P:$P,Investors!$A:$A,$A13,Investors!$G:$G,$B13)-$B$2&lt;=V$4,SUMIFS(Investors!$P:$P,Investors!$A:$A,$A13,Investors!$G:$G,$B13)-$B$2&gt;U$4),SUMIFS(Investors!$Q:$Q,Investors!$A:$A,$A13,Investors!$G:$G,$B13),0)</f>
        <v/>
      </c>
      <c r="W13" s="4">
        <f>IF(AND(SUMIFS(Investors!$P:$P,Investors!$A:$A,$A13,Investors!$G:$G,$B13)-$B$2&lt;=W$4,SUMIFS(Investors!$P:$P,Investors!$A:$A,$A13,Investors!$G:$G,$B13)-$B$2&gt;V$4),SUMIFS(Investors!$Q:$Q,Investors!$A:$A,$A13,Investors!$G:$G,$B13),0)</f>
        <v/>
      </c>
      <c r="X13" s="4">
        <f>IF(AND(SUMIFS(Investors!$P:$P,Investors!$A:$A,$A13,Investors!$G:$G,$B13)-$B$2&lt;=X$4,SUMIFS(Investors!$P:$P,Investors!$A:$A,$A13,Investors!$G:$G,$B13)-$B$2&gt;W$4),SUMIFS(Investors!$Q:$Q,Investors!$A:$A,$A13,Investors!$G:$G,$B13),0)</f>
        <v/>
      </c>
      <c r="Y13" s="4">
        <f>IF(AND(SUMIFS(Investors!$P:$P,Investors!$A:$A,$A13,Investors!$G:$G,$B13)-$B$2&lt;=Y$4,SUMIFS(Investors!$P:$P,Investors!$A:$A,$A13,Investors!$G:$G,$B13)-$B$2&gt;X$4),SUMIFS(Investors!$Q:$Q,Investors!$A:$A,$A13,Investors!$G:$G,$B13),0)</f>
        <v/>
      </c>
      <c r="Z13" s="4">
        <f>IF(AND(SUMIFS(Investors!$P:$P,Investors!$A:$A,$A13,Investors!$G:$G,$B13)-$B$2&lt;=Z$4,SUMIFS(Investors!$P:$P,Investors!$A:$A,$A13,Investors!$G:$G,$B13)-$B$2&gt;Y$4),SUMIFS(Investors!$Q:$Q,Investors!$A:$A,$A13,Investors!$G:$G,$B13),0)</f>
        <v/>
      </c>
      <c r="AA13" s="4">
        <f>IF(AND(SUMIFS(Investors!$P:$P,Investors!$A:$A,$A13,Investors!$G:$G,$B13)-$B$2&lt;=AA$4,SUMIFS(Investors!$P:$P,Investors!$A:$A,$A13,Investors!$G:$G,$B13)-$B$2&gt;Z$4),SUMIFS(Investors!$Q:$Q,Investors!$A:$A,$A13,Investors!$G:$G,$B13),0)</f>
        <v/>
      </c>
      <c r="AB13" s="4">
        <f>IF(AND(SUMIFS(Investors!$P:$P,Investors!$A:$A,$A13,Investors!$G:$G,$B13)-$B$2&lt;=AB$4,SUMIFS(Investors!$P:$P,Investors!$A:$A,$A13,Investors!$G:$G,$B13)-$B$2&gt;AA$4),SUMIFS(Investors!$Q:$Q,Investors!$A:$A,$A13,Investors!$G:$G,$B13),0)</f>
        <v/>
      </c>
      <c r="AC13" s="4">
        <f>IF(AND(SUMIFS(Investors!$P:$P,Investors!$A:$A,$A13,Investors!$G:$G,$B13)-$B$2&lt;=AC$4,SUMIFS(Investors!$P:$P,Investors!$A:$A,$A13,Investors!$G:$G,$B13)-$B$2&gt;AB$4),SUMIFS(Investors!$Q:$Q,Investors!$A:$A,$A13,Investors!$G:$G,$B13),0)</f>
        <v/>
      </c>
    </row>
    <row r="14">
      <c r="A14" t="inlineStr">
        <is>
          <t>ZBOT01</t>
        </is>
      </c>
      <c r="B14" t="inlineStr">
        <is>
          <t>GW4267</t>
        </is>
      </c>
      <c r="C14" s="4">
        <f>SUM(E14:AC14)</f>
        <v/>
      </c>
      <c r="E14" s="4">
        <f>IF(AND(SUMIFS(Investors!$P:$P,Investors!$A:$A,$A14,Investors!$G:$G,$B14)-$B$2&lt;=E$4,SUMIFS(Investors!$P:$P,Investors!$A:$A,$A14,Investors!$G:$G,$B14)-$B$2&gt;D$4),SUMIFS(Investors!$Q:$Q,Investors!$A:$A,$A14,Investors!$G:$G,$B14),0)</f>
        <v/>
      </c>
      <c r="F14" s="4">
        <f>IF(AND(SUMIFS(Investors!$P:$P,Investors!$A:$A,$A14,Investors!$G:$G,$B14)-$B$2&lt;=F$4,SUMIFS(Investors!$P:$P,Investors!$A:$A,$A14,Investors!$G:$G,$B14)-$B$2&gt;E$4),SUMIFS(Investors!$Q:$Q,Investors!$A:$A,$A14,Investors!$G:$G,$B14),0)</f>
        <v/>
      </c>
      <c r="G14" s="4">
        <f>IF(AND(SUMIFS(Investors!$P:$P,Investors!$A:$A,$A14,Investors!$G:$G,$B14)-$B$2&lt;=G$4,SUMIFS(Investors!$P:$P,Investors!$A:$A,$A14,Investors!$G:$G,$B14)-$B$2&gt;F$4),SUMIFS(Investors!$Q:$Q,Investors!$A:$A,$A14,Investors!$G:$G,$B14),0)</f>
        <v/>
      </c>
      <c r="H14" s="4">
        <f>IF(AND(SUMIFS(Investors!$P:$P,Investors!$A:$A,$A14,Investors!$G:$G,$B14)-$B$2&lt;=H$4,SUMIFS(Investors!$P:$P,Investors!$A:$A,$A14,Investors!$G:$G,$B14)-$B$2&gt;G$4),SUMIFS(Investors!$Q:$Q,Investors!$A:$A,$A14,Investors!$G:$G,$B14),0)</f>
        <v/>
      </c>
      <c r="I14" s="4">
        <f>IF(AND(SUMIFS(Investors!$P:$P,Investors!$A:$A,$A14,Investors!$G:$G,$B14)-$B$2&lt;=I$4,SUMIFS(Investors!$P:$P,Investors!$A:$A,$A14,Investors!$G:$G,$B14)-$B$2&gt;H$4),SUMIFS(Investors!$Q:$Q,Investors!$A:$A,$A14,Investors!$G:$G,$B14),0)</f>
        <v/>
      </c>
      <c r="J14" s="4">
        <f>IF(AND(SUMIFS(Investors!$P:$P,Investors!$A:$A,$A14,Investors!$G:$G,$B14)-$B$2&lt;=J$4,SUMIFS(Investors!$P:$P,Investors!$A:$A,$A14,Investors!$G:$G,$B14)-$B$2&gt;I$4),SUMIFS(Investors!$Q:$Q,Investors!$A:$A,$A14,Investors!$G:$G,$B14),0)</f>
        <v/>
      </c>
      <c r="K14" s="4">
        <f>IF(AND(SUMIFS(Investors!$P:$P,Investors!$A:$A,$A14,Investors!$G:$G,$B14)-$B$2&lt;=K$4,SUMIFS(Investors!$P:$P,Investors!$A:$A,$A14,Investors!$G:$G,$B14)-$B$2&gt;J$4),SUMIFS(Investors!$Q:$Q,Investors!$A:$A,$A14,Investors!$G:$G,$B14),0)</f>
        <v/>
      </c>
      <c r="L14" s="4">
        <f>IF(AND(SUMIFS(Investors!$P:$P,Investors!$A:$A,$A14,Investors!$G:$G,$B14)-$B$2&lt;=L$4,SUMIFS(Investors!$P:$P,Investors!$A:$A,$A14,Investors!$G:$G,$B14)-$B$2&gt;K$4),SUMIFS(Investors!$Q:$Q,Investors!$A:$A,$A14,Investors!$G:$G,$B14),0)</f>
        <v/>
      </c>
      <c r="M14" s="4">
        <f>IF(AND(SUMIFS(Investors!$P:$P,Investors!$A:$A,$A14,Investors!$G:$G,$B14)-$B$2&lt;=M$4,SUMIFS(Investors!$P:$P,Investors!$A:$A,$A14,Investors!$G:$G,$B14)-$B$2&gt;L$4),SUMIFS(Investors!$Q:$Q,Investors!$A:$A,$A14,Investors!$G:$G,$B14),0)</f>
        <v/>
      </c>
      <c r="N14" s="4">
        <f>IF(AND(SUMIFS(Investors!$P:$P,Investors!$A:$A,$A14,Investors!$G:$G,$B14)-$B$2&lt;=N$4,SUMIFS(Investors!$P:$P,Investors!$A:$A,$A14,Investors!$G:$G,$B14)-$B$2&gt;M$4),SUMIFS(Investors!$Q:$Q,Investors!$A:$A,$A14,Investors!$G:$G,$B14),0)</f>
        <v/>
      </c>
      <c r="O14" s="4">
        <f>IF(AND(SUMIFS(Investors!$P:$P,Investors!$A:$A,$A14,Investors!$G:$G,$B14)-$B$2&lt;=O$4,SUMIFS(Investors!$P:$P,Investors!$A:$A,$A14,Investors!$G:$G,$B14)-$B$2&gt;N$4),SUMIFS(Investors!$Q:$Q,Investors!$A:$A,$A14,Investors!$G:$G,$B14),0)</f>
        <v/>
      </c>
      <c r="P14" s="4">
        <f>IF(AND(SUMIFS(Investors!$P:$P,Investors!$A:$A,$A14,Investors!$G:$G,$B14)-$B$2&lt;=P$4,SUMIFS(Investors!$P:$P,Investors!$A:$A,$A14,Investors!$G:$G,$B14)-$B$2&gt;O$4),SUMIFS(Investors!$Q:$Q,Investors!$A:$A,$A14,Investors!$G:$G,$B14),0)</f>
        <v/>
      </c>
      <c r="Q14" s="4">
        <f>IF(AND(SUMIFS(Investors!$P:$P,Investors!$A:$A,$A14,Investors!$G:$G,$B14)-$B$2&lt;=Q$4,SUMIFS(Investors!$P:$P,Investors!$A:$A,$A14,Investors!$G:$G,$B14)-$B$2&gt;P$4),SUMIFS(Investors!$Q:$Q,Investors!$A:$A,$A14,Investors!$G:$G,$B14),0)</f>
        <v/>
      </c>
      <c r="R14" s="4">
        <f>IF(AND(SUMIFS(Investors!$P:$P,Investors!$A:$A,$A14,Investors!$G:$G,$B14)-$B$2&lt;=R$4,SUMIFS(Investors!$P:$P,Investors!$A:$A,$A14,Investors!$G:$G,$B14)-$B$2&gt;Q$4),SUMIFS(Investors!$Q:$Q,Investors!$A:$A,$A14,Investors!$G:$G,$B14),0)</f>
        <v/>
      </c>
      <c r="S14" s="4">
        <f>IF(AND(SUMIFS(Investors!$P:$P,Investors!$A:$A,$A14,Investors!$G:$G,$B14)-$B$2&lt;=S$4,SUMIFS(Investors!$P:$P,Investors!$A:$A,$A14,Investors!$G:$G,$B14)-$B$2&gt;R$4),SUMIFS(Investors!$Q:$Q,Investors!$A:$A,$A14,Investors!$G:$G,$B14),0)</f>
        <v/>
      </c>
      <c r="T14" s="4">
        <f>IF(AND(SUMIFS(Investors!$P:$P,Investors!$A:$A,$A14,Investors!$G:$G,$B14)-$B$2&lt;=T$4,SUMIFS(Investors!$P:$P,Investors!$A:$A,$A14,Investors!$G:$G,$B14)-$B$2&gt;S$4),SUMIFS(Investors!$Q:$Q,Investors!$A:$A,$A14,Investors!$G:$G,$B14),0)</f>
        <v/>
      </c>
      <c r="U14" s="4">
        <f>IF(AND(SUMIFS(Investors!$P:$P,Investors!$A:$A,$A14,Investors!$G:$G,$B14)-$B$2&lt;=U$4,SUMIFS(Investors!$P:$P,Investors!$A:$A,$A14,Investors!$G:$G,$B14)-$B$2&gt;T$4),SUMIFS(Investors!$Q:$Q,Investors!$A:$A,$A14,Investors!$G:$G,$B14),0)</f>
        <v/>
      </c>
      <c r="V14" s="4">
        <f>IF(AND(SUMIFS(Investors!$P:$P,Investors!$A:$A,$A14,Investors!$G:$G,$B14)-$B$2&lt;=V$4,SUMIFS(Investors!$P:$P,Investors!$A:$A,$A14,Investors!$G:$G,$B14)-$B$2&gt;U$4),SUMIFS(Investors!$Q:$Q,Investors!$A:$A,$A14,Investors!$G:$G,$B14),0)</f>
        <v/>
      </c>
      <c r="W14" s="4">
        <f>IF(AND(SUMIFS(Investors!$P:$P,Investors!$A:$A,$A14,Investors!$G:$G,$B14)-$B$2&lt;=W$4,SUMIFS(Investors!$P:$P,Investors!$A:$A,$A14,Investors!$G:$G,$B14)-$B$2&gt;V$4),SUMIFS(Investors!$Q:$Q,Investors!$A:$A,$A14,Investors!$G:$G,$B14),0)</f>
        <v/>
      </c>
      <c r="X14" s="4">
        <f>IF(AND(SUMIFS(Investors!$P:$P,Investors!$A:$A,$A14,Investors!$G:$G,$B14)-$B$2&lt;=X$4,SUMIFS(Investors!$P:$P,Investors!$A:$A,$A14,Investors!$G:$G,$B14)-$B$2&gt;W$4),SUMIFS(Investors!$Q:$Q,Investors!$A:$A,$A14,Investors!$G:$G,$B14),0)</f>
        <v/>
      </c>
      <c r="Y14" s="4">
        <f>IF(AND(SUMIFS(Investors!$P:$P,Investors!$A:$A,$A14,Investors!$G:$G,$B14)-$B$2&lt;=Y$4,SUMIFS(Investors!$P:$P,Investors!$A:$A,$A14,Investors!$G:$G,$B14)-$B$2&gt;X$4),SUMIFS(Investors!$Q:$Q,Investors!$A:$A,$A14,Investors!$G:$G,$B14),0)</f>
        <v/>
      </c>
      <c r="Z14" s="4">
        <f>IF(AND(SUMIFS(Investors!$P:$P,Investors!$A:$A,$A14,Investors!$G:$G,$B14)-$B$2&lt;=Z$4,SUMIFS(Investors!$P:$P,Investors!$A:$A,$A14,Investors!$G:$G,$B14)-$B$2&gt;Y$4),SUMIFS(Investors!$Q:$Q,Investors!$A:$A,$A14,Investors!$G:$G,$B14),0)</f>
        <v/>
      </c>
      <c r="AA14" s="4">
        <f>IF(AND(SUMIFS(Investors!$P:$P,Investors!$A:$A,$A14,Investors!$G:$G,$B14)-$B$2&lt;=AA$4,SUMIFS(Investors!$P:$P,Investors!$A:$A,$A14,Investors!$G:$G,$B14)-$B$2&gt;Z$4),SUMIFS(Investors!$Q:$Q,Investors!$A:$A,$A14,Investors!$G:$G,$B14),0)</f>
        <v/>
      </c>
      <c r="AB14" s="4">
        <f>IF(AND(SUMIFS(Investors!$P:$P,Investors!$A:$A,$A14,Investors!$G:$G,$B14)-$B$2&lt;=AB$4,SUMIFS(Investors!$P:$P,Investors!$A:$A,$A14,Investors!$G:$G,$B14)-$B$2&gt;AA$4),SUMIFS(Investors!$Q:$Q,Investors!$A:$A,$A14,Investors!$G:$G,$B14),0)</f>
        <v/>
      </c>
      <c r="AC14" s="4">
        <f>IF(AND(SUMIFS(Investors!$P:$P,Investors!$A:$A,$A14,Investors!$G:$G,$B14)-$B$2&lt;=AC$4,SUMIFS(Investors!$P:$P,Investors!$A:$A,$A14,Investors!$G:$G,$B14)-$B$2&gt;AB$4),SUMIFS(Investors!$Q:$Q,Investors!$A:$A,$A14,Investors!$G:$G,$B14),0)</f>
        <v/>
      </c>
    </row>
    <row r="15">
      <c r="A15" t="inlineStr">
        <is>
          <t>ZVDW01</t>
        </is>
      </c>
      <c r="B15" t="inlineStr">
        <is>
          <t>GW3657</t>
        </is>
      </c>
      <c r="C15" s="4">
        <f>SUM(E15:AC15)</f>
        <v/>
      </c>
      <c r="E15" s="4">
        <f>IF(AND(SUMIFS(Investors!$P:$P,Investors!$A:$A,$A15,Investors!$G:$G,$B15)-$B$2&lt;=E$4,SUMIFS(Investors!$P:$P,Investors!$A:$A,$A15,Investors!$G:$G,$B15)-$B$2&gt;D$4),SUMIFS(Investors!$Q:$Q,Investors!$A:$A,$A15,Investors!$G:$G,$B15),0)</f>
        <v/>
      </c>
      <c r="F15" s="4">
        <f>IF(AND(SUMIFS(Investors!$P:$P,Investors!$A:$A,$A15,Investors!$G:$G,$B15)-$B$2&lt;=F$4,SUMIFS(Investors!$P:$P,Investors!$A:$A,$A15,Investors!$G:$G,$B15)-$B$2&gt;E$4),SUMIFS(Investors!$Q:$Q,Investors!$A:$A,$A15,Investors!$G:$G,$B15),0)</f>
        <v/>
      </c>
      <c r="G15" s="4">
        <f>IF(AND(SUMIFS(Investors!$P:$P,Investors!$A:$A,$A15,Investors!$G:$G,$B15)-$B$2&lt;=G$4,SUMIFS(Investors!$P:$P,Investors!$A:$A,$A15,Investors!$G:$G,$B15)-$B$2&gt;F$4),SUMIFS(Investors!$Q:$Q,Investors!$A:$A,$A15,Investors!$G:$G,$B15),0)</f>
        <v/>
      </c>
      <c r="H15" s="4">
        <f>IF(AND(SUMIFS(Investors!$P:$P,Investors!$A:$A,$A15,Investors!$G:$G,$B15)-$B$2&lt;=H$4,SUMIFS(Investors!$P:$P,Investors!$A:$A,$A15,Investors!$G:$G,$B15)-$B$2&gt;G$4),SUMIFS(Investors!$Q:$Q,Investors!$A:$A,$A15,Investors!$G:$G,$B15),0)</f>
        <v/>
      </c>
      <c r="I15" s="4">
        <f>IF(AND(SUMIFS(Investors!$P:$P,Investors!$A:$A,$A15,Investors!$G:$G,$B15)-$B$2&lt;=I$4,SUMIFS(Investors!$P:$P,Investors!$A:$A,$A15,Investors!$G:$G,$B15)-$B$2&gt;H$4),SUMIFS(Investors!$Q:$Q,Investors!$A:$A,$A15,Investors!$G:$G,$B15),0)</f>
        <v/>
      </c>
      <c r="J15" s="4">
        <f>IF(AND(SUMIFS(Investors!$P:$P,Investors!$A:$A,$A15,Investors!$G:$G,$B15)-$B$2&lt;=J$4,SUMIFS(Investors!$P:$P,Investors!$A:$A,$A15,Investors!$G:$G,$B15)-$B$2&gt;I$4),SUMIFS(Investors!$Q:$Q,Investors!$A:$A,$A15,Investors!$G:$G,$B15),0)</f>
        <v/>
      </c>
      <c r="K15" s="4">
        <f>IF(AND(SUMIFS(Investors!$P:$P,Investors!$A:$A,$A15,Investors!$G:$G,$B15)-$B$2&lt;=K$4,SUMIFS(Investors!$P:$P,Investors!$A:$A,$A15,Investors!$G:$G,$B15)-$B$2&gt;J$4),SUMIFS(Investors!$Q:$Q,Investors!$A:$A,$A15,Investors!$G:$G,$B15),0)</f>
        <v/>
      </c>
      <c r="L15" s="4">
        <f>IF(AND(SUMIFS(Investors!$P:$P,Investors!$A:$A,$A15,Investors!$G:$G,$B15)-$B$2&lt;=L$4,SUMIFS(Investors!$P:$P,Investors!$A:$A,$A15,Investors!$G:$G,$B15)-$B$2&gt;K$4),SUMIFS(Investors!$Q:$Q,Investors!$A:$A,$A15,Investors!$G:$G,$B15),0)</f>
        <v/>
      </c>
      <c r="M15" s="4">
        <f>IF(AND(SUMIFS(Investors!$P:$P,Investors!$A:$A,$A15,Investors!$G:$G,$B15)-$B$2&lt;=M$4,SUMIFS(Investors!$P:$P,Investors!$A:$A,$A15,Investors!$G:$G,$B15)-$B$2&gt;L$4),SUMIFS(Investors!$Q:$Q,Investors!$A:$A,$A15,Investors!$G:$G,$B15),0)</f>
        <v/>
      </c>
      <c r="N15" s="4">
        <f>IF(AND(SUMIFS(Investors!$P:$P,Investors!$A:$A,$A15,Investors!$G:$G,$B15)-$B$2&lt;=N$4,SUMIFS(Investors!$P:$P,Investors!$A:$A,$A15,Investors!$G:$G,$B15)-$B$2&gt;M$4),SUMIFS(Investors!$Q:$Q,Investors!$A:$A,$A15,Investors!$G:$G,$B15),0)</f>
        <v/>
      </c>
      <c r="O15" s="4">
        <f>IF(AND(SUMIFS(Investors!$P:$P,Investors!$A:$A,$A15,Investors!$G:$G,$B15)-$B$2&lt;=O$4,SUMIFS(Investors!$P:$P,Investors!$A:$A,$A15,Investors!$G:$G,$B15)-$B$2&gt;N$4),SUMIFS(Investors!$Q:$Q,Investors!$A:$A,$A15,Investors!$G:$G,$B15),0)</f>
        <v/>
      </c>
      <c r="P15" s="4">
        <f>IF(AND(SUMIFS(Investors!$P:$P,Investors!$A:$A,$A15,Investors!$G:$G,$B15)-$B$2&lt;=P$4,SUMIFS(Investors!$P:$P,Investors!$A:$A,$A15,Investors!$G:$G,$B15)-$B$2&gt;O$4),SUMIFS(Investors!$Q:$Q,Investors!$A:$A,$A15,Investors!$G:$G,$B15),0)</f>
        <v/>
      </c>
      <c r="Q15" s="4">
        <f>IF(AND(SUMIFS(Investors!$P:$P,Investors!$A:$A,$A15,Investors!$G:$G,$B15)-$B$2&lt;=Q$4,SUMIFS(Investors!$P:$P,Investors!$A:$A,$A15,Investors!$G:$G,$B15)-$B$2&gt;P$4),SUMIFS(Investors!$Q:$Q,Investors!$A:$A,$A15,Investors!$G:$G,$B15),0)</f>
        <v/>
      </c>
      <c r="R15" s="4">
        <f>IF(AND(SUMIFS(Investors!$P:$P,Investors!$A:$A,$A15,Investors!$G:$G,$B15)-$B$2&lt;=R$4,SUMIFS(Investors!$P:$P,Investors!$A:$A,$A15,Investors!$G:$G,$B15)-$B$2&gt;Q$4),SUMIFS(Investors!$Q:$Q,Investors!$A:$A,$A15,Investors!$G:$G,$B15),0)</f>
        <v/>
      </c>
      <c r="S15" s="4">
        <f>IF(AND(SUMIFS(Investors!$P:$P,Investors!$A:$A,$A15,Investors!$G:$G,$B15)-$B$2&lt;=S$4,SUMIFS(Investors!$P:$P,Investors!$A:$A,$A15,Investors!$G:$G,$B15)-$B$2&gt;R$4),SUMIFS(Investors!$Q:$Q,Investors!$A:$A,$A15,Investors!$G:$G,$B15),0)</f>
        <v/>
      </c>
      <c r="T15" s="4">
        <f>IF(AND(SUMIFS(Investors!$P:$P,Investors!$A:$A,$A15,Investors!$G:$G,$B15)-$B$2&lt;=T$4,SUMIFS(Investors!$P:$P,Investors!$A:$A,$A15,Investors!$G:$G,$B15)-$B$2&gt;S$4),SUMIFS(Investors!$Q:$Q,Investors!$A:$A,$A15,Investors!$G:$G,$B15),0)</f>
        <v/>
      </c>
      <c r="U15" s="4">
        <f>IF(AND(SUMIFS(Investors!$P:$P,Investors!$A:$A,$A15,Investors!$G:$G,$B15)-$B$2&lt;=U$4,SUMIFS(Investors!$P:$P,Investors!$A:$A,$A15,Investors!$G:$G,$B15)-$B$2&gt;T$4),SUMIFS(Investors!$Q:$Q,Investors!$A:$A,$A15,Investors!$G:$G,$B15),0)</f>
        <v/>
      </c>
      <c r="V15" s="4">
        <f>IF(AND(SUMIFS(Investors!$P:$P,Investors!$A:$A,$A15,Investors!$G:$G,$B15)-$B$2&lt;=V$4,SUMIFS(Investors!$P:$P,Investors!$A:$A,$A15,Investors!$G:$G,$B15)-$B$2&gt;U$4),SUMIFS(Investors!$Q:$Q,Investors!$A:$A,$A15,Investors!$G:$G,$B15),0)</f>
        <v/>
      </c>
      <c r="W15" s="4">
        <f>IF(AND(SUMIFS(Investors!$P:$P,Investors!$A:$A,$A15,Investors!$G:$G,$B15)-$B$2&lt;=W$4,SUMIFS(Investors!$P:$P,Investors!$A:$A,$A15,Investors!$G:$G,$B15)-$B$2&gt;V$4),SUMIFS(Investors!$Q:$Q,Investors!$A:$A,$A15,Investors!$G:$G,$B15),0)</f>
        <v/>
      </c>
      <c r="X15" s="4">
        <f>IF(AND(SUMIFS(Investors!$P:$P,Investors!$A:$A,$A15,Investors!$G:$G,$B15)-$B$2&lt;=X$4,SUMIFS(Investors!$P:$P,Investors!$A:$A,$A15,Investors!$G:$G,$B15)-$B$2&gt;W$4),SUMIFS(Investors!$Q:$Q,Investors!$A:$A,$A15,Investors!$G:$G,$B15),0)</f>
        <v/>
      </c>
      <c r="Y15" s="4">
        <f>IF(AND(SUMIFS(Investors!$P:$P,Investors!$A:$A,$A15,Investors!$G:$G,$B15)-$B$2&lt;=Y$4,SUMIFS(Investors!$P:$P,Investors!$A:$A,$A15,Investors!$G:$G,$B15)-$B$2&gt;X$4),SUMIFS(Investors!$Q:$Q,Investors!$A:$A,$A15,Investors!$G:$G,$B15),0)</f>
        <v/>
      </c>
      <c r="Z15" s="4">
        <f>IF(AND(SUMIFS(Investors!$P:$P,Investors!$A:$A,$A15,Investors!$G:$G,$B15)-$B$2&lt;=Z$4,SUMIFS(Investors!$P:$P,Investors!$A:$A,$A15,Investors!$G:$G,$B15)-$B$2&gt;Y$4),SUMIFS(Investors!$Q:$Q,Investors!$A:$A,$A15,Investors!$G:$G,$B15),0)</f>
        <v/>
      </c>
      <c r="AA15" s="4">
        <f>IF(AND(SUMIFS(Investors!$P:$P,Investors!$A:$A,$A15,Investors!$G:$G,$B15)-$B$2&lt;=AA$4,SUMIFS(Investors!$P:$P,Investors!$A:$A,$A15,Investors!$G:$G,$B15)-$B$2&gt;Z$4),SUMIFS(Investors!$Q:$Q,Investors!$A:$A,$A15,Investors!$G:$G,$B15),0)</f>
        <v/>
      </c>
      <c r="AB15" s="4">
        <f>IF(AND(SUMIFS(Investors!$P:$P,Investors!$A:$A,$A15,Investors!$G:$G,$B15)-$B$2&lt;=AB$4,SUMIFS(Investors!$P:$P,Investors!$A:$A,$A15,Investors!$G:$G,$B15)-$B$2&gt;AA$4),SUMIFS(Investors!$Q:$Q,Investors!$A:$A,$A15,Investors!$G:$G,$B15),0)</f>
        <v/>
      </c>
      <c r="AC15" s="4">
        <f>IF(AND(SUMIFS(Investors!$P:$P,Investors!$A:$A,$A15,Investors!$G:$G,$B15)-$B$2&lt;=AC$4,SUMIFS(Investors!$P:$P,Investors!$A:$A,$A15,Investors!$G:$G,$B15)-$B$2&gt;AB$4),SUMIFS(Investors!$Q:$Q,Investors!$A:$A,$A15,Investors!$G:$G,$B15),0)</f>
        <v/>
      </c>
    </row>
    <row r="16">
      <c r="A16" t="inlineStr">
        <is>
          <t>ZVDW01</t>
        </is>
      </c>
      <c r="B16" t="inlineStr">
        <is>
          <t>GW3243</t>
        </is>
      </c>
      <c r="C16" s="4">
        <f>SUM(E16:AC16)</f>
        <v/>
      </c>
      <c r="E16" s="4">
        <f>IF(AND(SUMIFS(Investors!$P:$P,Investors!$A:$A,$A16,Investors!$G:$G,$B16)-$B$2&lt;=E$4,SUMIFS(Investors!$P:$P,Investors!$A:$A,$A16,Investors!$G:$G,$B16)-$B$2&gt;D$4),SUMIFS(Investors!$Q:$Q,Investors!$A:$A,$A16,Investors!$G:$G,$B16),0)</f>
        <v/>
      </c>
      <c r="F16" s="4">
        <f>IF(AND(SUMIFS(Investors!$P:$P,Investors!$A:$A,$A16,Investors!$G:$G,$B16)-$B$2&lt;=F$4,SUMIFS(Investors!$P:$P,Investors!$A:$A,$A16,Investors!$G:$G,$B16)-$B$2&gt;E$4),SUMIFS(Investors!$Q:$Q,Investors!$A:$A,$A16,Investors!$G:$G,$B16),0)</f>
        <v/>
      </c>
      <c r="G16" s="4">
        <f>IF(AND(SUMIFS(Investors!$P:$P,Investors!$A:$A,$A16,Investors!$G:$G,$B16)-$B$2&lt;=G$4,SUMIFS(Investors!$P:$P,Investors!$A:$A,$A16,Investors!$G:$G,$B16)-$B$2&gt;F$4),SUMIFS(Investors!$Q:$Q,Investors!$A:$A,$A16,Investors!$G:$G,$B16),0)</f>
        <v/>
      </c>
      <c r="H16" s="4">
        <f>IF(AND(SUMIFS(Investors!$P:$P,Investors!$A:$A,$A16,Investors!$G:$G,$B16)-$B$2&lt;=H$4,SUMIFS(Investors!$P:$P,Investors!$A:$A,$A16,Investors!$G:$G,$B16)-$B$2&gt;G$4),SUMIFS(Investors!$Q:$Q,Investors!$A:$A,$A16,Investors!$G:$G,$B16),0)</f>
        <v/>
      </c>
      <c r="I16" s="4">
        <f>IF(AND(SUMIFS(Investors!$P:$P,Investors!$A:$A,$A16,Investors!$G:$G,$B16)-$B$2&lt;=I$4,SUMIFS(Investors!$P:$P,Investors!$A:$A,$A16,Investors!$G:$G,$B16)-$B$2&gt;H$4),SUMIFS(Investors!$Q:$Q,Investors!$A:$A,$A16,Investors!$G:$G,$B16),0)</f>
        <v/>
      </c>
      <c r="J16" s="4">
        <f>IF(AND(SUMIFS(Investors!$P:$P,Investors!$A:$A,$A16,Investors!$G:$G,$B16)-$B$2&lt;=J$4,SUMIFS(Investors!$P:$P,Investors!$A:$A,$A16,Investors!$G:$G,$B16)-$B$2&gt;I$4),SUMIFS(Investors!$Q:$Q,Investors!$A:$A,$A16,Investors!$G:$G,$B16),0)</f>
        <v/>
      </c>
      <c r="K16" s="4">
        <f>IF(AND(SUMIFS(Investors!$P:$P,Investors!$A:$A,$A16,Investors!$G:$G,$B16)-$B$2&lt;=K$4,SUMIFS(Investors!$P:$P,Investors!$A:$A,$A16,Investors!$G:$G,$B16)-$B$2&gt;J$4),SUMIFS(Investors!$Q:$Q,Investors!$A:$A,$A16,Investors!$G:$G,$B16),0)</f>
        <v/>
      </c>
      <c r="L16" s="4">
        <f>IF(AND(SUMIFS(Investors!$P:$P,Investors!$A:$A,$A16,Investors!$G:$G,$B16)-$B$2&lt;=L$4,SUMIFS(Investors!$P:$P,Investors!$A:$A,$A16,Investors!$G:$G,$B16)-$B$2&gt;K$4),SUMIFS(Investors!$Q:$Q,Investors!$A:$A,$A16,Investors!$G:$G,$B16),0)</f>
        <v/>
      </c>
      <c r="M16" s="4">
        <f>IF(AND(SUMIFS(Investors!$P:$P,Investors!$A:$A,$A16,Investors!$G:$G,$B16)-$B$2&lt;=M$4,SUMIFS(Investors!$P:$P,Investors!$A:$A,$A16,Investors!$G:$G,$B16)-$B$2&gt;L$4),SUMIFS(Investors!$Q:$Q,Investors!$A:$A,$A16,Investors!$G:$G,$B16),0)</f>
        <v/>
      </c>
      <c r="N16" s="4">
        <f>IF(AND(SUMIFS(Investors!$P:$P,Investors!$A:$A,$A16,Investors!$G:$G,$B16)-$B$2&lt;=N$4,SUMIFS(Investors!$P:$P,Investors!$A:$A,$A16,Investors!$G:$G,$B16)-$B$2&gt;M$4),SUMIFS(Investors!$Q:$Q,Investors!$A:$A,$A16,Investors!$G:$G,$B16),0)</f>
        <v/>
      </c>
      <c r="O16" s="4">
        <f>IF(AND(SUMIFS(Investors!$P:$P,Investors!$A:$A,$A16,Investors!$G:$G,$B16)-$B$2&lt;=O$4,SUMIFS(Investors!$P:$P,Investors!$A:$A,$A16,Investors!$G:$G,$B16)-$B$2&gt;N$4),SUMIFS(Investors!$Q:$Q,Investors!$A:$A,$A16,Investors!$G:$G,$B16),0)</f>
        <v/>
      </c>
      <c r="P16" s="4">
        <f>IF(AND(SUMIFS(Investors!$P:$P,Investors!$A:$A,$A16,Investors!$G:$G,$B16)-$B$2&lt;=P$4,SUMIFS(Investors!$P:$P,Investors!$A:$A,$A16,Investors!$G:$G,$B16)-$B$2&gt;O$4),SUMIFS(Investors!$Q:$Q,Investors!$A:$A,$A16,Investors!$G:$G,$B16),0)</f>
        <v/>
      </c>
      <c r="Q16" s="4">
        <f>IF(AND(SUMIFS(Investors!$P:$P,Investors!$A:$A,$A16,Investors!$G:$G,$B16)-$B$2&lt;=Q$4,SUMIFS(Investors!$P:$P,Investors!$A:$A,$A16,Investors!$G:$G,$B16)-$B$2&gt;P$4),SUMIFS(Investors!$Q:$Q,Investors!$A:$A,$A16,Investors!$G:$G,$B16),0)</f>
        <v/>
      </c>
      <c r="R16" s="4">
        <f>IF(AND(SUMIFS(Investors!$P:$P,Investors!$A:$A,$A16,Investors!$G:$G,$B16)-$B$2&lt;=R$4,SUMIFS(Investors!$P:$P,Investors!$A:$A,$A16,Investors!$G:$G,$B16)-$B$2&gt;Q$4),SUMIFS(Investors!$Q:$Q,Investors!$A:$A,$A16,Investors!$G:$G,$B16),0)</f>
        <v/>
      </c>
      <c r="S16" s="4">
        <f>IF(AND(SUMIFS(Investors!$P:$P,Investors!$A:$A,$A16,Investors!$G:$G,$B16)-$B$2&lt;=S$4,SUMIFS(Investors!$P:$P,Investors!$A:$A,$A16,Investors!$G:$G,$B16)-$B$2&gt;R$4),SUMIFS(Investors!$Q:$Q,Investors!$A:$A,$A16,Investors!$G:$G,$B16),0)</f>
        <v/>
      </c>
      <c r="T16" s="4">
        <f>IF(AND(SUMIFS(Investors!$P:$P,Investors!$A:$A,$A16,Investors!$G:$G,$B16)-$B$2&lt;=T$4,SUMIFS(Investors!$P:$P,Investors!$A:$A,$A16,Investors!$G:$G,$B16)-$B$2&gt;S$4),SUMIFS(Investors!$Q:$Q,Investors!$A:$A,$A16,Investors!$G:$G,$B16),0)</f>
        <v/>
      </c>
      <c r="U16" s="4">
        <f>IF(AND(SUMIFS(Investors!$P:$P,Investors!$A:$A,$A16,Investors!$G:$G,$B16)-$B$2&lt;=U$4,SUMIFS(Investors!$P:$P,Investors!$A:$A,$A16,Investors!$G:$G,$B16)-$B$2&gt;T$4),SUMIFS(Investors!$Q:$Q,Investors!$A:$A,$A16,Investors!$G:$G,$B16),0)</f>
        <v/>
      </c>
      <c r="V16" s="4">
        <f>IF(AND(SUMIFS(Investors!$P:$P,Investors!$A:$A,$A16,Investors!$G:$G,$B16)-$B$2&lt;=V$4,SUMIFS(Investors!$P:$P,Investors!$A:$A,$A16,Investors!$G:$G,$B16)-$B$2&gt;U$4),SUMIFS(Investors!$Q:$Q,Investors!$A:$A,$A16,Investors!$G:$G,$B16),0)</f>
        <v/>
      </c>
      <c r="W16" s="4">
        <f>IF(AND(SUMIFS(Investors!$P:$P,Investors!$A:$A,$A16,Investors!$G:$G,$B16)-$B$2&lt;=W$4,SUMIFS(Investors!$P:$P,Investors!$A:$A,$A16,Investors!$G:$G,$B16)-$B$2&gt;V$4),SUMIFS(Investors!$Q:$Q,Investors!$A:$A,$A16,Investors!$G:$G,$B16),0)</f>
        <v/>
      </c>
      <c r="X16" s="4">
        <f>IF(AND(SUMIFS(Investors!$P:$P,Investors!$A:$A,$A16,Investors!$G:$G,$B16)-$B$2&lt;=X$4,SUMIFS(Investors!$P:$P,Investors!$A:$A,$A16,Investors!$G:$G,$B16)-$B$2&gt;W$4),SUMIFS(Investors!$Q:$Q,Investors!$A:$A,$A16,Investors!$G:$G,$B16),0)</f>
        <v/>
      </c>
      <c r="Y16" s="4">
        <f>IF(AND(SUMIFS(Investors!$P:$P,Investors!$A:$A,$A16,Investors!$G:$G,$B16)-$B$2&lt;=Y$4,SUMIFS(Investors!$P:$P,Investors!$A:$A,$A16,Investors!$G:$G,$B16)-$B$2&gt;X$4),SUMIFS(Investors!$Q:$Q,Investors!$A:$A,$A16,Investors!$G:$G,$B16),0)</f>
        <v/>
      </c>
      <c r="Z16" s="4">
        <f>IF(AND(SUMIFS(Investors!$P:$P,Investors!$A:$A,$A16,Investors!$G:$G,$B16)-$B$2&lt;=Z$4,SUMIFS(Investors!$P:$P,Investors!$A:$A,$A16,Investors!$G:$G,$B16)-$B$2&gt;Y$4),SUMIFS(Investors!$Q:$Q,Investors!$A:$A,$A16,Investors!$G:$G,$B16),0)</f>
        <v/>
      </c>
      <c r="AA16" s="4">
        <f>IF(AND(SUMIFS(Investors!$P:$P,Investors!$A:$A,$A16,Investors!$G:$G,$B16)-$B$2&lt;=AA$4,SUMIFS(Investors!$P:$P,Investors!$A:$A,$A16,Investors!$G:$G,$B16)-$B$2&gt;Z$4),SUMIFS(Investors!$Q:$Q,Investors!$A:$A,$A16,Investors!$G:$G,$B16),0)</f>
        <v/>
      </c>
      <c r="AB16" s="4">
        <f>IF(AND(SUMIFS(Investors!$P:$P,Investors!$A:$A,$A16,Investors!$G:$G,$B16)-$B$2&lt;=AB$4,SUMIFS(Investors!$P:$P,Investors!$A:$A,$A16,Investors!$G:$G,$B16)-$B$2&gt;AA$4),SUMIFS(Investors!$Q:$Q,Investors!$A:$A,$A16,Investors!$G:$G,$B16),0)</f>
        <v/>
      </c>
      <c r="AC16" s="4">
        <f>IF(AND(SUMIFS(Investors!$P:$P,Investors!$A:$A,$A16,Investors!$G:$G,$B16)-$B$2&lt;=AC$4,SUMIFS(Investors!$P:$P,Investors!$A:$A,$A16,Investors!$G:$G,$B16)-$B$2&gt;AB$4),SUMIFS(Investors!$Q:$Q,Investors!$A:$A,$A16,Investors!$G:$G,$B16),0)</f>
        <v/>
      </c>
    </row>
    <row r="17">
      <c r="A17" t="inlineStr">
        <is>
          <t>ZSON01</t>
        </is>
      </c>
      <c r="B17" t="inlineStr">
        <is>
          <t>GW3412</t>
        </is>
      </c>
      <c r="C17" s="4">
        <f>SUM(E17:AC17)</f>
        <v/>
      </c>
      <c r="E17" s="4">
        <f>IF(AND(SUMIFS(Investors!$P:$P,Investors!$A:$A,$A17,Investors!$G:$G,$B17)-$B$2&lt;=E$4,SUMIFS(Investors!$P:$P,Investors!$A:$A,$A17,Investors!$G:$G,$B17)-$B$2&gt;D$4),SUMIFS(Investors!$Q:$Q,Investors!$A:$A,$A17,Investors!$G:$G,$B17),0)</f>
        <v/>
      </c>
      <c r="F17" s="4">
        <f>IF(AND(SUMIFS(Investors!$P:$P,Investors!$A:$A,$A17,Investors!$G:$G,$B17)-$B$2&lt;=F$4,SUMIFS(Investors!$P:$P,Investors!$A:$A,$A17,Investors!$G:$G,$B17)-$B$2&gt;E$4),SUMIFS(Investors!$Q:$Q,Investors!$A:$A,$A17,Investors!$G:$G,$B17),0)</f>
        <v/>
      </c>
      <c r="G17" s="4">
        <f>IF(AND(SUMIFS(Investors!$P:$P,Investors!$A:$A,$A17,Investors!$G:$G,$B17)-$B$2&lt;=G$4,SUMIFS(Investors!$P:$P,Investors!$A:$A,$A17,Investors!$G:$G,$B17)-$B$2&gt;F$4),SUMIFS(Investors!$Q:$Q,Investors!$A:$A,$A17,Investors!$G:$G,$B17),0)</f>
        <v/>
      </c>
      <c r="H17" s="4">
        <f>IF(AND(SUMIFS(Investors!$P:$P,Investors!$A:$A,$A17,Investors!$G:$G,$B17)-$B$2&lt;=H$4,SUMIFS(Investors!$P:$P,Investors!$A:$A,$A17,Investors!$G:$G,$B17)-$B$2&gt;G$4),SUMIFS(Investors!$Q:$Q,Investors!$A:$A,$A17,Investors!$G:$G,$B17),0)</f>
        <v/>
      </c>
      <c r="I17" s="4">
        <f>IF(AND(SUMIFS(Investors!$P:$P,Investors!$A:$A,$A17,Investors!$G:$G,$B17)-$B$2&lt;=I$4,SUMIFS(Investors!$P:$P,Investors!$A:$A,$A17,Investors!$G:$G,$B17)-$B$2&gt;H$4),SUMIFS(Investors!$Q:$Q,Investors!$A:$A,$A17,Investors!$G:$G,$B17),0)</f>
        <v/>
      </c>
      <c r="J17" s="4">
        <f>IF(AND(SUMIFS(Investors!$P:$P,Investors!$A:$A,$A17,Investors!$G:$G,$B17)-$B$2&lt;=J$4,SUMIFS(Investors!$P:$P,Investors!$A:$A,$A17,Investors!$G:$G,$B17)-$B$2&gt;I$4),SUMIFS(Investors!$Q:$Q,Investors!$A:$A,$A17,Investors!$G:$G,$B17),0)</f>
        <v/>
      </c>
      <c r="K17" s="4">
        <f>IF(AND(SUMIFS(Investors!$P:$P,Investors!$A:$A,$A17,Investors!$G:$G,$B17)-$B$2&lt;=K$4,SUMIFS(Investors!$P:$P,Investors!$A:$A,$A17,Investors!$G:$G,$B17)-$B$2&gt;J$4),SUMIFS(Investors!$Q:$Q,Investors!$A:$A,$A17,Investors!$G:$G,$B17),0)</f>
        <v/>
      </c>
      <c r="L17" s="4">
        <f>IF(AND(SUMIFS(Investors!$P:$P,Investors!$A:$A,$A17,Investors!$G:$G,$B17)-$B$2&lt;=L$4,SUMIFS(Investors!$P:$P,Investors!$A:$A,$A17,Investors!$G:$G,$B17)-$B$2&gt;K$4),SUMIFS(Investors!$Q:$Q,Investors!$A:$A,$A17,Investors!$G:$G,$B17),0)</f>
        <v/>
      </c>
      <c r="M17" s="4">
        <f>IF(AND(SUMIFS(Investors!$P:$P,Investors!$A:$A,$A17,Investors!$G:$G,$B17)-$B$2&lt;=M$4,SUMIFS(Investors!$P:$P,Investors!$A:$A,$A17,Investors!$G:$G,$B17)-$B$2&gt;L$4),SUMIFS(Investors!$Q:$Q,Investors!$A:$A,$A17,Investors!$G:$G,$B17),0)</f>
        <v/>
      </c>
      <c r="N17" s="4">
        <f>IF(AND(SUMIFS(Investors!$P:$P,Investors!$A:$A,$A17,Investors!$G:$G,$B17)-$B$2&lt;=N$4,SUMIFS(Investors!$P:$P,Investors!$A:$A,$A17,Investors!$G:$G,$B17)-$B$2&gt;M$4),SUMIFS(Investors!$Q:$Q,Investors!$A:$A,$A17,Investors!$G:$G,$B17),0)</f>
        <v/>
      </c>
      <c r="O17" s="4">
        <f>IF(AND(SUMIFS(Investors!$P:$P,Investors!$A:$A,$A17,Investors!$G:$G,$B17)-$B$2&lt;=O$4,SUMIFS(Investors!$P:$P,Investors!$A:$A,$A17,Investors!$G:$G,$B17)-$B$2&gt;N$4),SUMIFS(Investors!$Q:$Q,Investors!$A:$A,$A17,Investors!$G:$G,$B17),0)</f>
        <v/>
      </c>
      <c r="P17" s="4">
        <f>IF(AND(SUMIFS(Investors!$P:$P,Investors!$A:$A,$A17,Investors!$G:$G,$B17)-$B$2&lt;=P$4,SUMIFS(Investors!$P:$P,Investors!$A:$A,$A17,Investors!$G:$G,$B17)-$B$2&gt;O$4),SUMIFS(Investors!$Q:$Q,Investors!$A:$A,$A17,Investors!$G:$G,$B17),0)</f>
        <v/>
      </c>
      <c r="Q17" s="4">
        <f>IF(AND(SUMIFS(Investors!$P:$P,Investors!$A:$A,$A17,Investors!$G:$G,$B17)-$B$2&lt;=Q$4,SUMIFS(Investors!$P:$P,Investors!$A:$A,$A17,Investors!$G:$G,$B17)-$B$2&gt;P$4),SUMIFS(Investors!$Q:$Q,Investors!$A:$A,$A17,Investors!$G:$G,$B17),0)</f>
        <v/>
      </c>
      <c r="R17" s="4">
        <f>IF(AND(SUMIFS(Investors!$P:$P,Investors!$A:$A,$A17,Investors!$G:$G,$B17)-$B$2&lt;=R$4,SUMIFS(Investors!$P:$P,Investors!$A:$A,$A17,Investors!$G:$G,$B17)-$B$2&gt;Q$4),SUMIFS(Investors!$Q:$Q,Investors!$A:$A,$A17,Investors!$G:$G,$B17),0)</f>
        <v/>
      </c>
      <c r="S17" s="4">
        <f>IF(AND(SUMIFS(Investors!$P:$P,Investors!$A:$A,$A17,Investors!$G:$G,$B17)-$B$2&lt;=S$4,SUMIFS(Investors!$P:$P,Investors!$A:$A,$A17,Investors!$G:$G,$B17)-$B$2&gt;R$4),SUMIFS(Investors!$Q:$Q,Investors!$A:$A,$A17,Investors!$G:$G,$B17),0)</f>
        <v/>
      </c>
      <c r="T17" s="4">
        <f>IF(AND(SUMIFS(Investors!$P:$P,Investors!$A:$A,$A17,Investors!$G:$G,$B17)-$B$2&lt;=T$4,SUMIFS(Investors!$P:$P,Investors!$A:$A,$A17,Investors!$G:$G,$B17)-$B$2&gt;S$4),SUMIFS(Investors!$Q:$Q,Investors!$A:$A,$A17,Investors!$G:$G,$B17),0)</f>
        <v/>
      </c>
      <c r="U17" s="4">
        <f>IF(AND(SUMIFS(Investors!$P:$P,Investors!$A:$A,$A17,Investors!$G:$G,$B17)-$B$2&lt;=U$4,SUMIFS(Investors!$P:$P,Investors!$A:$A,$A17,Investors!$G:$G,$B17)-$B$2&gt;T$4),SUMIFS(Investors!$Q:$Q,Investors!$A:$A,$A17,Investors!$G:$G,$B17),0)</f>
        <v/>
      </c>
      <c r="V17" s="4">
        <f>IF(AND(SUMIFS(Investors!$P:$P,Investors!$A:$A,$A17,Investors!$G:$G,$B17)-$B$2&lt;=V$4,SUMIFS(Investors!$P:$P,Investors!$A:$A,$A17,Investors!$G:$G,$B17)-$B$2&gt;U$4),SUMIFS(Investors!$Q:$Q,Investors!$A:$A,$A17,Investors!$G:$G,$B17),0)</f>
        <v/>
      </c>
      <c r="W17" s="4">
        <f>IF(AND(SUMIFS(Investors!$P:$P,Investors!$A:$A,$A17,Investors!$G:$G,$B17)-$B$2&lt;=W$4,SUMIFS(Investors!$P:$P,Investors!$A:$A,$A17,Investors!$G:$G,$B17)-$B$2&gt;V$4),SUMIFS(Investors!$Q:$Q,Investors!$A:$A,$A17,Investors!$G:$G,$B17),0)</f>
        <v/>
      </c>
      <c r="X17" s="4">
        <f>IF(AND(SUMIFS(Investors!$P:$P,Investors!$A:$A,$A17,Investors!$G:$G,$B17)-$B$2&lt;=X$4,SUMIFS(Investors!$P:$P,Investors!$A:$A,$A17,Investors!$G:$G,$B17)-$B$2&gt;W$4),SUMIFS(Investors!$Q:$Q,Investors!$A:$A,$A17,Investors!$G:$G,$B17),0)</f>
        <v/>
      </c>
      <c r="Y17" s="4">
        <f>IF(AND(SUMIFS(Investors!$P:$P,Investors!$A:$A,$A17,Investors!$G:$G,$B17)-$B$2&lt;=Y$4,SUMIFS(Investors!$P:$P,Investors!$A:$A,$A17,Investors!$G:$G,$B17)-$B$2&gt;X$4),SUMIFS(Investors!$Q:$Q,Investors!$A:$A,$A17,Investors!$G:$G,$B17),0)</f>
        <v/>
      </c>
      <c r="Z17" s="4">
        <f>IF(AND(SUMIFS(Investors!$P:$P,Investors!$A:$A,$A17,Investors!$G:$G,$B17)-$B$2&lt;=Z$4,SUMIFS(Investors!$P:$P,Investors!$A:$A,$A17,Investors!$G:$G,$B17)-$B$2&gt;Y$4),SUMIFS(Investors!$Q:$Q,Investors!$A:$A,$A17,Investors!$G:$G,$B17),0)</f>
        <v/>
      </c>
      <c r="AA17" s="4">
        <f>IF(AND(SUMIFS(Investors!$P:$P,Investors!$A:$A,$A17,Investors!$G:$G,$B17)-$B$2&lt;=AA$4,SUMIFS(Investors!$P:$P,Investors!$A:$A,$A17,Investors!$G:$G,$B17)-$B$2&gt;Z$4),SUMIFS(Investors!$Q:$Q,Investors!$A:$A,$A17,Investors!$G:$G,$B17),0)</f>
        <v/>
      </c>
      <c r="AB17" s="4">
        <f>IF(AND(SUMIFS(Investors!$P:$P,Investors!$A:$A,$A17,Investors!$G:$G,$B17)-$B$2&lt;=AB$4,SUMIFS(Investors!$P:$P,Investors!$A:$A,$A17,Investors!$G:$G,$B17)-$B$2&gt;AA$4),SUMIFS(Investors!$Q:$Q,Investors!$A:$A,$A17,Investors!$G:$G,$B17),0)</f>
        <v/>
      </c>
      <c r="AC17" s="4">
        <f>IF(AND(SUMIFS(Investors!$P:$P,Investors!$A:$A,$A17,Investors!$G:$G,$B17)-$B$2&lt;=AC$4,SUMIFS(Investors!$P:$P,Investors!$A:$A,$A17,Investors!$G:$G,$B17)-$B$2&gt;AB$4),SUMIFS(Investors!$Q:$Q,Investors!$A:$A,$A17,Investors!$G:$G,$B17),0)</f>
        <v/>
      </c>
    </row>
    <row r="18">
      <c r="A18" t="inlineStr">
        <is>
          <t>ZSON01</t>
        </is>
      </c>
      <c r="B18" t="inlineStr">
        <is>
          <t>GW4158</t>
        </is>
      </c>
      <c r="C18" s="4">
        <f>SUM(E18:AC18)</f>
        <v/>
      </c>
      <c r="E18" s="4">
        <f>IF(AND(SUMIFS(Investors!$P:$P,Investors!$A:$A,$A18,Investors!$G:$G,$B18)-$B$2&lt;=E$4,SUMIFS(Investors!$P:$P,Investors!$A:$A,$A18,Investors!$G:$G,$B18)-$B$2&gt;D$4),SUMIFS(Investors!$Q:$Q,Investors!$A:$A,$A18,Investors!$G:$G,$B18),0)</f>
        <v/>
      </c>
      <c r="F18" s="4">
        <f>IF(AND(SUMIFS(Investors!$P:$P,Investors!$A:$A,$A18,Investors!$G:$G,$B18)-$B$2&lt;=F$4,SUMIFS(Investors!$P:$P,Investors!$A:$A,$A18,Investors!$G:$G,$B18)-$B$2&gt;E$4),SUMIFS(Investors!$Q:$Q,Investors!$A:$A,$A18,Investors!$G:$G,$B18),0)</f>
        <v/>
      </c>
      <c r="G18" s="4">
        <f>IF(AND(SUMIFS(Investors!$P:$P,Investors!$A:$A,$A18,Investors!$G:$G,$B18)-$B$2&lt;=G$4,SUMIFS(Investors!$P:$P,Investors!$A:$A,$A18,Investors!$G:$G,$B18)-$B$2&gt;F$4),SUMIFS(Investors!$Q:$Q,Investors!$A:$A,$A18,Investors!$G:$G,$B18),0)</f>
        <v/>
      </c>
      <c r="H18" s="4">
        <f>IF(AND(SUMIFS(Investors!$P:$P,Investors!$A:$A,$A18,Investors!$G:$G,$B18)-$B$2&lt;=H$4,SUMIFS(Investors!$P:$P,Investors!$A:$A,$A18,Investors!$G:$G,$B18)-$B$2&gt;G$4),SUMIFS(Investors!$Q:$Q,Investors!$A:$A,$A18,Investors!$G:$G,$B18),0)</f>
        <v/>
      </c>
      <c r="I18" s="4">
        <f>IF(AND(SUMIFS(Investors!$P:$P,Investors!$A:$A,$A18,Investors!$G:$G,$B18)-$B$2&lt;=I$4,SUMIFS(Investors!$P:$P,Investors!$A:$A,$A18,Investors!$G:$G,$B18)-$B$2&gt;H$4),SUMIFS(Investors!$Q:$Q,Investors!$A:$A,$A18,Investors!$G:$G,$B18),0)</f>
        <v/>
      </c>
      <c r="J18" s="4">
        <f>IF(AND(SUMIFS(Investors!$P:$P,Investors!$A:$A,$A18,Investors!$G:$G,$B18)-$B$2&lt;=J$4,SUMIFS(Investors!$P:$P,Investors!$A:$A,$A18,Investors!$G:$G,$B18)-$B$2&gt;I$4),SUMIFS(Investors!$Q:$Q,Investors!$A:$A,$A18,Investors!$G:$G,$B18),0)</f>
        <v/>
      </c>
      <c r="K18" s="4">
        <f>IF(AND(SUMIFS(Investors!$P:$P,Investors!$A:$A,$A18,Investors!$G:$G,$B18)-$B$2&lt;=K$4,SUMIFS(Investors!$P:$P,Investors!$A:$A,$A18,Investors!$G:$G,$B18)-$B$2&gt;J$4),SUMIFS(Investors!$Q:$Q,Investors!$A:$A,$A18,Investors!$G:$G,$B18),0)</f>
        <v/>
      </c>
      <c r="L18" s="4">
        <f>IF(AND(SUMIFS(Investors!$P:$P,Investors!$A:$A,$A18,Investors!$G:$G,$B18)-$B$2&lt;=L$4,SUMIFS(Investors!$P:$P,Investors!$A:$A,$A18,Investors!$G:$G,$B18)-$B$2&gt;K$4),SUMIFS(Investors!$Q:$Q,Investors!$A:$A,$A18,Investors!$G:$G,$B18),0)</f>
        <v/>
      </c>
      <c r="M18" s="4">
        <f>IF(AND(SUMIFS(Investors!$P:$P,Investors!$A:$A,$A18,Investors!$G:$G,$B18)-$B$2&lt;=M$4,SUMIFS(Investors!$P:$P,Investors!$A:$A,$A18,Investors!$G:$G,$B18)-$B$2&gt;L$4),SUMIFS(Investors!$Q:$Q,Investors!$A:$A,$A18,Investors!$G:$G,$B18),0)</f>
        <v/>
      </c>
      <c r="N18" s="4">
        <f>IF(AND(SUMIFS(Investors!$P:$P,Investors!$A:$A,$A18,Investors!$G:$G,$B18)-$B$2&lt;=N$4,SUMIFS(Investors!$P:$P,Investors!$A:$A,$A18,Investors!$G:$G,$B18)-$B$2&gt;M$4),SUMIFS(Investors!$Q:$Q,Investors!$A:$A,$A18,Investors!$G:$G,$B18),0)</f>
        <v/>
      </c>
      <c r="O18" s="4">
        <f>IF(AND(SUMIFS(Investors!$P:$P,Investors!$A:$A,$A18,Investors!$G:$G,$B18)-$B$2&lt;=O$4,SUMIFS(Investors!$P:$P,Investors!$A:$A,$A18,Investors!$G:$G,$B18)-$B$2&gt;N$4),SUMIFS(Investors!$Q:$Q,Investors!$A:$A,$A18,Investors!$G:$G,$B18),0)</f>
        <v/>
      </c>
      <c r="P18" s="4">
        <f>IF(AND(SUMIFS(Investors!$P:$P,Investors!$A:$A,$A18,Investors!$G:$G,$B18)-$B$2&lt;=P$4,SUMIFS(Investors!$P:$P,Investors!$A:$A,$A18,Investors!$G:$G,$B18)-$B$2&gt;O$4),SUMIFS(Investors!$Q:$Q,Investors!$A:$A,$A18,Investors!$G:$G,$B18),0)</f>
        <v/>
      </c>
      <c r="Q18" s="4">
        <f>IF(AND(SUMIFS(Investors!$P:$P,Investors!$A:$A,$A18,Investors!$G:$G,$B18)-$B$2&lt;=Q$4,SUMIFS(Investors!$P:$P,Investors!$A:$A,$A18,Investors!$G:$G,$B18)-$B$2&gt;P$4),SUMIFS(Investors!$Q:$Q,Investors!$A:$A,$A18,Investors!$G:$G,$B18),0)</f>
        <v/>
      </c>
      <c r="R18" s="4">
        <f>IF(AND(SUMIFS(Investors!$P:$P,Investors!$A:$A,$A18,Investors!$G:$G,$B18)-$B$2&lt;=R$4,SUMIFS(Investors!$P:$P,Investors!$A:$A,$A18,Investors!$G:$G,$B18)-$B$2&gt;Q$4),SUMIFS(Investors!$Q:$Q,Investors!$A:$A,$A18,Investors!$G:$G,$B18),0)</f>
        <v/>
      </c>
      <c r="S18" s="4">
        <f>IF(AND(SUMIFS(Investors!$P:$P,Investors!$A:$A,$A18,Investors!$G:$G,$B18)-$B$2&lt;=S$4,SUMIFS(Investors!$P:$P,Investors!$A:$A,$A18,Investors!$G:$G,$B18)-$B$2&gt;R$4),SUMIFS(Investors!$Q:$Q,Investors!$A:$A,$A18,Investors!$G:$G,$B18),0)</f>
        <v/>
      </c>
      <c r="T18" s="4">
        <f>IF(AND(SUMIFS(Investors!$P:$P,Investors!$A:$A,$A18,Investors!$G:$G,$B18)-$B$2&lt;=T$4,SUMIFS(Investors!$P:$P,Investors!$A:$A,$A18,Investors!$G:$G,$B18)-$B$2&gt;S$4),SUMIFS(Investors!$Q:$Q,Investors!$A:$A,$A18,Investors!$G:$G,$B18),0)</f>
        <v/>
      </c>
      <c r="U18" s="4">
        <f>IF(AND(SUMIFS(Investors!$P:$P,Investors!$A:$A,$A18,Investors!$G:$G,$B18)-$B$2&lt;=U$4,SUMIFS(Investors!$P:$P,Investors!$A:$A,$A18,Investors!$G:$G,$B18)-$B$2&gt;T$4),SUMIFS(Investors!$Q:$Q,Investors!$A:$A,$A18,Investors!$G:$G,$B18),0)</f>
        <v/>
      </c>
      <c r="V18" s="4">
        <f>IF(AND(SUMIFS(Investors!$P:$P,Investors!$A:$A,$A18,Investors!$G:$G,$B18)-$B$2&lt;=V$4,SUMIFS(Investors!$P:$P,Investors!$A:$A,$A18,Investors!$G:$G,$B18)-$B$2&gt;U$4),SUMIFS(Investors!$Q:$Q,Investors!$A:$A,$A18,Investors!$G:$G,$B18),0)</f>
        <v/>
      </c>
      <c r="W18" s="4">
        <f>IF(AND(SUMIFS(Investors!$P:$P,Investors!$A:$A,$A18,Investors!$G:$G,$B18)-$B$2&lt;=W$4,SUMIFS(Investors!$P:$P,Investors!$A:$A,$A18,Investors!$G:$G,$B18)-$B$2&gt;V$4),SUMIFS(Investors!$Q:$Q,Investors!$A:$A,$A18,Investors!$G:$G,$B18),0)</f>
        <v/>
      </c>
      <c r="X18" s="4">
        <f>IF(AND(SUMIFS(Investors!$P:$P,Investors!$A:$A,$A18,Investors!$G:$G,$B18)-$B$2&lt;=X$4,SUMIFS(Investors!$P:$P,Investors!$A:$A,$A18,Investors!$G:$G,$B18)-$B$2&gt;W$4),SUMIFS(Investors!$Q:$Q,Investors!$A:$A,$A18,Investors!$G:$G,$B18),0)</f>
        <v/>
      </c>
      <c r="Y18" s="4">
        <f>IF(AND(SUMIFS(Investors!$P:$P,Investors!$A:$A,$A18,Investors!$G:$G,$B18)-$B$2&lt;=Y$4,SUMIFS(Investors!$P:$P,Investors!$A:$A,$A18,Investors!$G:$G,$B18)-$B$2&gt;X$4),SUMIFS(Investors!$Q:$Q,Investors!$A:$A,$A18,Investors!$G:$G,$B18),0)</f>
        <v/>
      </c>
      <c r="Z18" s="4">
        <f>IF(AND(SUMIFS(Investors!$P:$P,Investors!$A:$A,$A18,Investors!$G:$G,$B18)-$B$2&lt;=Z$4,SUMIFS(Investors!$P:$P,Investors!$A:$A,$A18,Investors!$G:$G,$B18)-$B$2&gt;Y$4),SUMIFS(Investors!$Q:$Q,Investors!$A:$A,$A18,Investors!$G:$G,$B18),0)</f>
        <v/>
      </c>
      <c r="AA18" s="4">
        <f>IF(AND(SUMIFS(Investors!$P:$P,Investors!$A:$A,$A18,Investors!$G:$G,$B18)-$B$2&lt;=AA$4,SUMIFS(Investors!$P:$P,Investors!$A:$A,$A18,Investors!$G:$G,$B18)-$B$2&gt;Z$4),SUMIFS(Investors!$Q:$Q,Investors!$A:$A,$A18,Investors!$G:$G,$B18),0)</f>
        <v/>
      </c>
      <c r="AB18" s="4">
        <f>IF(AND(SUMIFS(Investors!$P:$P,Investors!$A:$A,$A18,Investors!$G:$G,$B18)-$B$2&lt;=AB$4,SUMIFS(Investors!$P:$P,Investors!$A:$A,$A18,Investors!$G:$G,$B18)-$B$2&gt;AA$4),SUMIFS(Investors!$Q:$Q,Investors!$A:$A,$A18,Investors!$G:$G,$B18),0)</f>
        <v/>
      </c>
      <c r="AC18" s="4">
        <f>IF(AND(SUMIFS(Investors!$P:$P,Investors!$A:$A,$A18,Investors!$G:$G,$B18)-$B$2&lt;=AC$4,SUMIFS(Investors!$P:$P,Investors!$A:$A,$A18,Investors!$G:$G,$B18)-$B$2&gt;AB$4),SUMIFS(Investors!$Q:$Q,Investors!$A:$A,$A18,Investors!$G:$G,$B18),0)</f>
        <v/>
      </c>
    </row>
    <row r="19">
      <c r="A19" t="inlineStr">
        <is>
          <t>ZSON01</t>
        </is>
      </c>
      <c r="B19" t="inlineStr">
        <is>
          <t>GW4643</t>
        </is>
      </c>
      <c r="C19" s="4">
        <f>SUM(E19:AC19)</f>
        <v/>
      </c>
      <c r="E19" s="4">
        <f>IF(AND(SUMIFS(Investors!$P:$P,Investors!$A:$A,$A19,Investors!$G:$G,$B19)-$B$2&lt;=E$4,SUMIFS(Investors!$P:$P,Investors!$A:$A,$A19,Investors!$G:$G,$B19)-$B$2&gt;D$4),SUMIFS(Investors!$Q:$Q,Investors!$A:$A,$A19,Investors!$G:$G,$B19),0)</f>
        <v/>
      </c>
      <c r="F19" s="4">
        <f>IF(AND(SUMIFS(Investors!$P:$P,Investors!$A:$A,$A19,Investors!$G:$G,$B19)-$B$2&lt;=F$4,SUMIFS(Investors!$P:$P,Investors!$A:$A,$A19,Investors!$G:$G,$B19)-$B$2&gt;E$4),SUMIFS(Investors!$Q:$Q,Investors!$A:$A,$A19,Investors!$G:$G,$B19),0)</f>
        <v/>
      </c>
      <c r="G19" s="4">
        <f>IF(AND(SUMIFS(Investors!$P:$P,Investors!$A:$A,$A19,Investors!$G:$G,$B19)-$B$2&lt;=G$4,SUMIFS(Investors!$P:$P,Investors!$A:$A,$A19,Investors!$G:$G,$B19)-$B$2&gt;F$4),SUMIFS(Investors!$Q:$Q,Investors!$A:$A,$A19,Investors!$G:$G,$B19),0)</f>
        <v/>
      </c>
      <c r="H19" s="4">
        <f>IF(AND(SUMIFS(Investors!$P:$P,Investors!$A:$A,$A19,Investors!$G:$G,$B19)-$B$2&lt;=H$4,SUMIFS(Investors!$P:$P,Investors!$A:$A,$A19,Investors!$G:$G,$B19)-$B$2&gt;G$4),SUMIFS(Investors!$Q:$Q,Investors!$A:$A,$A19,Investors!$G:$G,$B19),0)</f>
        <v/>
      </c>
      <c r="I19" s="4">
        <f>IF(AND(SUMIFS(Investors!$P:$P,Investors!$A:$A,$A19,Investors!$G:$G,$B19)-$B$2&lt;=I$4,SUMIFS(Investors!$P:$P,Investors!$A:$A,$A19,Investors!$G:$G,$B19)-$B$2&gt;H$4),SUMIFS(Investors!$Q:$Q,Investors!$A:$A,$A19,Investors!$G:$G,$B19),0)</f>
        <v/>
      </c>
      <c r="J19" s="4">
        <f>IF(AND(SUMIFS(Investors!$P:$P,Investors!$A:$A,$A19,Investors!$G:$G,$B19)-$B$2&lt;=J$4,SUMIFS(Investors!$P:$P,Investors!$A:$A,$A19,Investors!$G:$G,$B19)-$B$2&gt;I$4),SUMIFS(Investors!$Q:$Q,Investors!$A:$A,$A19,Investors!$G:$G,$B19),0)</f>
        <v/>
      </c>
      <c r="K19" s="4">
        <f>IF(AND(SUMIFS(Investors!$P:$P,Investors!$A:$A,$A19,Investors!$G:$G,$B19)-$B$2&lt;=K$4,SUMIFS(Investors!$P:$P,Investors!$A:$A,$A19,Investors!$G:$G,$B19)-$B$2&gt;J$4),SUMIFS(Investors!$Q:$Q,Investors!$A:$A,$A19,Investors!$G:$G,$B19),0)</f>
        <v/>
      </c>
      <c r="L19" s="4">
        <f>IF(AND(SUMIFS(Investors!$P:$P,Investors!$A:$A,$A19,Investors!$G:$G,$B19)-$B$2&lt;=L$4,SUMIFS(Investors!$P:$P,Investors!$A:$A,$A19,Investors!$G:$G,$B19)-$B$2&gt;K$4),SUMIFS(Investors!$Q:$Q,Investors!$A:$A,$A19,Investors!$G:$G,$B19),0)</f>
        <v/>
      </c>
      <c r="M19" s="4">
        <f>IF(AND(SUMIFS(Investors!$P:$P,Investors!$A:$A,$A19,Investors!$G:$G,$B19)-$B$2&lt;=M$4,SUMIFS(Investors!$P:$P,Investors!$A:$A,$A19,Investors!$G:$G,$B19)-$B$2&gt;L$4),SUMIFS(Investors!$Q:$Q,Investors!$A:$A,$A19,Investors!$G:$G,$B19),0)</f>
        <v/>
      </c>
      <c r="N19" s="4">
        <f>IF(AND(SUMIFS(Investors!$P:$P,Investors!$A:$A,$A19,Investors!$G:$G,$B19)-$B$2&lt;=N$4,SUMIFS(Investors!$P:$P,Investors!$A:$A,$A19,Investors!$G:$G,$B19)-$B$2&gt;M$4),SUMIFS(Investors!$Q:$Q,Investors!$A:$A,$A19,Investors!$G:$G,$B19),0)</f>
        <v/>
      </c>
      <c r="O19" s="4">
        <f>IF(AND(SUMIFS(Investors!$P:$P,Investors!$A:$A,$A19,Investors!$G:$G,$B19)-$B$2&lt;=O$4,SUMIFS(Investors!$P:$P,Investors!$A:$A,$A19,Investors!$G:$G,$B19)-$B$2&gt;N$4),SUMIFS(Investors!$Q:$Q,Investors!$A:$A,$A19,Investors!$G:$G,$B19),0)</f>
        <v/>
      </c>
      <c r="P19" s="4">
        <f>IF(AND(SUMIFS(Investors!$P:$P,Investors!$A:$A,$A19,Investors!$G:$G,$B19)-$B$2&lt;=P$4,SUMIFS(Investors!$P:$P,Investors!$A:$A,$A19,Investors!$G:$G,$B19)-$B$2&gt;O$4),SUMIFS(Investors!$Q:$Q,Investors!$A:$A,$A19,Investors!$G:$G,$B19),0)</f>
        <v/>
      </c>
      <c r="Q19" s="4">
        <f>IF(AND(SUMIFS(Investors!$P:$P,Investors!$A:$A,$A19,Investors!$G:$G,$B19)-$B$2&lt;=Q$4,SUMIFS(Investors!$P:$P,Investors!$A:$A,$A19,Investors!$G:$G,$B19)-$B$2&gt;P$4),SUMIFS(Investors!$Q:$Q,Investors!$A:$A,$A19,Investors!$G:$G,$B19),0)</f>
        <v/>
      </c>
      <c r="R19" s="4">
        <f>IF(AND(SUMIFS(Investors!$P:$P,Investors!$A:$A,$A19,Investors!$G:$G,$B19)-$B$2&lt;=R$4,SUMIFS(Investors!$P:$P,Investors!$A:$A,$A19,Investors!$G:$G,$B19)-$B$2&gt;Q$4),SUMIFS(Investors!$Q:$Q,Investors!$A:$A,$A19,Investors!$G:$G,$B19),0)</f>
        <v/>
      </c>
      <c r="S19" s="4">
        <f>IF(AND(SUMIFS(Investors!$P:$P,Investors!$A:$A,$A19,Investors!$G:$G,$B19)-$B$2&lt;=S$4,SUMIFS(Investors!$P:$P,Investors!$A:$A,$A19,Investors!$G:$G,$B19)-$B$2&gt;R$4),SUMIFS(Investors!$Q:$Q,Investors!$A:$A,$A19,Investors!$G:$G,$B19),0)</f>
        <v/>
      </c>
      <c r="T19" s="4">
        <f>IF(AND(SUMIFS(Investors!$P:$P,Investors!$A:$A,$A19,Investors!$G:$G,$B19)-$B$2&lt;=T$4,SUMIFS(Investors!$P:$P,Investors!$A:$A,$A19,Investors!$G:$G,$B19)-$B$2&gt;S$4),SUMIFS(Investors!$Q:$Q,Investors!$A:$A,$A19,Investors!$G:$G,$B19),0)</f>
        <v/>
      </c>
      <c r="U19" s="4">
        <f>IF(AND(SUMIFS(Investors!$P:$P,Investors!$A:$A,$A19,Investors!$G:$G,$B19)-$B$2&lt;=U$4,SUMIFS(Investors!$P:$P,Investors!$A:$A,$A19,Investors!$G:$G,$B19)-$B$2&gt;T$4),SUMIFS(Investors!$Q:$Q,Investors!$A:$A,$A19,Investors!$G:$G,$B19),0)</f>
        <v/>
      </c>
      <c r="V19" s="4">
        <f>IF(AND(SUMIFS(Investors!$P:$P,Investors!$A:$A,$A19,Investors!$G:$G,$B19)-$B$2&lt;=V$4,SUMIFS(Investors!$P:$P,Investors!$A:$A,$A19,Investors!$G:$G,$B19)-$B$2&gt;U$4),SUMIFS(Investors!$Q:$Q,Investors!$A:$A,$A19,Investors!$G:$G,$B19),0)</f>
        <v/>
      </c>
      <c r="W19" s="4">
        <f>IF(AND(SUMIFS(Investors!$P:$P,Investors!$A:$A,$A19,Investors!$G:$G,$B19)-$B$2&lt;=W$4,SUMIFS(Investors!$P:$P,Investors!$A:$A,$A19,Investors!$G:$G,$B19)-$B$2&gt;V$4),SUMIFS(Investors!$Q:$Q,Investors!$A:$A,$A19,Investors!$G:$G,$B19),0)</f>
        <v/>
      </c>
      <c r="X19" s="4">
        <f>IF(AND(SUMIFS(Investors!$P:$P,Investors!$A:$A,$A19,Investors!$G:$G,$B19)-$B$2&lt;=X$4,SUMIFS(Investors!$P:$P,Investors!$A:$A,$A19,Investors!$G:$G,$B19)-$B$2&gt;W$4),SUMIFS(Investors!$Q:$Q,Investors!$A:$A,$A19,Investors!$G:$G,$B19),0)</f>
        <v/>
      </c>
      <c r="Y19" s="4">
        <f>IF(AND(SUMIFS(Investors!$P:$P,Investors!$A:$A,$A19,Investors!$G:$G,$B19)-$B$2&lt;=Y$4,SUMIFS(Investors!$P:$P,Investors!$A:$A,$A19,Investors!$G:$G,$B19)-$B$2&gt;X$4),SUMIFS(Investors!$Q:$Q,Investors!$A:$A,$A19,Investors!$G:$G,$B19),0)</f>
        <v/>
      </c>
      <c r="Z19" s="4">
        <f>IF(AND(SUMIFS(Investors!$P:$P,Investors!$A:$A,$A19,Investors!$G:$G,$B19)-$B$2&lt;=Z$4,SUMIFS(Investors!$P:$P,Investors!$A:$A,$A19,Investors!$G:$G,$B19)-$B$2&gt;Y$4),SUMIFS(Investors!$Q:$Q,Investors!$A:$A,$A19,Investors!$G:$G,$B19),0)</f>
        <v/>
      </c>
      <c r="AA19" s="4">
        <f>IF(AND(SUMIFS(Investors!$P:$P,Investors!$A:$A,$A19,Investors!$G:$G,$B19)-$B$2&lt;=AA$4,SUMIFS(Investors!$P:$P,Investors!$A:$A,$A19,Investors!$G:$G,$B19)-$B$2&gt;Z$4),SUMIFS(Investors!$Q:$Q,Investors!$A:$A,$A19,Investors!$G:$G,$B19),0)</f>
        <v/>
      </c>
      <c r="AB19" s="4">
        <f>IF(AND(SUMIFS(Investors!$P:$P,Investors!$A:$A,$A19,Investors!$G:$G,$B19)-$B$2&lt;=AB$4,SUMIFS(Investors!$P:$P,Investors!$A:$A,$A19,Investors!$G:$G,$B19)-$B$2&gt;AA$4),SUMIFS(Investors!$Q:$Q,Investors!$A:$A,$A19,Investors!$G:$G,$B19),0)</f>
        <v/>
      </c>
      <c r="AC19" s="4">
        <f>IF(AND(SUMIFS(Investors!$P:$P,Investors!$A:$A,$A19,Investors!$G:$G,$B19)-$B$2&lt;=AC$4,SUMIFS(Investors!$P:$P,Investors!$A:$A,$A19,Investors!$G:$G,$B19)-$B$2&gt;AB$4),SUMIFS(Investors!$Q:$Q,Investors!$A:$A,$A19,Investors!$G:$G,$B19),0)</f>
        <v/>
      </c>
    </row>
    <row r="20">
      <c r="A20" t="inlineStr">
        <is>
          <t>ZESP01</t>
        </is>
      </c>
      <c r="B20" t="inlineStr">
        <is>
          <t>GW4594</t>
        </is>
      </c>
      <c r="C20" s="4">
        <f>SUM(E20:AC20)</f>
        <v/>
      </c>
      <c r="E20" s="4">
        <f>IF(AND(SUMIFS(Investors!$P:$P,Investors!$A:$A,$A20,Investors!$G:$G,$B20)-$B$2&lt;=E$4,SUMIFS(Investors!$P:$P,Investors!$A:$A,$A20,Investors!$G:$G,$B20)-$B$2&gt;D$4),SUMIFS(Investors!$Q:$Q,Investors!$A:$A,$A20,Investors!$G:$G,$B20),0)</f>
        <v/>
      </c>
      <c r="F20" s="4">
        <f>IF(AND(SUMIFS(Investors!$P:$P,Investors!$A:$A,$A20,Investors!$G:$G,$B20)-$B$2&lt;=F$4,SUMIFS(Investors!$P:$P,Investors!$A:$A,$A20,Investors!$G:$G,$B20)-$B$2&gt;E$4),SUMIFS(Investors!$Q:$Q,Investors!$A:$A,$A20,Investors!$G:$G,$B20),0)</f>
        <v/>
      </c>
      <c r="G20" s="4">
        <f>IF(AND(SUMIFS(Investors!$P:$P,Investors!$A:$A,$A20,Investors!$G:$G,$B20)-$B$2&lt;=G$4,SUMIFS(Investors!$P:$P,Investors!$A:$A,$A20,Investors!$G:$G,$B20)-$B$2&gt;F$4),SUMIFS(Investors!$Q:$Q,Investors!$A:$A,$A20,Investors!$G:$G,$B20),0)</f>
        <v/>
      </c>
      <c r="H20" s="4">
        <f>IF(AND(SUMIFS(Investors!$P:$P,Investors!$A:$A,$A20,Investors!$G:$G,$B20)-$B$2&lt;=H$4,SUMIFS(Investors!$P:$P,Investors!$A:$A,$A20,Investors!$G:$G,$B20)-$B$2&gt;G$4),SUMIFS(Investors!$Q:$Q,Investors!$A:$A,$A20,Investors!$G:$G,$B20),0)</f>
        <v/>
      </c>
      <c r="I20" s="4">
        <f>IF(AND(SUMIFS(Investors!$P:$P,Investors!$A:$A,$A20,Investors!$G:$G,$B20)-$B$2&lt;=I$4,SUMIFS(Investors!$P:$P,Investors!$A:$A,$A20,Investors!$G:$G,$B20)-$B$2&gt;H$4),SUMIFS(Investors!$Q:$Q,Investors!$A:$A,$A20,Investors!$G:$G,$B20),0)</f>
        <v/>
      </c>
      <c r="J20" s="4">
        <f>IF(AND(SUMIFS(Investors!$P:$P,Investors!$A:$A,$A20,Investors!$G:$G,$B20)-$B$2&lt;=J$4,SUMIFS(Investors!$P:$P,Investors!$A:$A,$A20,Investors!$G:$G,$B20)-$B$2&gt;I$4),SUMIFS(Investors!$Q:$Q,Investors!$A:$A,$A20,Investors!$G:$G,$B20),0)</f>
        <v/>
      </c>
      <c r="K20" s="4">
        <f>IF(AND(SUMIFS(Investors!$P:$P,Investors!$A:$A,$A20,Investors!$G:$G,$B20)-$B$2&lt;=K$4,SUMIFS(Investors!$P:$P,Investors!$A:$A,$A20,Investors!$G:$G,$B20)-$B$2&gt;J$4),SUMIFS(Investors!$Q:$Q,Investors!$A:$A,$A20,Investors!$G:$G,$B20),0)</f>
        <v/>
      </c>
      <c r="L20" s="4">
        <f>IF(AND(SUMIFS(Investors!$P:$P,Investors!$A:$A,$A20,Investors!$G:$G,$B20)-$B$2&lt;=L$4,SUMIFS(Investors!$P:$P,Investors!$A:$A,$A20,Investors!$G:$G,$B20)-$B$2&gt;K$4),SUMIFS(Investors!$Q:$Q,Investors!$A:$A,$A20,Investors!$G:$G,$B20),0)</f>
        <v/>
      </c>
      <c r="M20" s="4">
        <f>IF(AND(SUMIFS(Investors!$P:$P,Investors!$A:$A,$A20,Investors!$G:$G,$B20)-$B$2&lt;=M$4,SUMIFS(Investors!$P:$P,Investors!$A:$A,$A20,Investors!$G:$G,$B20)-$B$2&gt;L$4),SUMIFS(Investors!$Q:$Q,Investors!$A:$A,$A20,Investors!$G:$G,$B20),0)</f>
        <v/>
      </c>
      <c r="N20" s="4">
        <f>IF(AND(SUMIFS(Investors!$P:$P,Investors!$A:$A,$A20,Investors!$G:$G,$B20)-$B$2&lt;=N$4,SUMIFS(Investors!$P:$P,Investors!$A:$A,$A20,Investors!$G:$G,$B20)-$B$2&gt;M$4),SUMIFS(Investors!$Q:$Q,Investors!$A:$A,$A20,Investors!$G:$G,$B20),0)</f>
        <v/>
      </c>
      <c r="O20" s="4">
        <f>IF(AND(SUMIFS(Investors!$P:$P,Investors!$A:$A,$A20,Investors!$G:$G,$B20)-$B$2&lt;=O$4,SUMIFS(Investors!$P:$P,Investors!$A:$A,$A20,Investors!$G:$G,$B20)-$B$2&gt;N$4),SUMIFS(Investors!$Q:$Q,Investors!$A:$A,$A20,Investors!$G:$G,$B20),0)</f>
        <v/>
      </c>
      <c r="P20" s="4">
        <f>IF(AND(SUMIFS(Investors!$P:$P,Investors!$A:$A,$A20,Investors!$G:$G,$B20)-$B$2&lt;=P$4,SUMIFS(Investors!$P:$P,Investors!$A:$A,$A20,Investors!$G:$G,$B20)-$B$2&gt;O$4),SUMIFS(Investors!$Q:$Q,Investors!$A:$A,$A20,Investors!$G:$G,$B20),0)</f>
        <v/>
      </c>
      <c r="Q20" s="4">
        <f>IF(AND(SUMIFS(Investors!$P:$P,Investors!$A:$A,$A20,Investors!$G:$G,$B20)-$B$2&lt;=Q$4,SUMIFS(Investors!$P:$P,Investors!$A:$A,$A20,Investors!$G:$G,$B20)-$B$2&gt;P$4),SUMIFS(Investors!$Q:$Q,Investors!$A:$A,$A20,Investors!$G:$G,$B20),0)</f>
        <v/>
      </c>
      <c r="R20" s="4">
        <f>IF(AND(SUMIFS(Investors!$P:$P,Investors!$A:$A,$A20,Investors!$G:$G,$B20)-$B$2&lt;=R$4,SUMIFS(Investors!$P:$P,Investors!$A:$A,$A20,Investors!$G:$G,$B20)-$B$2&gt;Q$4),SUMIFS(Investors!$Q:$Q,Investors!$A:$A,$A20,Investors!$G:$G,$B20),0)</f>
        <v/>
      </c>
      <c r="S20" s="4">
        <f>IF(AND(SUMIFS(Investors!$P:$P,Investors!$A:$A,$A20,Investors!$G:$G,$B20)-$B$2&lt;=S$4,SUMIFS(Investors!$P:$P,Investors!$A:$A,$A20,Investors!$G:$G,$B20)-$B$2&gt;R$4),SUMIFS(Investors!$Q:$Q,Investors!$A:$A,$A20,Investors!$G:$G,$B20),0)</f>
        <v/>
      </c>
      <c r="T20" s="4">
        <f>IF(AND(SUMIFS(Investors!$P:$P,Investors!$A:$A,$A20,Investors!$G:$G,$B20)-$B$2&lt;=T$4,SUMIFS(Investors!$P:$P,Investors!$A:$A,$A20,Investors!$G:$G,$B20)-$B$2&gt;S$4),SUMIFS(Investors!$Q:$Q,Investors!$A:$A,$A20,Investors!$G:$G,$B20),0)</f>
        <v/>
      </c>
      <c r="U20" s="4">
        <f>IF(AND(SUMIFS(Investors!$P:$P,Investors!$A:$A,$A20,Investors!$G:$G,$B20)-$B$2&lt;=U$4,SUMIFS(Investors!$P:$P,Investors!$A:$A,$A20,Investors!$G:$G,$B20)-$B$2&gt;T$4),SUMIFS(Investors!$Q:$Q,Investors!$A:$A,$A20,Investors!$G:$G,$B20),0)</f>
        <v/>
      </c>
      <c r="V20" s="4">
        <f>IF(AND(SUMIFS(Investors!$P:$P,Investors!$A:$A,$A20,Investors!$G:$G,$B20)-$B$2&lt;=V$4,SUMIFS(Investors!$P:$P,Investors!$A:$A,$A20,Investors!$G:$G,$B20)-$B$2&gt;U$4),SUMIFS(Investors!$Q:$Q,Investors!$A:$A,$A20,Investors!$G:$G,$B20),0)</f>
        <v/>
      </c>
      <c r="W20" s="4">
        <f>IF(AND(SUMIFS(Investors!$P:$P,Investors!$A:$A,$A20,Investors!$G:$G,$B20)-$B$2&lt;=W$4,SUMIFS(Investors!$P:$P,Investors!$A:$A,$A20,Investors!$G:$G,$B20)-$B$2&gt;V$4),SUMIFS(Investors!$Q:$Q,Investors!$A:$A,$A20,Investors!$G:$G,$B20),0)</f>
        <v/>
      </c>
      <c r="X20" s="4">
        <f>IF(AND(SUMIFS(Investors!$P:$P,Investors!$A:$A,$A20,Investors!$G:$G,$B20)-$B$2&lt;=X$4,SUMIFS(Investors!$P:$P,Investors!$A:$A,$A20,Investors!$G:$G,$B20)-$B$2&gt;W$4),SUMIFS(Investors!$Q:$Q,Investors!$A:$A,$A20,Investors!$G:$G,$B20),0)</f>
        <v/>
      </c>
      <c r="Y20" s="4">
        <f>IF(AND(SUMIFS(Investors!$P:$P,Investors!$A:$A,$A20,Investors!$G:$G,$B20)-$B$2&lt;=Y$4,SUMIFS(Investors!$P:$P,Investors!$A:$A,$A20,Investors!$G:$G,$B20)-$B$2&gt;X$4),SUMIFS(Investors!$Q:$Q,Investors!$A:$A,$A20,Investors!$G:$G,$B20),0)</f>
        <v/>
      </c>
      <c r="Z20" s="4">
        <f>IF(AND(SUMIFS(Investors!$P:$P,Investors!$A:$A,$A20,Investors!$G:$G,$B20)-$B$2&lt;=Z$4,SUMIFS(Investors!$P:$P,Investors!$A:$A,$A20,Investors!$G:$G,$B20)-$B$2&gt;Y$4),SUMIFS(Investors!$Q:$Q,Investors!$A:$A,$A20,Investors!$G:$G,$B20),0)</f>
        <v/>
      </c>
      <c r="AA20" s="4">
        <f>IF(AND(SUMIFS(Investors!$P:$P,Investors!$A:$A,$A20,Investors!$G:$G,$B20)-$B$2&lt;=AA$4,SUMIFS(Investors!$P:$P,Investors!$A:$A,$A20,Investors!$G:$G,$B20)-$B$2&gt;Z$4),SUMIFS(Investors!$Q:$Q,Investors!$A:$A,$A20,Investors!$G:$G,$B20),0)</f>
        <v/>
      </c>
      <c r="AB20" s="4">
        <f>IF(AND(SUMIFS(Investors!$P:$P,Investors!$A:$A,$A20,Investors!$G:$G,$B20)-$B$2&lt;=AB$4,SUMIFS(Investors!$P:$P,Investors!$A:$A,$A20,Investors!$G:$G,$B20)-$B$2&gt;AA$4),SUMIFS(Investors!$Q:$Q,Investors!$A:$A,$A20,Investors!$G:$G,$B20),0)</f>
        <v/>
      </c>
      <c r="AC20" s="4">
        <f>IF(AND(SUMIFS(Investors!$P:$P,Investors!$A:$A,$A20,Investors!$G:$G,$B20)-$B$2&lt;=AC$4,SUMIFS(Investors!$P:$P,Investors!$A:$A,$A20,Investors!$G:$G,$B20)-$B$2&gt;AB$4),SUMIFS(Investors!$Q:$Q,Investors!$A:$A,$A20,Investors!$G:$G,$B20),0)</f>
        <v/>
      </c>
    </row>
    <row r="21">
      <c r="A21" t="inlineStr">
        <is>
          <t>ZJER01</t>
        </is>
      </c>
      <c r="B21" t="inlineStr">
        <is>
          <t>GW4781</t>
        </is>
      </c>
      <c r="C21" s="4">
        <f>SUM(E21:AC21)</f>
        <v/>
      </c>
      <c r="E21" s="4">
        <f>IF(AND(SUMIFS(Investors!$P:$P,Investors!$A:$A,$A21,Investors!$G:$G,$B21)-$B$2&lt;=E$4,SUMIFS(Investors!$P:$P,Investors!$A:$A,$A21,Investors!$G:$G,$B21)-$B$2&gt;D$4),SUMIFS(Investors!$Q:$Q,Investors!$A:$A,$A21,Investors!$G:$G,$B21),0)</f>
        <v/>
      </c>
      <c r="F21" s="4">
        <f>IF(AND(SUMIFS(Investors!$P:$P,Investors!$A:$A,$A21,Investors!$G:$G,$B21)-$B$2&lt;=F$4,SUMIFS(Investors!$P:$P,Investors!$A:$A,$A21,Investors!$G:$G,$B21)-$B$2&gt;E$4),SUMIFS(Investors!$Q:$Q,Investors!$A:$A,$A21,Investors!$G:$G,$B21),0)</f>
        <v/>
      </c>
      <c r="G21" s="4">
        <f>IF(AND(SUMIFS(Investors!$P:$P,Investors!$A:$A,$A21,Investors!$G:$G,$B21)-$B$2&lt;=G$4,SUMIFS(Investors!$P:$P,Investors!$A:$A,$A21,Investors!$G:$G,$B21)-$B$2&gt;F$4),SUMIFS(Investors!$Q:$Q,Investors!$A:$A,$A21,Investors!$G:$G,$B21),0)</f>
        <v/>
      </c>
      <c r="H21" s="4">
        <f>IF(AND(SUMIFS(Investors!$P:$P,Investors!$A:$A,$A21,Investors!$G:$G,$B21)-$B$2&lt;=H$4,SUMIFS(Investors!$P:$P,Investors!$A:$A,$A21,Investors!$G:$G,$B21)-$B$2&gt;G$4),SUMIFS(Investors!$Q:$Q,Investors!$A:$A,$A21,Investors!$G:$G,$B21),0)</f>
        <v/>
      </c>
      <c r="I21" s="4">
        <f>IF(AND(SUMIFS(Investors!$P:$P,Investors!$A:$A,$A21,Investors!$G:$G,$B21)-$B$2&lt;=I$4,SUMIFS(Investors!$P:$P,Investors!$A:$A,$A21,Investors!$G:$G,$B21)-$B$2&gt;H$4),SUMIFS(Investors!$Q:$Q,Investors!$A:$A,$A21,Investors!$G:$G,$B21),0)</f>
        <v/>
      </c>
      <c r="J21" s="4">
        <f>IF(AND(SUMIFS(Investors!$P:$P,Investors!$A:$A,$A21,Investors!$G:$G,$B21)-$B$2&lt;=J$4,SUMIFS(Investors!$P:$P,Investors!$A:$A,$A21,Investors!$G:$G,$B21)-$B$2&gt;I$4),SUMIFS(Investors!$Q:$Q,Investors!$A:$A,$A21,Investors!$G:$G,$B21),0)</f>
        <v/>
      </c>
      <c r="K21" s="4">
        <f>IF(AND(SUMIFS(Investors!$P:$P,Investors!$A:$A,$A21,Investors!$G:$G,$B21)-$B$2&lt;=K$4,SUMIFS(Investors!$P:$P,Investors!$A:$A,$A21,Investors!$G:$G,$B21)-$B$2&gt;J$4),SUMIFS(Investors!$Q:$Q,Investors!$A:$A,$A21,Investors!$G:$G,$B21),0)</f>
        <v/>
      </c>
      <c r="L21" s="4">
        <f>IF(AND(SUMIFS(Investors!$P:$P,Investors!$A:$A,$A21,Investors!$G:$G,$B21)-$B$2&lt;=L$4,SUMIFS(Investors!$P:$P,Investors!$A:$A,$A21,Investors!$G:$G,$B21)-$B$2&gt;K$4),SUMIFS(Investors!$Q:$Q,Investors!$A:$A,$A21,Investors!$G:$G,$B21),0)</f>
        <v/>
      </c>
      <c r="M21" s="4">
        <f>IF(AND(SUMIFS(Investors!$P:$P,Investors!$A:$A,$A21,Investors!$G:$G,$B21)-$B$2&lt;=M$4,SUMIFS(Investors!$P:$P,Investors!$A:$A,$A21,Investors!$G:$G,$B21)-$B$2&gt;L$4),SUMIFS(Investors!$Q:$Q,Investors!$A:$A,$A21,Investors!$G:$G,$B21),0)</f>
        <v/>
      </c>
      <c r="N21" s="4">
        <f>IF(AND(SUMIFS(Investors!$P:$P,Investors!$A:$A,$A21,Investors!$G:$G,$B21)-$B$2&lt;=N$4,SUMIFS(Investors!$P:$P,Investors!$A:$A,$A21,Investors!$G:$G,$B21)-$B$2&gt;M$4),SUMIFS(Investors!$Q:$Q,Investors!$A:$A,$A21,Investors!$G:$G,$B21),0)</f>
        <v/>
      </c>
      <c r="O21" s="4">
        <f>IF(AND(SUMIFS(Investors!$P:$P,Investors!$A:$A,$A21,Investors!$G:$G,$B21)-$B$2&lt;=O$4,SUMIFS(Investors!$P:$P,Investors!$A:$A,$A21,Investors!$G:$G,$B21)-$B$2&gt;N$4),SUMIFS(Investors!$Q:$Q,Investors!$A:$A,$A21,Investors!$G:$G,$B21),0)</f>
        <v/>
      </c>
      <c r="P21" s="4">
        <f>IF(AND(SUMIFS(Investors!$P:$P,Investors!$A:$A,$A21,Investors!$G:$G,$B21)-$B$2&lt;=P$4,SUMIFS(Investors!$P:$P,Investors!$A:$A,$A21,Investors!$G:$G,$B21)-$B$2&gt;O$4),SUMIFS(Investors!$Q:$Q,Investors!$A:$A,$A21,Investors!$G:$G,$B21),0)</f>
        <v/>
      </c>
      <c r="Q21" s="4">
        <f>IF(AND(SUMIFS(Investors!$P:$P,Investors!$A:$A,$A21,Investors!$G:$G,$B21)-$B$2&lt;=Q$4,SUMIFS(Investors!$P:$P,Investors!$A:$A,$A21,Investors!$G:$G,$B21)-$B$2&gt;P$4),SUMIFS(Investors!$Q:$Q,Investors!$A:$A,$A21,Investors!$G:$G,$B21),0)</f>
        <v/>
      </c>
      <c r="R21" s="4">
        <f>IF(AND(SUMIFS(Investors!$P:$P,Investors!$A:$A,$A21,Investors!$G:$G,$B21)-$B$2&lt;=R$4,SUMIFS(Investors!$P:$P,Investors!$A:$A,$A21,Investors!$G:$G,$B21)-$B$2&gt;Q$4),SUMIFS(Investors!$Q:$Q,Investors!$A:$A,$A21,Investors!$G:$G,$B21),0)</f>
        <v/>
      </c>
      <c r="S21" s="4">
        <f>IF(AND(SUMIFS(Investors!$P:$P,Investors!$A:$A,$A21,Investors!$G:$G,$B21)-$B$2&lt;=S$4,SUMIFS(Investors!$P:$P,Investors!$A:$A,$A21,Investors!$G:$G,$B21)-$B$2&gt;R$4),SUMIFS(Investors!$Q:$Q,Investors!$A:$A,$A21,Investors!$G:$G,$B21),0)</f>
        <v/>
      </c>
      <c r="T21" s="4">
        <f>IF(AND(SUMIFS(Investors!$P:$P,Investors!$A:$A,$A21,Investors!$G:$G,$B21)-$B$2&lt;=T$4,SUMIFS(Investors!$P:$P,Investors!$A:$A,$A21,Investors!$G:$G,$B21)-$B$2&gt;S$4),SUMIFS(Investors!$Q:$Q,Investors!$A:$A,$A21,Investors!$G:$G,$B21),0)</f>
        <v/>
      </c>
      <c r="U21" s="4">
        <f>IF(AND(SUMIFS(Investors!$P:$P,Investors!$A:$A,$A21,Investors!$G:$G,$B21)-$B$2&lt;=U$4,SUMIFS(Investors!$P:$P,Investors!$A:$A,$A21,Investors!$G:$G,$B21)-$B$2&gt;T$4),SUMIFS(Investors!$Q:$Q,Investors!$A:$A,$A21,Investors!$G:$G,$B21),0)</f>
        <v/>
      </c>
      <c r="V21" s="4">
        <f>IF(AND(SUMIFS(Investors!$P:$P,Investors!$A:$A,$A21,Investors!$G:$G,$B21)-$B$2&lt;=V$4,SUMIFS(Investors!$P:$P,Investors!$A:$A,$A21,Investors!$G:$G,$B21)-$B$2&gt;U$4),SUMIFS(Investors!$Q:$Q,Investors!$A:$A,$A21,Investors!$G:$G,$B21),0)</f>
        <v/>
      </c>
      <c r="W21" s="4">
        <f>IF(AND(SUMIFS(Investors!$P:$P,Investors!$A:$A,$A21,Investors!$G:$G,$B21)-$B$2&lt;=W$4,SUMIFS(Investors!$P:$P,Investors!$A:$A,$A21,Investors!$G:$G,$B21)-$B$2&gt;V$4),SUMIFS(Investors!$Q:$Q,Investors!$A:$A,$A21,Investors!$G:$G,$B21),0)</f>
        <v/>
      </c>
      <c r="X21" s="4">
        <f>IF(AND(SUMIFS(Investors!$P:$P,Investors!$A:$A,$A21,Investors!$G:$G,$B21)-$B$2&lt;=X$4,SUMIFS(Investors!$P:$P,Investors!$A:$A,$A21,Investors!$G:$G,$B21)-$B$2&gt;W$4),SUMIFS(Investors!$Q:$Q,Investors!$A:$A,$A21,Investors!$G:$G,$B21),0)</f>
        <v/>
      </c>
      <c r="Y21" s="4">
        <f>IF(AND(SUMIFS(Investors!$P:$P,Investors!$A:$A,$A21,Investors!$G:$G,$B21)-$B$2&lt;=Y$4,SUMIFS(Investors!$P:$P,Investors!$A:$A,$A21,Investors!$G:$G,$B21)-$B$2&gt;X$4),SUMIFS(Investors!$Q:$Q,Investors!$A:$A,$A21,Investors!$G:$G,$B21),0)</f>
        <v/>
      </c>
      <c r="Z21" s="4">
        <f>IF(AND(SUMIFS(Investors!$P:$P,Investors!$A:$A,$A21,Investors!$G:$G,$B21)-$B$2&lt;=Z$4,SUMIFS(Investors!$P:$P,Investors!$A:$A,$A21,Investors!$G:$G,$B21)-$B$2&gt;Y$4),SUMIFS(Investors!$Q:$Q,Investors!$A:$A,$A21,Investors!$G:$G,$B21),0)</f>
        <v/>
      </c>
      <c r="AA21" s="4">
        <f>IF(AND(SUMIFS(Investors!$P:$P,Investors!$A:$A,$A21,Investors!$G:$G,$B21)-$B$2&lt;=AA$4,SUMIFS(Investors!$P:$P,Investors!$A:$A,$A21,Investors!$G:$G,$B21)-$B$2&gt;Z$4),SUMIFS(Investors!$Q:$Q,Investors!$A:$A,$A21,Investors!$G:$G,$B21),0)</f>
        <v/>
      </c>
      <c r="AB21" s="4">
        <f>IF(AND(SUMIFS(Investors!$P:$P,Investors!$A:$A,$A21,Investors!$G:$G,$B21)-$B$2&lt;=AB$4,SUMIFS(Investors!$P:$P,Investors!$A:$A,$A21,Investors!$G:$G,$B21)-$B$2&gt;AA$4),SUMIFS(Investors!$Q:$Q,Investors!$A:$A,$A21,Investors!$G:$G,$B21),0)</f>
        <v/>
      </c>
      <c r="AC21" s="4">
        <f>IF(AND(SUMIFS(Investors!$P:$P,Investors!$A:$A,$A21,Investors!$G:$G,$B21)-$B$2&lt;=AC$4,SUMIFS(Investors!$P:$P,Investors!$A:$A,$A21,Investors!$G:$G,$B21)-$B$2&gt;AB$4),SUMIFS(Investors!$Q:$Q,Investors!$A:$A,$A21,Investors!$G:$G,$B21),0)</f>
        <v/>
      </c>
    </row>
    <row r="22">
      <c r="A22" t="inlineStr">
        <is>
          <t>ZKUS01</t>
        </is>
      </c>
      <c r="B22" t="inlineStr">
        <is>
          <t>GW3927</t>
        </is>
      </c>
      <c r="C22" s="4">
        <f>SUM(E22:AC22)</f>
        <v/>
      </c>
      <c r="E22" s="4">
        <f>IF(AND(SUMIFS(Investors!$P:$P,Investors!$A:$A,$A22,Investors!$G:$G,$B22)-$B$2&lt;=E$4,SUMIFS(Investors!$P:$P,Investors!$A:$A,$A22,Investors!$G:$G,$B22)-$B$2&gt;D$4),SUMIFS(Investors!$Q:$Q,Investors!$A:$A,$A22,Investors!$G:$G,$B22),0)</f>
        <v/>
      </c>
      <c r="F22" s="4">
        <f>IF(AND(SUMIFS(Investors!$P:$P,Investors!$A:$A,$A22,Investors!$G:$G,$B22)-$B$2&lt;=F$4,SUMIFS(Investors!$P:$P,Investors!$A:$A,$A22,Investors!$G:$G,$B22)-$B$2&gt;E$4),SUMIFS(Investors!$Q:$Q,Investors!$A:$A,$A22,Investors!$G:$G,$B22),0)</f>
        <v/>
      </c>
      <c r="G22" s="4">
        <f>IF(AND(SUMIFS(Investors!$P:$P,Investors!$A:$A,$A22,Investors!$G:$G,$B22)-$B$2&lt;=G$4,SUMIFS(Investors!$P:$P,Investors!$A:$A,$A22,Investors!$G:$G,$B22)-$B$2&gt;F$4),SUMIFS(Investors!$Q:$Q,Investors!$A:$A,$A22,Investors!$G:$G,$B22),0)</f>
        <v/>
      </c>
      <c r="H22" s="4">
        <f>IF(AND(SUMIFS(Investors!$P:$P,Investors!$A:$A,$A22,Investors!$G:$G,$B22)-$B$2&lt;=H$4,SUMIFS(Investors!$P:$P,Investors!$A:$A,$A22,Investors!$G:$G,$B22)-$B$2&gt;G$4),SUMIFS(Investors!$Q:$Q,Investors!$A:$A,$A22,Investors!$G:$G,$B22),0)</f>
        <v/>
      </c>
      <c r="I22" s="4">
        <f>IF(AND(SUMIFS(Investors!$P:$P,Investors!$A:$A,$A22,Investors!$G:$G,$B22)-$B$2&lt;=I$4,SUMIFS(Investors!$P:$P,Investors!$A:$A,$A22,Investors!$G:$G,$B22)-$B$2&gt;H$4),SUMIFS(Investors!$Q:$Q,Investors!$A:$A,$A22,Investors!$G:$G,$B22),0)</f>
        <v/>
      </c>
      <c r="J22" s="4">
        <f>IF(AND(SUMIFS(Investors!$P:$P,Investors!$A:$A,$A22,Investors!$G:$G,$B22)-$B$2&lt;=J$4,SUMIFS(Investors!$P:$P,Investors!$A:$A,$A22,Investors!$G:$G,$B22)-$B$2&gt;I$4),SUMIFS(Investors!$Q:$Q,Investors!$A:$A,$A22,Investors!$G:$G,$B22),0)</f>
        <v/>
      </c>
      <c r="K22" s="4">
        <f>IF(AND(SUMIFS(Investors!$P:$P,Investors!$A:$A,$A22,Investors!$G:$G,$B22)-$B$2&lt;=K$4,SUMIFS(Investors!$P:$P,Investors!$A:$A,$A22,Investors!$G:$G,$B22)-$B$2&gt;J$4),SUMIFS(Investors!$Q:$Q,Investors!$A:$A,$A22,Investors!$G:$G,$B22),0)</f>
        <v/>
      </c>
      <c r="L22" s="4">
        <f>IF(AND(SUMIFS(Investors!$P:$P,Investors!$A:$A,$A22,Investors!$G:$G,$B22)-$B$2&lt;=L$4,SUMIFS(Investors!$P:$P,Investors!$A:$A,$A22,Investors!$G:$G,$B22)-$B$2&gt;K$4),SUMIFS(Investors!$Q:$Q,Investors!$A:$A,$A22,Investors!$G:$G,$B22),0)</f>
        <v/>
      </c>
      <c r="M22" s="4">
        <f>IF(AND(SUMIFS(Investors!$P:$P,Investors!$A:$A,$A22,Investors!$G:$G,$B22)-$B$2&lt;=M$4,SUMIFS(Investors!$P:$P,Investors!$A:$A,$A22,Investors!$G:$G,$B22)-$B$2&gt;L$4),SUMIFS(Investors!$Q:$Q,Investors!$A:$A,$A22,Investors!$G:$G,$B22),0)</f>
        <v/>
      </c>
      <c r="N22" s="4">
        <f>IF(AND(SUMIFS(Investors!$P:$P,Investors!$A:$A,$A22,Investors!$G:$G,$B22)-$B$2&lt;=N$4,SUMIFS(Investors!$P:$P,Investors!$A:$A,$A22,Investors!$G:$G,$B22)-$B$2&gt;M$4),SUMIFS(Investors!$Q:$Q,Investors!$A:$A,$A22,Investors!$G:$G,$B22),0)</f>
        <v/>
      </c>
      <c r="O22" s="4">
        <f>IF(AND(SUMIFS(Investors!$P:$P,Investors!$A:$A,$A22,Investors!$G:$G,$B22)-$B$2&lt;=O$4,SUMIFS(Investors!$P:$P,Investors!$A:$A,$A22,Investors!$G:$G,$B22)-$B$2&gt;N$4),SUMIFS(Investors!$Q:$Q,Investors!$A:$A,$A22,Investors!$G:$G,$B22),0)</f>
        <v/>
      </c>
      <c r="P22" s="4">
        <f>IF(AND(SUMIFS(Investors!$P:$P,Investors!$A:$A,$A22,Investors!$G:$G,$B22)-$B$2&lt;=P$4,SUMIFS(Investors!$P:$P,Investors!$A:$A,$A22,Investors!$G:$G,$B22)-$B$2&gt;O$4),SUMIFS(Investors!$Q:$Q,Investors!$A:$A,$A22,Investors!$G:$G,$B22),0)</f>
        <v/>
      </c>
      <c r="Q22" s="4">
        <f>IF(AND(SUMIFS(Investors!$P:$P,Investors!$A:$A,$A22,Investors!$G:$G,$B22)-$B$2&lt;=Q$4,SUMIFS(Investors!$P:$P,Investors!$A:$A,$A22,Investors!$G:$G,$B22)-$B$2&gt;P$4),SUMIFS(Investors!$Q:$Q,Investors!$A:$A,$A22,Investors!$G:$G,$B22),0)</f>
        <v/>
      </c>
      <c r="R22" s="4">
        <f>IF(AND(SUMIFS(Investors!$P:$P,Investors!$A:$A,$A22,Investors!$G:$G,$B22)-$B$2&lt;=R$4,SUMIFS(Investors!$P:$P,Investors!$A:$A,$A22,Investors!$G:$G,$B22)-$B$2&gt;Q$4),SUMIFS(Investors!$Q:$Q,Investors!$A:$A,$A22,Investors!$G:$G,$B22),0)</f>
        <v/>
      </c>
      <c r="S22" s="4">
        <f>IF(AND(SUMIFS(Investors!$P:$P,Investors!$A:$A,$A22,Investors!$G:$G,$B22)-$B$2&lt;=S$4,SUMIFS(Investors!$P:$P,Investors!$A:$A,$A22,Investors!$G:$G,$B22)-$B$2&gt;R$4),SUMIFS(Investors!$Q:$Q,Investors!$A:$A,$A22,Investors!$G:$G,$B22),0)</f>
        <v/>
      </c>
      <c r="T22" s="4">
        <f>IF(AND(SUMIFS(Investors!$P:$P,Investors!$A:$A,$A22,Investors!$G:$G,$B22)-$B$2&lt;=T$4,SUMIFS(Investors!$P:$P,Investors!$A:$A,$A22,Investors!$G:$G,$B22)-$B$2&gt;S$4),SUMIFS(Investors!$Q:$Q,Investors!$A:$A,$A22,Investors!$G:$G,$B22),0)</f>
        <v/>
      </c>
      <c r="U22" s="4">
        <f>IF(AND(SUMIFS(Investors!$P:$P,Investors!$A:$A,$A22,Investors!$G:$G,$B22)-$B$2&lt;=U$4,SUMIFS(Investors!$P:$P,Investors!$A:$A,$A22,Investors!$G:$G,$B22)-$B$2&gt;T$4),SUMIFS(Investors!$Q:$Q,Investors!$A:$A,$A22,Investors!$G:$G,$B22),0)</f>
        <v/>
      </c>
      <c r="V22" s="4">
        <f>IF(AND(SUMIFS(Investors!$P:$P,Investors!$A:$A,$A22,Investors!$G:$G,$B22)-$B$2&lt;=V$4,SUMIFS(Investors!$P:$P,Investors!$A:$A,$A22,Investors!$G:$G,$B22)-$B$2&gt;U$4),SUMIFS(Investors!$Q:$Q,Investors!$A:$A,$A22,Investors!$G:$G,$B22),0)</f>
        <v/>
      </c>
      <c r="W22" s="4">
        <f>IF(AND(SUMIFS(Investors!$P:$P,Investors!$A:$A,$A22,Investors!$G:$G,$B22)-$B$2&lt;=W$4,SUMIFS(Investors!$P:$P,Investors!$A:$A,$A22,Investors!$G:$G,$B22)-$B$2&gt;V$4),SUMIFS(Investors!$Q:$Q,Investors!$A:$A,$A22,Investors!$G:$G,$B22),0)</f>
        <v/>
      </c>
      <c r="X22" s="4">
        <f>IF(AND(SUMIFS(Investors!$P:$P,Investors!$A:$A,$A22,Investors!$G:$G,$B22)-$B$2&lt;=X$4,SUMIFS(Investors!$P:$P,Investors!$A:$A,$A22,Investors!$G:$G,$B22)-$B$2&gt;W$4),SUMIFS(Investors!$Q:$Q,Investors!$A:$A,$A22,Investors!$G:$G,$B22),0)</f>
        <v/>
      </c>
      <c r="Y22" s="4">
        <f>IF(AND(SUMIFS(Investors!$P:$P,Investors!$A:$A,$A22,Investors!$G:$G,$B22)-$B$2&lt;=Y$4,SUMIFS(Investors!$P:$P,Investors!$A:$A,$A22,Investors!$G:$G,$B22)-$B$2&gt;X$4),SUMIFS(Investors!$Q:$Q,Investors!$A:$A,$A22,Investors!$G:$G,$B22),0)</f>
        <v/>
      </c>
      <c r="Z22" s="4">
        <f>IF(AND(SUMIFS(Investors!$P:$P,Investors!$A:$A,$A22,Investors!$G:$G,$B22)-$B$2&lt;=Z$4,SUMIFS(Investors!$P:$P,Investors!$A:$A,$A22,Investors!$G:$G,$B22)-$B$2&gt;Y$4),SUMIFS(Investors!$Q:$Q,Investors!$A:$A,$A22,Investors!$G:$G,$B22),0)</f>
        <v/>
      </c>
      <c r="AA22" s="4">
        <f>IF(AND(SUMIFS(Investors!$P:$P,Investors!$A:$A,$A22,Investors!$G:$G,$B22)-$B$2&lt;=AA$4,SUMIFS(Investors!$P:$P,Investors!$A:$A,$A22,Investors!$G:$G,$B22)-$B$2&gt;Z$4),SUMIFS(Investors!$Q:$Q,Investors!$A:$A,$A22,Investors!$G:$G,$B22),0)</f>
        <v/>
      </c>
      <c r="AB22" s="4">
        <f>IF(AND(SUMIFS(Investors!$P:$P,Investors!$A:$A,$A22,Investors!$G:$G,$B22)-$B$2&lt;=AB$4,SUMIFS(Investors!$P:$P,Investors!$A:$A,$A22,Investors!$G:$G,$B22)-$B$2&gt;AA$4),SUMIFS(Investors!$Q:$Q,Investors!$A:$A,$A22,Investors!$G:$G,$B22),0)</f>
        <v/>
      </c>
      <c r="AC22" s="4">
        <f>IF(AND(SUMIFS(Investors!$P:$P,Investors!$A:$A,$A22,Investors!$G:$G,$B22)-$B$2&lt;=AC$4,SUMIFS(Investors!$P:$P,Investors!$A:$A,$A22,Investors!$G:$G,$B22)-$B$2&gt;AB$4),SUMIFS(Investors!$Q:$Q,Investors!$A:$A,$A22,Investors!$G:$G,$B22),0)</f>
        <v/>
      </c>
    </row>
    <row r="23">
      <c r="A23" t="inlineStr">
        <is>
          <t>ZKRO01</t>
        </is>
      </c>
      <c r="B23" t="inlineStr">
        <is>
          <t>GW4430</t>
        </is>
      </c>
      <c r="C23" s="4">
        <f>SUM(E23:AC23)</f>
        <v/>
      </c>
      <c r="E23" s="4">
        <f>IF(AND(SUMIFS(Investors!$P:$P,Investors!$A:$A,$A23,Investors!$G:$G,$B23)-$B$2&lt;=E$4,SUMIFS(Investors!$P:$P,Investors!$A:$A,$A23,Investors!$G:$G,$B23)-$B$2&gt;D$4),SUMIFS(Investors!$Q:$Q,Investors!$A:$A,$A23,Investors!$G:$G,$B23),0)</f>
        <v/>
      </c>
      <c r="F23" s="4">
        <f>IF(AND(SUMIFS(Investors!$P:$P,Investors!$A:$A,$A23,Investors!$G:$G,$B23)-$B$2&lt;=F$4,SUMIFS(Investors!$P:$P,Investors!$A:$A,$A23,Investors!$G:$G,$B23)-$B$2&gt;E$4),SUMIFS(Investors!$Q:$Q,Investors!$A:$A,$A23,Investors!$G:$G,$B23),0)</f>
        <v/>
      </c>
      <c r="G23" s="4">
        <f>IF(AND(SUMIFS(Investors!$P:$P,Investors!$A:$A,$A23,Investors!$G:$G,$B23)-$B$2&lt;=G$4,SUMIFS(Investors!$P:$P,Investors!$A:$A,$A23,Investors!$G:$G,$B23)-$B$2&gt;F$4),SUMIFS(Investors!$Q:$Q,Investors!$A:$A,$A23,Investors!$G:$G,$B23),0)</f>
        <v/>
      </c>
      <c r="H23" s="4">
        <f>IF(AND(SUMIFS(Investors!$P:$P,Investors!$A:$A,$A23,Investors!$G:$G,$B23)-$B$2&lt;=H$4,SUMIFS(Investors!$P:$P,Investors!$A:$A,$A23,Investors!$G:$G,$B23)-$B$2&gt;G$4),SUMIFS(Investors!$Q:$Q,Investors!$A:$A,$A23,Investors!$G:$G,$B23),0)</f>
        <v/>
      </c>
      <c r="I23" s="4">
        <f>IF(AND(SUMIFS(Investors!$P:$P,Investors!$A:$A,$A23,Investors!$G:$G,$B23)-$B$2&lt;=I$4,SUMIFS(Investors!$P:$P,Investors!$A:$A,$A23,Investors!$G:$G,$B23)-$B$2&gt;H$4),SUMIFS(Investors!$Q:$Q,Investors!$A:$A,$A23,Investors!$G:$G,$B23),0)</f>
        <v/>
      </c>
      <c r="J23" s="4">
        <f>IF(AND(SUMIFS(Investors!$P:$P,Investors!$A:$A,$A23,Investors!$G:$G,$B23)-$B$2&lt;=J$4,SUMIFS(Investors!$P:$P,Investors!$A:$A,$A23,Investors!$G:$G,$B23)-$B$2&gt;I$4),SUMIFS(Investors!$Q:$Q,Investors!$A:$A,$A23,Investors!$G:$G,$B23),0)</f>
        <v/>
      </c>
      <c r="K23" s="4">
        <f>IF(AND(SUMIFS(Investors!$P:$P,Investors!$A:$A,$A23,Investors!$G:$G,$B23)-$B$2&lt;=K$4,SUMIFS(Investors!$P:$P,Investors!$A:$A,$A23,Investors!$G:$G,$B23)-$B$2&gt;J$4),SUMIFS(Investors!$Q:$Q,Investors!$A:$A,$A23,Investors!$G:$G,$B23),0)</f>
        <v/>
      </c>
      <c r="L23" s="4">
        <f>IF(AND(SUMIFS(Investors!$P:$P,Investors!$A:$A,$A23,Investors!$G:$G,$B23)-$B$2&lt;=L$4,SUMIFS(Investors!$P:$P,Investors!$A:$A,$A23,Investors!$G:$G,$B23)-$B$2&gt;K$4),SUMIFS(Investors!$Q:$Q,Investors!$A:$A,$A23,Investors!$G:$G,$B23),0)</f>
        <v/>
      </c>
      <c r="M23" s="4">
        <f>IF(AND(SUMIFS(Investors!$P:$P,Investors!$A:$A,$A23,Investors!$G:$G,$B23)-$B$2&lt;=M$4,SUMIFS(Investors!$P:$P,Investors!$A:$A,$A23,Investors!$G:$G,$B23)-$B$2&gt;L$4),SUMIFS(Investors!$Q:$Q,Investors!$A:$A,$A23,Investors!$G:$G,$B23),0)</f>
        <v/>
      </c>
      <c r="N23" s="4">
        <f>IF(AND(SUMIFS(Investors!$P:$P,Investors!$A:$A,$A23,Investors!$G:$G,$B23)-$B$2&lt;=N$4,SUMIFS(Investors!$P:$P,Investors!$A:$A,$A23,Investors!$G:$G,$B23)-$B$2&gt;M$4),SUMIFS(Investors!$Q:$Q,Investors!$A:$A,$A23,Investors!$G:$G,$B23),0)</f>
        <v/>
      </c>
      <c r="O23" s="4">
        <f>IF(AND(SUMIFS(Investors!$P:$P,Investors!$A:$A,$A23,Investors!$G:$G,$B23)-$B$2&lt;=O$4,SUMIFS(Investors!$P:$P,Investors!$A:$A,$A23,Investors!$G:$G,$B23)-$B$2&gt;N$4),SUMIFS(Investors!$Q:$Q,Investors!$A:$A,$A23,Investors!$G:$G,$B23),0)</f>
        <v/>
      </c>
      <c r="P23" s="4">
        <f>IF(AND(SUMIFS(Investors!$P:$P,Investors!$A:$A,$A23,Investors!$G:$G,$B23)-$B$2&lt;=P$4,SUMIFS(Investors!$P:$P,Investors!$A:$A,$A23,Investors!$G:$G,$B23)-$B$2&gt;O$4),SUMIFS(Investors!$Q:$Q,Investors!$A:$A,$A23,Investors!$G:$G,$B23),0)</f>
        <v/>
      </c>
      <c r="Q23" s="4">
        <f>IF(AND(SUMIFS(Investors!$P:$P,Investors!$A:$A,$A23,Investors!$G:$G,$B23)-$B$2&lt;=Q$4,SUMIFS(Investors!$P:$P,Investors!$A:$A,$A23,Investors!$G:$G,$B23)-$B$2&gt;P$4),SUMIFS(Investors!$Q:$Q,Investors!$A:$A,$A23,Investors!$G:$G,$B23),0)</f>
        <v/>
      </c>
      <c r="R23" s="4">
        <f>IF(AND(SUMIFS(Investors!$P:$P,Investors!$A:$A,$A23,Investors!$G:$G,$B23)-$B$2&lt;=R$4,SUMIFS(Investors!$P:$P,Investors!$A:$A,$A23,Investors!$G:$G,$B23)-$B$2&gt;Q$4),SUMIFS(Investors!$Q:$Q,Investors!$A:$A,$A23,Investors!$G:$G,$B23),0)</f>
        <v/>
      </c>
      <c r="S23" s="4">
        <f>IF(AND(SUMIFS(Investors!$P:$P,Investors!$A:$A,$A23,Investors!$G:$G,$B23)-$B$2&lt;=S$4,SUMIFS(Investors!$P:$P,Investors!$A:$A,$A23,Investors!$G:$G,$B23)-$B$2&gt;R$4),SUMIFS(Investors!$Q:$Q,Investors!$A:$A,$A23,Investors!$G:$G,$B23),0)</f>
        <v/>
      </c>
      <c r="T23" s="4">
        <f>IF(AND(SUMIFS(Investors!$P:$P,Investors!$A:$A,$A23,Investors!$G:$G,$B23)-$B$2&lt;=T$4,SUMIFS(Investors!$P:$P,Investors!$A:$A,$A23,Investors!$G:$G,$B23)-$B$2&gt;S$4),SUMIFS(Investors!$Q:$Q,Investors!$A:$A,$A23,Investors!$G:$G,$B23),0)</f>
        <v/>
      </c>
      <c r="U23" s="4">
        <f>IF(AND(SUMIFS(Investors!$P:$P,Investors!$A:$A,$A23,Investors!$G:$G,$B23)-$B$2&lt;=U$4,SUMIFS(Investors!$P:$P,Investors!$A:$A,$A23,Investors!$G:$G,$B23)-$B$2&gt;T$4),SUMIFS(Investors!$Q:$Q,Investors!$A:$A,$A23,Investors!$G:$G,$B23),0)</f>
        <v/>
      </c>
      <c r="V23" s="4">
        <f>IF(AND(SUMIFS(Investors!$P:$P,Investors!$A:$A,$A23,Investors!$G:$G,$B23)-$B$2&lt;=V$4,SUMIFS(Investors!$P:$P,Investors!$A:$A,$A23,Investors!$G:$G,$B23)-$B$2&gt;U$4),SUMIFS(Investors!$Q:$Q,Investors!$A:$A,$A23,Investors!$G:$G,$B23),0)</f>
        <v/>
      </c>
      <c r="W23" s="4">
        <f>IF(AND(SUMIFS(Investors!$P:$P,Investors!$A:$A,$A23,Investors!$G:$G,$B23)-$B$2&lt;=W$4,SUMIFS(Investors!$P:$P,Investors!$A:$A,$A23,Investors!$G:$G,$B23)-$B$2&gt;V$4),SUMIFS(Investors!$Q:$Q,Investors!$A:$A,$A23,Investors!$G:$G,$B23),0)</f>
        <v/>
      </c>
      <c r="X23" s="4">
        <f>IF(AND(SUMIFS(Investors!$P:$P,Investors!$A:$A,$A23,Investors!$G:$G,$B23)-$B$2&lt;=X$4,SUMIFS(Investors!$P:$P,Investors!$A:$A,$A23,Investors!$G:$G,$B23)-$B$2&gt;W$4),SUMIFS(Investors!$Q:$Q,Investors!$A:$A,$A23,Investors!$G:$G,$B23),0)</f>
        <v/>
      </c>
      <c r="Y23" s="4">
        <f>IF(AND(SUMIFS(Investors!$P:$P,Investors!$A:$A,$A23,Investors!$G:$G,$B23)-$B$2&lt;=Y$4,SUMIFS(Investors!$P:$P,Investors!$A:$A,$A23,Investors!$G:$G,$B23)-$B$2&gt;X$4),SUMIFS(Investors!$Q:$Q,Investors!$A:$A,$A23,Investors!$G:$G,$B23),0)</f>
        <v/>
      </c>
      <c r="Z23" s="4">
        <f>IF(AND(SUMIFS(Investors!$P:$P,Investors!$A:$A,$A23,Investors!$G:$G,$B23)-$B$2&lt;=Z$4,SUMIFS(Investors!$P:$P,Investors!$A:$A,$A23,Investors!$G:$G,$B23)-$B$2&gt;Y$4),SUMIFS(Investors!$Q:$Q,Investors!$A:$A,$A23,Investors!$G:$G,$B23),0)</f>
        <v/>
      </c>
      <c r="AA23" s="4">
        <f>IF(AND(SUMIFS(Investors!$P:$P,Investors!$A:$A,$A23,Investors!$G:$G,$B23)-$B$2&lt;=AA$4,SUMIFS(Investors!$P:$P,Investors!$A:$A,$A23,Investors!$G:$G,$B23)-$B$2&gt;Z$4),SUMIFS(Investors!$Q:$Q,Investors!$A:$A,$A23,Investors!$G:$G,$B23),0)</f>
        <v/>
      </c>
      <c r="AB23" s="4">
        <f>IF(AND(SUMIFS(Investors!$P:$P,Investors!$A:$A,$A23,Investors!$G:$G,$B23)-$B$2&lt;=AB$4,SUMIFS(Investors!$P:$P,Investors!$A:$A,$A23,Investors!$G:$G,$B23)-$B$2&gt;AA$4),SUMIFS(Investors!$Q:$Q,Investors!$A:$A,$A23,Investors!$G:$G,$B23),0)</f>
        <v/>
      </c>
      <c r="AC23" s="4">
        <f>IF(AND(SUMIFS(Investors!$P:$P,Investors!$A:$A,$A23,Investors!$G:$G,$B23)-$B$2&lt;=AC$4,SUMIFS(Investors!$P:$P,Investors!$A:$A,$A23,Investors!$G:$G,$B23)-$B$2&gt;AB$4),SUMIFS(Investors!$Q:$Q,Investors!$A:$A,$A23,Investors!$G:$G,$B23),0)</f>
        <v/>
      </c>
    </row>
    <row r="24">
      <c r="A24" t="inlineStr">
        <is>
          <t>ZTPI01</t>
        </is>
      </c>
      <c r="B24" t="inlineStr">
        <is>
          <t>GW4049</t>
        </is>
      </c>
      <c r="C24" s="4">
        <f>SUM(E24:AC24)</f>
        <v/>
      </c>
      <c r="E24" s="4">
        <f>IF(AND(SUMIFS(Investors!$P:$P,Investors!$A:$A,$A24,Investors!$G:$G,$B24)-$B$2&lt;=E$4,SUMIFS(Investors!$P:$P,Investors!$A:$A,$A24,Investors!$G:$G,$B24)-$B$2&gt;D$4),SUMIFS(Investors!$Q:$Q,Investors!$A:$A,$A24,Investors!$G:$G,$B24),0)</f>
        <v/>
      </c>
      <c r="F24" s="4">
        <f>IF(AND(SUMIFS(Investors!$P:$P,Investors!$A:$A,$A24,Investors!$G:$G,$B24)-$B$2&lt;=F$4,SUMIFS(Investors!$P:$P,Investors!$A:$A,$A24,Investors!$G:$G,$B24)-$B$2&gt;E$4),SUMIFS(Investors!$Q:$Q,Investors!$A:$A,$A24,Investors!$G:$G,$B24),0)</f>
        <v/>
      </c>
      <c r="G24" s="4">
        <f>IF(AND(SUMIFS(Investors!$P:$P,Investors!$A:$A,$A24,Investors!$G:$G,$B24)-$B$2&lt;=G$4,SUMIFS(Investors!$P:$P,Investors!$A:$A,$A24,Investors!$G:$G,$B24)-$B$2&gt;F$4),SUMIFS(Investors!$Q:$Q,Investors!$A:$A,$A24,Investors!$G:$G,$B24),0)</f>
        <v/>
      </c>
      <c r="H24" s="4">
        <f>IF(AND(SUMIFS(Investors!$P:$P,Investors!$A:$A,$A24,Investors!$G:$G,$B24)-$B$2&lt;=H$4,SUMIFS(Investors!$P:$P,Investors!$A:$A,$A24,Investors!$G:$G,$B24)-$B$2&gt;G$4),SUMIFS(Investors!$Q:$Q,Investors!$A:$A,$A24,Investors!$G:$G,$B24),0)</f>
        <v/>
      </c>
      <c r="I24" s="4">
        <f>IF(AND(SUMIFS(Investors!$P:$P,Investors!$A:$A,$A24,Investors!$G:$G,$B24)-$B$2&lt;=I$4,SUMIFS(Investors!$P:$P,Investors!$A:$A,$A24,Investors!$G:$G,$B24)-$B$2&gt;H$4),SUMIFS(Investors!$Q:$Q,Investors!$A:$A,$A24,Investors!$G:$G,$B24),0)</f>
        <v/>
      </c>
      <c r="J24" s="4">
        <f>IF(AND(SUMIFS(Investors!$P:$P,Investors!$A:$A,$A24,Investors!$G:$G,$B24)-$B$2&lt;=J$4,SUMIFS(Investors!$P:$P,Investors!$A:$A,$A24,Investors!$G:$G,$B24)-$B$2&gt;I$4),SUMIFS(Investors!$Q:$Q,Investors!$A:$A,$A24,Investors!$G:$G,$B24),0)</f>
        <v/>
      </c>
      <c r="K24" s="4">
        <f>IF(AND(SUMIFS(Investors!$P:$P,Investors!$A:$A,$A24,Investors!$G:$G,$B24)-$B$2&lt;=K$4,SUMIFS(Investors!$P:$P,Investors!$A:$A,$A24,Investors!$G:$G,$B24)-$B$2&gt;J$4),SUMIFS(Investors!$Q:$Q,Investors!$A:$A,$A24,Investors!$G:$G,$B24),0)</f>
        <v/>
      </c>
      <c r="L24" s="4">
        <f>IF(AND(SUMIFS(Investors!$P:$P,Investors!$A:$A,$A24,Investors!$G:$G,$B24)-$B$2&lt;=L$4,SUMIFS(Investors!$P:$P,Investors!$A:$A,$A24,Investors!$G:$G,$B24)-$B$2&gt;K$4),SUMIFS(Investors!$Q:$Q,Investors!$A:$A,$A24,Investors!$G:$G,$B24),0)</f>
        <v/>
      </c>
      <c r="M24" s="4">
        <f>IF(AND(SUMIFS(Investors!$P:$P,Investors!$A:$A,$A24,Investors!$G:$G,$B24)-$B$2&lt;=M$4,SUMIFS(Investors!$P:$P,Investors!$A:$A,$A24,Investors!$G:$G,$B24)-$B$2&gt;L$4),SUMIFS(Investors!$Q:$Q,Investors!$A:$A,$A24,Investors!$G:$G,$B24),0)</f>
        <v/>
      </c>
      <c r="N24" s="4">
        <f>IF(AND(SUMIFS(Investors!$P:$P,Investors!$A:$A,$A24,Investors!$G:$G,$B24)-$B$2&lt;=N$4,SUMIFS(Investors!$P:$P,Investors!$A:$A,$A24,Investors!$G:$G,$B24)-$B$2&gt;M$4),SUMIFS(Investors!$Q:$Q,Investors!$A:$A,$A24,Investors!$G:$G,$B24),0)</f>
        <v/>
      </c>
      <c r="O24" s="4">
        <f>IF(AND(SUMIFS(Investors!$P:$P,Investors!$A:$A,$A24,Investors!$G:$G,$B24)-$B$2&lt;=O$4,SUMIFS(Investors!$P:$P,Investors!$A:$A,$A24,Investors!$G:$G,$B24)-$B$2&gt;N$4),SUMIFS(Investors!$Q:$Q,Investors!$A:$A,$A24,Investors!$G:$G,$B24),0)</f>
        <v/>
      </c>
      <c r="P24" s="4">
        <f>IF(AND(SUMIFS(Investors!$P:$P,Investors!$A:$A,$A24,Investors!$G:$G,$B24)-$B$2&lt;=P$4,SUMIFS(Investors!$P:$P,Investors!$A:$A,$A24,Investors!$G:$G,$B24)-$B$2&gt;O$4),SUMIFS(Investors!$Q:$Q,Investors!$A:$A,$A24,Investors!$G:$G,$B24),0)</f>
        <v/>
      </c>
      <c r="Q24" s="4">
        <f>IF(AND(SUMIFS(Investors!$P:$P,Investors!$A:$A,$A24,Investors!$G:$G,$B24)-$B$2&lt;=Q$4,SUMIFS(Investors!$P:$P,Investors!$A:$A,$A24,Investors!$G:$G,$B24)-$B$2&gt;P$4),SUMIFS(Investors!$Q:$Q,Investors!$A:$A,$A24,Investors!$G:$G,$B24),0)</f>
        <v/>
      </c>
      <c r="R24" s="4">
        <f>IF(AND(SUMIFS(Investors!$P:$P,Investors!$A:$A,$A24,Investors!$G:$G,$B24)-$B$2&lt;=R$4,SUMIFS(Investors!$P:$P,Investors!$A:$A,$A24,Investors!$G:$G,$B24)-$B$2&gt;Q$4),SUMIFS(Investors!$Q:$Q,Investors!$A:$A,$A24,Investors!$G:$G,$B24),0)</f>
        <v/>
      </c>
      <c r="S24" s="4">
        <f>IF(AND(SUMIFS(Investors!$P:$P,Investors!$A:$A,$A24,Investors!$G:$G,$B24)-$B$2&lt;=S$4,SUMIFS(Investors!$P:$P,Investors!$A:$A,$A24,Investors!$G:$G,$B24)-$B$2&gt;R$4),SUMIFS(Investors!$Q:$Q,Investors!$A:$A,$A24,Investors!$G:$G,$B24),0)</f>
        <v/>
      </c>
      <c r="T24" s="4">
        <f>IF(AND(SUMIFS(Investors!$P:$P,Investors!$A:$A,$A24,Investors!$G:$G,$B24)-$B$2&lt;=T$4,SUMIFS(Investors!$P:$P,Investors!$A:$A,$A24,Investors!$G:$G,$B24)-$B$2&gt;S$4),SUMIFS(Investors!$Q:$Q,Investors!$A:$A,$A24,Investors!$G:$G,$B24),0)</f>
        <v/>
      </c>
      <c r="U24" s="4">
        <f>IF(AND(SUMIFS(Investors!$P:$P,Investors!$A:$A,$A24,Investors!$G:$G,$B24)-$B$2&lt;=U$4,SUMIFS(Investors!$P:$P,Investors!$A:$A,$A24,Investors!$G:$G,$B24)-$B$2&gt;T$4),SUMIFS(Investors!$Q:$Q,Investors!$A:$A,$A24,Investors!$G:$G,$B24),0)</f>
        <v/>
      </c>
      <c r="V24" s="4">
        <f>IF(AND(SUMIFS(Investors!$P:$P,Investors!$A:$A,$A24,Investors!$G:$G,$B24)-$B$2&lt;=V$4,SUMIFS(Investors!$P:$P,Investors!$A:$A,$A24,Investors!$G:$G,$B24)-$B$2&gt;U$4),SUMIFS(Investors!$Q:$Q,Investors!$A:$A,$A24,Investors!$G:$G,$B24),0)</f>
        <v/>
      </c>
      <c r="W24" s="4">
        <f>IF(AND(SUMIFS(Investors!$P:$P,Investors!$A:$A,$A24,Investors!$G:$G,$B24)-$B$2&lt;=W$4,SUMIFS(Investors!$P:$P,Investors!$A:$A,$A24,Investors!$G:$G,$B24)-$B$2&gt;V$4),SUMIFS(Investors!$Q:$Q,Investors!$A:$A,$A24,Investors!$G:$G,$B24),0)</f>
        <v/>
      </c>
      <c r="X24" s="4">
        <f>IF(AND(SUMIFS(Investors!$P:$P,Investors!$A:$A,$A24,Investors!$G:$G,$B24)-$B$2&lt;=X$4,SUMIFS(Investors!$P:$P,Investors!$A:$A,$A24,Investors!$G:$G,$B24)-$B$2&gt;W$4),SUMIFS(Investors!$Q:$Q,Investors!$A:$A,$A24,Investors!$G:$G,$B24),0)</f>
        <v/>
      </c>
      <c r="Y24" s="4">
        <f>IF(AND(SUMIFS(Investors!$P:$P,Investors!$A:$A,$A24,Investors!$G:$G,$B24)-$B$2&lt;=Y$4,SUMIFS(Investors!$P:$P,Investors!$A:$A,$A24,Investors!$G:$G,$B24)-$B$2&gt;X$4),SUMIFS(Investors!$Q:$Q,Investors!$A:$A,$A24,Investors!$G:$G,$B24),0)</f>
        <v/>
      </c>
      <c r="Z24" s="4">
        <f>IF(AND(SUMIFS(Investors!$P:$P,Investors!$A:$A,$A24,Investors!$G:$G,$B24)-$B$2&lt;=Z$4,SUMIFS(Investors!$P:$P,Investors!$A:$A,$A24,Investors!$G:$G,$B24)-$B$2&gt;Y$4),SUMIFS(Investors!$Q:$Q,Investors!$A:$A,$A24,Investors!$G:$G,$B24),0)</f>
        <v/>
      </c>
      <c r="AA24" s="4">
        <f>IF(AND(SUMIFS(Investors!$P:$P,Investors!$A:$A,$A24,Investors!$G:$G,$B24)-$B$2&lt;=AA$4,SUMIFS(Investors!$P:$P,Investors!$A:$A,$A24,Investors!$G:$G,$B24)-$B$2&gt;Z$4),SUMIFS(Investors!$Q:$Q,Investors!$A:$A,$A24,Investors!$G:$G,$B24),0)</f>
        <v/>
      </c>
      <c r="AB24" s="4">
        <f>IF(AND(SUMIFS(Investors!$P:$P,Investors!$A:$A,$A24,Investors!$G:$G,$B24)-$B$2&lt;=AB$4,SUMIFS(Investors!$P:$P,Investors!$A:$A,$A24,Investors!$G:$G,$B24)-$B$2&gt;AA$4),SUMIFS(Investors!$Q:$Q,Investors!$A:$A,$A24,Investors!$G:$G,$B24),0)</f>
        <v/>
      </c>
      <c r="AC24" s="4">
        <f>IF(AND(SUMIFS(Investors!$P:$P,Investors!$A:$A,$A24,Investors!$G:$G,$B24)-$B$2&lt;=AC$4,SUMIFS(Investors!$P:$P,Investors!$A:$A,$A24,Investors!$G:$G,$B24)-$B$2&gt;AB$4),SUMIFS(Investors!$Q:$Q,Investors!$A:$A,$A24,Investors!$G:$G,$B24),0)</f>
        <v/>
      </c>
    </row>
    <row r="25">
      <c r="A25" t="inlineStr">
        <is>
          <t>ZDEK01</t>
        </is>
      </c>
      <c r="B25" t="inlineStr">
        <is>
          <t>GW3657</t>
        </is>
      </c>
      <c r="C25" s="4">
        <f>SUM(E25:AC25)</f>
        <v/>
      </c>
      <c r="E25" s="4">
        <f>IF(AND(SUMIFS(Investors!$P:$P,Investors!$A:$A,$A25,Investors!$G:$G,$B25)-$B$2&lt;=E$4,SUMIFS(Investors!$P:$P,Investors!$A:$A,$A25,Investors!$G:$G,$B25)-$B$2&gt;D$4),SUMIFS(Investors!$Q:$Q,Investors!$A:$A,$A25,Investors!$G:$G,$B25),0)</f>
        <v/>
      </c>
      <c r="F25" s="4">
        <f>IF(AND(SUMIFS(Investors!$P:$P,Investors!$A:$A,$A25,Investors!$G:$G,$B25)-$B$2&lt;=F$4,SUMIFS(Investors!$P:$P,Investors!$A:$A,$A25,Investors!$G:$G,$B25)-$B$2&gt;E$4),SUMIFS(Investors!$Q:$Q,Investors!$A:$A,$A25,Investors!$G:$G,$B25),0)</f>
        <v/>
      </c>
      <c r="G25" s="4">
        <f>IF(AND(SUMIFS(Investors!$P:$P,Investors!$A:$A,$A25,Investors!$G:$G,$B25)-$B$2&lt;=G$4,SUMIFS(Investors!$P:$P,Investors!$A:$A,$A25,Investors!$G:$G,$B25)-$B$2&gt;F$4),SUMIFS(Investors!$Q:$Q,Investors!$A:$A,$A25,Investors!$G:$G,$B25),0)</f>
        <v/>
      </c>
      <c r="H25" s="4">
        <f>IF(AND(SUMIFS(Investors!$P:$P,Investors!$A:$A,$A25,Investors!$G:$G,$B25)-$B$2&lt;=H$4,SUMIFS(Investors!$P:$P,Investors!$A:$A,$A25,Investors!$G:$G,$B25)-$B$2&gt;G$4),SUMIFS(Investors!$Q:$Q,Investors!$A:$A,$A25,Investors!$G:$G,$B25),0)</f>
        <v/>
      </c>
      <c r="I25" s="4">
        <f>IF(AND(SUMIFS(Investors!$P:$P,Investors!$A:$A,$A25,Investors!$G:$G,$B25)-$B$2&lt;=I$4,SUMIFS(Investors!$P:$P,Investors!$A:$A,$A25,Investors!$G:$G,$B25)-$B$2&gt;H$4),SUMIFS(Investors!$Q:$Q,Investors!$A:$A,$A25,Investors!$G:$G,$B25),0)</f>
        <v/>
      </c>
      <c r="J25" s="4">
        <f>IF(AND(SUMIFS(Investors!$P:$P,Investors!$A:$A,$A25,Investors!$G:$G,$B25)-$B$2&lt;=J$4,SUMIFS(Investors!$P:$P,Investors!$A:$A,$A25,Investors!$G:$G,$B25)-$B$2&gt;I$4),SUMIFS(Investors!$Q:$Q,Investors!$A:$A,$A25,Investors!$G:$G,$B25),0)</f>
        <v/>
      </c>
      <c r="K25" s="4">
        <f>IF(AND(SUMIFS(Investors!$P:$P,Investors!$A:$A,$A25,Investors!$G:$G,$B25)-$B$2&lt;=K$4,SUMIFS(Investors!$P:$P,Investors!$A:$A,$A25,Investors!$G:$G,$B25)-$B$2&gt;J$4),SUMIFS(Investors!$Q:$Q,Investors!$A:$A,$A25,Investors!$G:$G,$B25),0)</f>
        <v/>
      </c>
      <c r="L25" s="4">
        <f>IF(AND(SUMIFS(Investors!$P:$P,Investors!$A:$A,$A25,Investors!$G:$G,$B25)-$B$2&lt;=L$4,SUMIFS(Investors!$P:$P,Investors!$A:$A,$A25,Investors!$G:$G,$B25)-$B$2&gt;K$4),SUMIFS(Investors!$Q:$Q,Investors!$A:$A,$A25,Investors!$G:$G,$B25),0)</f>
        <v/>
      </c>
      <c r="M25" s="4">
        <f>IF(AND(SUMIFS(Investors!$P:$P,Investors!$A:$A,$A25,Investors!$G:$G,$B25)-$B$2&lt;=M$4,SUMIFS(Investors!$P:$P,Investors!$A:$A,$A25,Investors!$G:$G,$B25)-$B$2&gt;L$4),SUMIFS(Investors!$Q:$Q,Investors!$A:$A,$A25,Investors!$G:$G,$B25),0)</f>
        <v/>
      </c>
      <c r="N25" s="4">
        <f>IF(AND(SUMIFS(Investors!$P:$P,Investors!$A:$A,$A25,Investors!$G:$G,$B25)-$B$2&lt;=N$4,SUMIFS(Investors!$P:$P,Investors!$A:$A,$A25,Investors!$G:$G,$B25)-$B$2&gt;M$4),SUMIFS(Investors!$Q:$Q,Investors!$A:$A,$A25,Investors!$G:$G,$B25),0)</f>
        <v/>
      </c>
      <c r="O25" s="4">
        <f>IF(AND(SUMIFS(Investors!$P:$P,Investors!$A:$A,$A25,Investors!$G:$G,$B25)-$B$2&lt;=O$4,SUMIFS(Investors!$P:$P,Investors!$A:$A,$A25,Investors!$G:$G,$B25)-$B$2&gt;N$4),SUMIFS(Investors!$Q:$Q,Investors!$A:$A,$A25,Investors!$G:$G,$B25),0)</f>
        <v/>
      </c>
      <c r="P25" s="4">
        <f>IF(AND(SUMIFS(Investors!$P:$P,Investors!$A:$A,$A25,Investors!$G:$G,$B25)-$B$2&lt;=P$4,SUMIFS(Investors!$P:$P,Investors!$A:$A,$A25,Investors!$G:$G,$B25)-$B$2&gt;O$4),SUMIFS(Investors!$Q:$Q,Investors!$A:$A,$A25,Investors!$G:$G,$B25),0)</f>
        <v/>
      </c>
      <c r="Q25" s="4">
        <f>IF(AND(SUMIFS(Investors!$P:$P,Investors!$A:$A,$A25,Investors!$G:$G,$B25)-$B$2&lt;=Q$4,SUMIFS(Investors!$P:$P,Investors!$A:$A,$A25,Investors!$G:$G,$B25)-$B$2&gt;P$4),SUMIFS(Investors!$Q:$Q,Investors!$A:$A,$A25,Investors!$G:$G,$B25),0)</f>
        <v/>
      </c>
      <c r="R25" s="4">
        <f>IF(AND(SUMIFS(Investors!$P:$P,Investors!$A:$A,$A25,Investors!$G:$G,$B25)-$B$2&lt;=R$4,SUMIFS(Investors!$P:$P,Investors!$A:$A,$A25,Investors!$G:$G,$B25)-$B$2&gt;Q$4),SUMIFS(Investors!$Q:$Q,Investors!$A:$A,$A25,Investors!$G:$G,$B25),0)</f>
        <v/>
      </c>
      <c r="S25" s="4">
        <f>IF(AND(SUMIFS(Investors!$P:$P,Investors!$A:$A,$A25,Investors!$G:$G,$B25)-$B$2&lt;=S$4,SUMIFS(Investors!$P:$P,Investors!$A:$A,$A25,Investors!$G:$G,$B25)-$B$2&gt;R$4),SUMIFS(Investors!$Q:$Q,Investors!$A:$A,$A25,Investors!$G:$G,$B25),0)</f>
        <v/>
      </c>
      <c r="T25" s="4">
        <f>IF(AND(SUMIFS(Investors!$P:$P,Investors!$A:$A,$A25,Investors!$G:$G,$B25)-$B$2&lt;=T$4,SUMIFS(Investors!$P:$P,Investors!$A:$A,$A25,Investors!$G:$G,$B25)-$B$2&gt;S$4),SUMIFS(Investors!$Q:$Q,Investors!$A:$A,$A25,Investors!$G:$G,$B25),0)</f>
        <v/>
      </c>
      <c r="U25" s="4">
        <f>IF(AND(SUMIFS(Investors!$P:$P,Investors!$A:$A,$A25,Investors!$G:$G,$B25)-$B$2&lt;=U$4,SUMIFS(Investors!$P:$P,Investors!$A:$A,$A25,Investors!$G:$G,$B25)-$B$2&gt;T$4),SUMIFS(Investors!$Q:$Q,Investors!$A:$A,$A25,Investors!$G:$G,$B25),0)</f>
        <v/>
      </c>
      <c r="V25" s="4">
        <f>IF(AND(SUMIFS(Investors!$P:$P,Investors!$A:$A,$A25,Investors!$G:$G,$B25)-$B$2&lt;=V$4,SUMIFS(Investors!$P:$P,Investors!$A:$A,$A25,Investors!$G:$G,$B25)-$B$2&gt;U$4),SUMIFS(Investors!$Q:$Q,Investors!$A:$A,$A25,Investors!$G:$G,$B25),0)</f>
        <v/>
      </c>
      <c r="W25" s="4">
        <f>IF(AND(SUMIFS(Investors!$P:$P,Investors!$A:$A,$A25,Investors!$G:$G,$B25)-$B$2&lt;=W$4,SUMIFS(Investors!$P:$P,Investors!$A:$A,$A25,Investors!$G:$G,$B25)-$B$2&gt;V$4),SUMIFS(Investors!$Q:$Q,Investors!$A:$A,$A25,Investors!$G:$G,$B25),0)</f>
        <v/>
      </c>
      <c r="X25" s="4">
        <f>IF(AND(SUMIFS(Investors!$P:$P,Investors!$A:$A,$A25,Investors!$G:$G,$B25)-$B$2&lt;=X$4,SUMIFS(Investors!$P:$P,Investors!$A:$A,$A25,Investors!$G:$G,$B25)-$B$2&gt;W$4),SUMIFS(Investors!$Q:$Q,Investors!$A:$A,$A25,Investors!$G:$G,$B25),0)</f>
        <v/>
      </c>
      <c r="Y25" s="4">
        <f>IF(AND(SUMIFS(Investors!$P:$P,Investors!$A:$A,$A25,Investors!$G:$G,$B25)-$B$2&lt;=Y$4,SUMIFS(Investors!$P:$P,Investors!$A:$A,$A25,Investors!$G:$G,$B25)-$B$2&gt;X$4),SUMIFS(Investors!$Q:$Q,Investors!$A:$A,$A25,Investors!$G:$G,$B25),0)</f>
        <v/>
      </c>
      <c r="Z25" s="4">
        <f>IF(AND(SUMIFS(Investors!$P:$P,Investors!$A:$A,$A25,Investors!$G:$G,$B25)-$B$2&lt;=Z$4,SUMIFS(Investors!$P:$P,Investors!$A:$A,$A25,Investors!$G:$G,$B25)-$B$2&gt;Y$4),SUMIFS(Investors!$Q:$Q,Investors!$A:$A,$A25,Investors!$G:$G,$B25),0)</f>
        <v/>
      </c>
      <c r="AA25" s="4">
        <f>IF(AND(SUMIFS(Investors!$P:$P,Investors!$A:$A,$A25,Investors!$G:$G,$B25)-$B$2&lt;=AA$4,SUMIFS(Investors!$P:$P,Investors!$A:$A,$A25,Investors!$G:$G,$B25)-$B$2&gt;Z$4),SUMIFS(Investors!$Q:$Q,Investors!$A:$A,$A25,Investors!$G:$G,$B25),0)</f>
        <v/>
      </c>
      <c r="AB25" s="4">
        <f>IF(AND(SUMIFS(Investors!$P:$P,Investors!$A:$A,$A25,Investors!$G:$G,$B25)-$B$2&lt;=AB$4,SUMIFS(Investors!$P:$P,Investors!$A:$A,$A25,Investors!$G:$G,$B25)-$B$2&gt;AA$4),SUMIFS(Investors!$Q:$Q,Investors!$A:$A,$A25,Investors!$G:$G,$B25),0)</f>
        <v/>
      </c>
      <c r="AC25" s="4">
        <f>IF(AND(SUMIFS(Investors!$P:$P,Investors!$A:$A,$A25,Investors!$G:$G,$B25)-$B$2&lt;=AC$4,SUMIFS(Investors!$P:$P,Investors!$A:$A,$A25,Investors!$G:$G,$B25)-$B$2&gt;AB$4),SUMIFS(Investors!$Q:$Q,Investors!$A:$A,$A25,Investors!$G:$G,$B25),0)</f>
        <v/>
      </c>
    </row>
    <row r="26">
      <c r="A26" t="inlineStr">
        <is>
          <t>ZDAD01</t>
        </is>
      </c>
      <c r="B26" t="inlineStr">
        <is>
          <t>GW4608</t>
        </is>
      </c>
      <c r="C26" s="4">
        <f>SUM(E26:AC26)</f>
        <v/>
      </c>
      <c r="E26" s="4">
        <f>IF(AND(SUMIFS(Investors!$P:$P,Investors!$A:$A,$A26,Investors!$G:$G,$B26)-$B$2&lt;=E$4,SUMIFS(Investors!$P:$P,Investors!$A:$A,$A26,Investors!$G:$G,$B26)-$B$2&gt;D$4),SUMIFS(Investors!$Q:$Q,Investors!$A:$A,$A26,Investors!$G:$G,$B26),0)</f>
        <v/>
      </c>
      <c r="F26" s="4">
        <f>IF(AND(SUMIFS(Investors!$P:$P,Investors!$A:$A,$A26,Investors!$G:$G,$B26)-$B$2&lt;=F$4,SUMIFS(Investors!$P:$P,Investors!$A:$A,$A26,Investors!$G:$G,$B26)-$B$2&gt;E$4),SUMIFS(Investors!$Q:$Q,Investors!$A:$A,$A26,Investors!$G:$G,$B26),0)</f>
        <v/>
      </c>
      <c r="G26" s="4">
        <f>IF(AND(SUMIFS(Investors!$P:$P,Investors!$A:$A,$A26,Investors!$G:$G,$B26)-$B$2&lt;=G$4,SUMIFS(Investors!$P:$P,Investors!$A:$A,$A26,Investors!$G:$G,$B26)-$B$2&gt;F$4),SUMIFS(Investors!$Q:$Q,Investors!$A:$A,$A26,Investors!$G:$G,$B26),0)</f>
        <v/>
      </c>
      <c r="H26" s="4">
        <f>IF(AND(SUMIFS(Investors!$P:$P,Investors!$A:$A,$A26,Investors!$G:$G,$B26)-$B$2&lt;=H$4,SUMIFS(Investors!$P:$P,Investors!$A:$A,$A26,Investors!$G:$G,$B26)-$B$2&gt;G$4),SUMIFS(Investors!$Q:$Q,Investors!$A:$A,$A26,Investors!$G:$G,$B26),0)</f>
        <v/>
      </c>
      <c r="I26" s="4">
        <f>IF(AND(SUMIFS(Investors!$P:$P,Investors!$A:$A,$A26,Investors!$G:$G,$B26)-$B$2&lt;=I$4,SUMIFS(Investors!$P:$P,Investors!$A:$A,$A26,Investors!$G:$G,$B26)-$B$2&gt;H$4),SUMIFS(Investors!$Q:$Q,Investors!$A:$A,$A26,Investors!$G:$G,$B26),0)</f>
        <v/>
      </c>
      <c r="J26" s="4">
        <f>IF(AND(SUMIFS(Investors!$P:$P,Investors!$A:$A,$A26,Investors!$G:$G,$B26)-$B$2&lt;=J$4,SUMIFS(Investors!$P:$P,Investors!$A:$A,$A26,Investors!$G:$G,$B26)-$B$2&gt;I$4),SUMIFS(Investors!$Q:$Q,Investors!$A:$A,$A26,Investors!$G:$G,$B26),0)</f>
        <v/>
      </c>
      <c r="K26" s="4">
        <f>IF(AND(SUMIFS(Investors!$P:$P,Investors!$A:$A,$A26,Investors!$G:$G,$B26)-$B$2&lt;=K$4,SUMIFS(Investors!$P:$P,Investors!$A:$A,$A26,Investors!$G:$G,$B26)-$B$2&gt;J$4),SUMIFS(Investors!$Q:$Q,Investors!$A:$A,$A26,Investors!$G:$G,$B26),0)</f>
        <v/>
      </c>
      <c r="L26" s="4">
        <f>IF(AND(SUMIFS(Investors!$P:$P,Investors!$A:$A,$A26,Investors!$G:$G,$B26)-$B$2&lt;=L$4,SUMIFS(Investors!$P:$P,Investors!$A:$A,$A26,Investors!$G:$G,$B26)-$B$2&gt;K$4),SUMIFS(Investors!$Q:$Q,Investors!$A:$A,$A26,Investors!$G:$G,$B26),0)</f>
        <v/>
      </c>
      <c r="M26" s="4">
        <f>IF(AND(SUMIFS(Investors!$P:$P,Investors!$A:$A,$A26,Investors!$G:$G,$B26)-$B$2&lt;=M$4,SUMIFS(Investors!$P:$P,Investors!$A:$A,$A26,Investors!$G:$G,$B26)-$B$2&gt;L$4),SUMIFS(Investors!$Q:$Q,Investors!$A:$A,$A26,Investors!$G:$G,$B26),0)</f>
        <v/>
      </c>
      <c r="N26" s="4">
        <f>IF(AND(SUMIFS(Investors!$P:$P,Investors!$A:$A,$A26,Investors!$G:$G,$B26)-$B$2&lt;=N$4,SUMIFS(Investors!$P:$P,Investors!$A:$A,$A26,Investors!$G:$G,$B26)-$B$2&gt;M$4),SUMIFS(Investors!$Q:$Q,Investors!$A:$A,$A26,Investors!$G:$G,$B26),0)</f>
        <v/>
      </c>
      <c r="O26" s="4">
        <f>IF(AND(SUMIFS(Investors!$P:$P,Investors!$A:$A,$A26,Investors!$G:$G,$B26)-$B$2&lt;=O$4,SUMIFS(Investors!$P:$P,Investors!$A:$A,$A26,Investors!$G:$G,$B26)-$B$2&gt;N$4),SUMIFS(Investors!$Q:$Q,Investors!$A:$A,$A26,Investors!$G:$G,$B26),0)</f>
        <v/>
      </c>
      <c r="P26" s="4">
        <f>IF(AND(SUMIFS(Investors!$P:$P,Investors!$A:$A,$A26,Investors!$G:$G,$B26)-$B$2&lt;=P$4,SUMIFS(Investors!$P:$P,Investors!$A:$A,$A26,Investors!$G:$G,$B26)-$B$2&gt;O$4),SUMIFS(Investors!$Q:$Q,Investors!$A:$A,$A26,Investors!$G:$G,$B26),0)</f>
        <v/>
      </c>
      <c r="Q26" s="4">
        <f>IF(AND(SUMIFS(Investors!$P:$P,Investors!$A:$A,$A26,Investors!$G:$G,$B26)-$B$2&lt;=Q$4,SUMIFS(Investors!$P:$P,Investors!$A:$A,$A26,Investors!$G:$G,$B26)-$B$2&gt;P$4),SUMIFS(Investors!$Q:$Q,Investors!$A:$A,$A26,Investors!$G:$G,$B26),0)</f>
        <v/>
      </c>
      <c r="R26" s="4">
        <f>IF(AND(SUMIFS(Investors!$P:$P,Investors!$A:$A,$A26,Investors!$G:$G,$B26)-$B$2&lt;=R$4,SUMIFS(Investors!$P:$P,Investors!$A:$A,$A26,Investors!$G:$G,$B26)-$B$2&gt;Q$4),SUMIFS(Investors!$Q:$Q,Investors!$A:$A,$A26,Investors!$G:$G,$B26),0)</f>
        <v/>
      </c>
      <c r="S26" s="4">
        <f>IF(AND(SUMIFS(Investors!$P:$P,Investors!$A:$A,$A26,Investors!$G:$G,$B26)-$B$2&lt;=S$4,SUMIFS(Investors!$P:$P,Investors!$A:$A,$A26,Investors!$G:$G,$B26)-$B$2&gt;R$4),SUMIFS(Investors!$Q:$Q,Investors!$A:$A,$A26,Investors!$G:$G,$B26),0)</f>
        <v/>
      </c>
      <c r="T26" s="4">
        <f>IF(AND(SUMIFS(Investors!$P:$P,Investors!$A:$A,$A26,Investors!$G:$G,$B26)-$B$2&lt;=T$4,SUMIFS(Investors!$P:$P,Investors!$A:$A,$A26,Investors!$G:$G,$B26)-$B$2&gt;S$4),SUMIFS(Investors!$Q:$Q,Investors!$A:$A,$A26,Investors!$G:$G,$B26),0)</f>
        <v/>
      </c>
      <c r="U26" s="4">
        <f>IF(AND(SUMIFS(Investors!$P:$P,Investors!$A:$A,$A26,Investors!$G:$G,$B26)-$B$2&lt;=U$4,SUMIFS(Investors!$P:$P,Investors!$A:$A,$A26,Investors!$G:$G,$B26)-$B$2&gt;T$4),SUMIFS(Investors!$Q:$Q,Investors!$A:$A,$A26,Investors!$G:$G,$B26),0)</f>
        <v/>
      </c>
      <c r="V26" s="4">
        <f>IF(AND(SUMIFS(Investors!$P:$P,Investors!$A:$A,$A26,Investors!$G:$G,$B26)-$B$2&lt;=V$4,SUMIFS(Investors!$P:$P,Investors!$A:$A,$A26,Investors!$G:$G,$B26)-$B$2&gt;U$4),SUMIFS(Investors!$Q:$Q,Investors!$A:$A,$A26,Investors!$G:$G,$B26),0)</f>
        <v/>
      </c>
      <c r="W26" s="4">
        <f>IF(AND(SUMIFS(Investors!$P:$P,Investors!$A:$A,$A26,Investors!$G:$G,$B26)-$B$2&lt;=W$4,SUMIFS(Investors!$P:$P,Investors!$A:$A,$A26,Investors!$G:$G,$B26)-$B$2&gt;V$4),SUMIFS(Investors!$Q:$Q,Investors!$A:$A,$A26,Investors!$G:$G,$B26),0)</f>
        <v/>
      </c>
      <c r="X26" s="4">
        <f>IF(AND(SUMIFS(Investors!$P:$P,Investors!$A:$A,$A26,Investors!$G:$G,$B26)-$B$2&lt;=X$4,SUMIFS(Investors!$P:$P,Investors!$A:$A,$A26,Investors!$G:$G,$B26)-$B$2&gt;W$4),SUMIFS(Investors!$Q:$Q,Investors!$A:$A,$A26,Investors!$G:$G,$B26),0)</f>
        <v/>
      </c>
      <c r="Y26" s="4">
        <f>IF(AND(SUMIFS(Investors!$P:$P,Investors!$A:$A,$A26,Investors!$G:$G,$B26)-$B$2&lt;=Y$4,SUMIFS(Investors!$P:$P,Investors!$A:$A,$A26,Investors!$G:$G,$B26)-$B$2&gt;X$4),SUMIFS(Investors!$Q:$Q,Investors!$A:$A,$A26,Investors!$G:$G,$B26),0)</f>
        <v/>
      </c>
      <c r="Z26" s="4">
        <f>IF(AND(SUMIFS(Investors!$P:$P,Investors!$A:$A,$A26,Investors!$G:$G,$B26)-$B$2&lt;=Z$4,SUMIFS(Investors!$P:$P,Investors!$A:$A,$A26,Investors!$G:$G,$B26)-$B$2&gt;Y$4),SUMIFS(Investors!$Q:$Q,Investors!$A:$A,$A26,Investors!$G:$G,$B26),0)</f>
        <v/>
      </c>
      <c r="AA26" s="4">
        <f>IF(AND(SUMIFS(Investors!$P:$P,Investors!$A:$A,$A26,Investors!$G:$G,$B26)-$B$2&lt;=AA$4,SUMIFS(Investors!$P:$P,Investors!$A:$A,$A26,Investors!$G:$G,$B26)-$B$2&gt;Z$4),SUMIFS(Investors!$Q:$Q,Investors!$A:$A,$A26,Investors!$G:$G,$B26),0)</f>
        <v/>
      </c>
      <c r="AB26" s="4">
        <f>IF(AND(SUMIFS(Investors!$P:$P,Investors!$A:$A,$A26,Investors!$G:$G,$B26)-$B$2&lt;=AB$4,SUMIFS(Investors!$P:$P,Investors!$A:$A,$A26,Investors!$G:$G,$B26)-$B$2&gt;AA$4),SUMIFS(Investors!$Q:$Q,Investors!$A:$A,$A26,Investors!$G:$G,$B26),0)</f>
        <v/>
      </c>
      <c r="AC26" s="4">
        <f>IF(AND(SUMIFS(Investors!$P:$P,Investors!$A:$A,$A26,Investors!$G:$G,$B26)-$B$2&lt;=AC$4,SUMIFS(Investors!$P:$P,Investors!$A:$A,$A26,Investors!$G:$G,$B26)-$B$2&gt;AB$4),SUMIFS(Investors!$Q:$Q,Investors!$A:$A,$A26,Investors!$G:$G,$B26),0)</f>
        <v/>
      </c>
    </row>
    <row r="27">
      <c r="A27" t="inlineStr">
        <is>
          <t>ZDIC01</t>
        </is>
      </c>
      <c r="B27" t="inlineStr">
        <is>
          <t>GW3900</t>
        </is>
      </c>
      <c r="C27" s="4">
        <f>SUM(E27:AC27)</f>
        <v/>
      </c>
      <c r="E27" s="4">
        <f>IF(AND(SUMIFS(Investors!$P:$P,Investors!$A:$A,$A27,Investors!$G:$G,$B27)-$B$2&lt;=E$4,SUMIFS(Investors!$P:$P,Investors!$A:$A,$A27,Investors!$G:$G,$B27)-$B$2&gt;D$4),SUMIFS(Investors!$Q:$Q,Investors!$A:$A,$A27,Investors!$G:$G,$B27),0)</f>
        <v/>
      </c>
      <c r="F27" s="4">
        <f>IF(AND(SUMIFS(Investors!$P:$P,Investors!$A:$A,$A27,Investors!$G:$G,$B27)-$B$2&lt;=F$4,SUMIFS(Investors!$P:$P,Investors!$A:$A,$A27,Investors!$G:$G,$B27)-$B$2&gt;E$4),SUMIFS(Investors!$Q:$Q,Investors!$A:$A,$A27,Investors!$G:$G,$B27),0)</f>
        <v/>
      </c>
      <c r="G27" s="4">
        <f>IF(AND(SUMIFS(Investors!$P:$P,Investors!$A:$A,$A27,Investors!$G:$G,$B27)-$B$2&lt;=G$4,SUMIFS(Investors!$P:$P,Investors!$A:$A,$A27,Investors!$G:$G,$B27)-$B$2&gt;F$4),SUMIFS(Investors!$Q:$Q,Investors!$A:$A,$A27,Investors!$G:$G,$B27),0)</f>
        <v/>
      </c>
      <c r="H27" s="4">
        <f>IF(AND(SUMIFS(Investors!$P:$P,Investors!$A:$A,$A27,Investors!$G:$G,$B27)-$B$2&lt;=H$4,SUMIFS(Investors!$P:$P,Investors!$A:$A,$A27,Investors!$G:$G,$B27)-$B$2&gt;G$4),SUMIFS(Investors!$Q:$Q,Investors!$A:$A,$A27,Investors!$G:$G,$B27),0)</f>
        <v/>
      </c>
      <c r="I27" s="4">
        <f>IF(AND(SUMIFS(Investors!$P:$P,Investors!$A:$A,$A27,Investors!$G:$G,$B27)-$B$2&lt;=I$4,SUMIFS(Investors!$P:$P,Investors!$A:$A,$A27,Investors!$G:$G,$B27)-$B$2&gt;H$4),SUMIFS(Investors!$Q:$Q,Investors!$A:$A,$A27,Investors!$G:$G,$B27),0)</f>
        <v/>
      </c>
      <c r="J27" s="4">
        <f>IF(AND(SUMIFS(Investors!$P:$P,Investors!$A:$A,$A27,Investors!$G:$G,$B27)-$B$2&lt;=J$4,SUMIFS(Investors!$P:$P,Investors!$A:$A,$A27,Investors!$G:$G,$B27)-$B$2&gt;I$4),SUMIFS(Investors!$Q:$Q,Investors!$A:$A,$A27,Investors!$G:$G,$B27),0)</f>
        <v/>
      </c>
      <c r="K27" s="4">
        <f>IF(AND(SUMIFS(Investors!$P:$P,Investors!$A:$A,$A27,Investors!$G:$G,$B27)-$B$2&lt;=K$4,SUMIFS(Investors!$P:$P,Investors!$A:$A,$A27,Investors!$G:$G,$B27)-$B$2&gt;J$4),SUMIFS(Investors!$Q:$Q,Investors!$A:$A,$A27,Investors!$G:$G,$B27),0)</f>
        <v/>
      </c>
      <c r="L27" s="4">
        <f>IF(AND(SUMIFS(Investors!$P:$P,Investors!$A:$A,$A27,Investors!$G:$G,$B27)-$B$2&lt;=L$4,SUMIFS(Investors!$P:$P,Investors!$A:$A,$A27,Investors!$G:$G,$B27)-$B$2&gt;K$4),SUMIFS(Investors!$Q:$Q,Investors!$A:$A,$A27,Investors!$G:$G,$B27),0)</f>
        <v/>
      </c>
      <c r="M27" s="4">
        <f>IF(AND(SUMIFS(Investors!$P:$P,Investors!$A:$A,$A27,Investors!$G:$G,$B27)-$B$2&lt;=M$4,SUMIFS(Investors!$P:$P,Investors!$A:$A,$A27,Investors!$G:$G,$B27)-$B$2&gt;L$4),SUMIFS(Investors!$Q:$Q,Investors!$A:$A,$A27,Investors!$G:$G,$B27),0)</f>
        <v/>
      </c>
      <c r="N27" s="4">
        <f>IF(AND(SUMIFS(Investors!$P:$P,Investors!$A:$A,$A27,Investors!$G:$G,$B27)-$B$2&lt;=N$4,SUMIFS(Investors!$P:$P,Investors!$A:$A,$A27,Investors!$G:$G,$B27)-$B$2&gt;M$4),SUMIFS(Investors!$Q:$Q,Investors!$A:$A,$A27,Investors!$G:$G,$B27),0)</f>
        <v/>
      </c>
      <c r="O27" s="4">
        <f>IF(AND(SUMIFS(Investors!$P:$P,Investors!$A:$A,$A27,Investors!$G:$G,$B27)-$B$2&lt;=O$4,SUMIFS(Investors!$P:$P,Investors!$A:$A,$A27,Investors!$G:$G,$B27)-$B$2&gt;N$4),SUMIFS(Investors!$Q:$Q,Investors!$A:$A,$A27,Investors!$G:$G,$B27),0)</f>
        <v/>
      </c>
      <c r="P27" s="4">
        <f>IF(AND(SUMIFS(Investors!$P:$P,Investors!$A:$A,$A27,Investors!$G:$G,$B27)-$B$2&lt;=P$4,SUMIFS(Investors!$P:$P,Investors!$A:$A,$A27,Investors!$G:$G,$B27)-$B$2&gt;O$4),SUMIFS(Investors!$Q:$Q,Investors!$A:$A,$A27,Investors!$G:$G,$B27),0)</f>
        <v/>
      </c>
      <c r="Q27" s="4">
        <f>IF(AND(SUMIFS(Investors!$P:$P,Investors!$A:$A,$A27,Investors!$G:$G,$B27)-$B$2&lt;=Q$4,SUMIFS(Investors!$P:$P,Investors!$A:$A,$A27,Investors!$G:$G,$B27)-$B$2&gt;P$4),SUMIFS(Investors!$Q:$Q,Investors!$A:$A,$A27,Investors!$G:$G,$B27),0)</f>
        <v/>
      </c>
      <c r="R27" s="4">
        <f>IF(AND(SUMIFS(Investors!$P:$P,Investors!$A:$A,$A27,Investors!$G:$G,$B27)-$B$2&lt;=R$4,SUMIFS(Investors!$P:$P,Investors!$A:$A,$A27,Investors!$G:$G,$B27)-$B$2&gt;Q$4),SUMIFS(Investors!$Q:$Q,Investors!$A:$A,$A27,Investors!$G:$G,$B27),0)</f>
        <v/>
      </c>
      <c r="S27" s="4">
        <f>IF(AND(SUMIFS(Investors!$P:$P,Investors!$A:$A,$A27,Investors!$G:$G,$B27)-$B$2&lt;=S$4,SUMIFS(Investors!$P:$P,Investors!$A:$A,$A27,Investors!$G:$G,$B27)-$B$2&gt;R$4),SUMIFS(Investors!$Q:$Q,Investors!$A:$A,$A27,Investors!$G:$G,$B27),0)</f>
        <v/>
      </c>
      <c r="T27" s="4">
        <f>IF(AND(SUMIFS(Investors!$P:$P,Investors!$A:$A,$A27,Investors!$G:$G,$B27)-$B$2&lt;=T$4,SUMIFS(Investors!$P:$P,Investors!$A:$A,$A27,Investors!$G:$G,$B27)-$B$2&gt;S$4),SUMIFS(Investors!$Q:$Q,Investors!$A:$A,$A27,Investors!$G:$G,$B27),0)</f>
        <v/>
      </c>
      <c r="U27" s="4">
        <f>IF(AND(SUMIFS(Investors!$P:$P,Investors!$A:$A,$A27,Investors!$G:$G,$B27)-$B$2&lt;=U$4,SUMIFS(Investors!$P:$P,Investors!$A:$A,$A27,Investors!$G:$G,$B27)-$B$2&gt;T$4),SUMIFS(Investors!$Q:$Q,Investors!$A:$A,$A27,Investors!$G:$G,$B27),0)</f>
        <v/>
      </c>
      <c r="V27" s="4">
        <f>IF(AND(SUMIFS(Investors!$P:$P,Investors!$A:$A,$A27,Investors!$G:$G,$B27)-$B$2&lt;=V$4,SUMIFS(Investors!$P:$P,Investors!$A:$A,$A27,Investors!$G:$G,$B27)-$B$2&gt;U$4),SUMIFS(Investors!$Q:$Q,Investors!$A:$A,$A27,Investors!$G:$G,$B27),0)</f>
        <v/>
      </c>
      <c r="W27" s="4">
        <f>IF(AND(SUMIFS(Investors!$P:$P,Investors!$A:$A,$A27,Investors!$G:$G,$B27)-$B$2&lt;=W$4,SUMIFS(Investors!$P:$P,Investors!$A:$A,$A27,Investors!$G:$G,$B27)-$B$2&gt;V$4),SUMIFS(Investors!$Q:$Q,Investors!$A:$A,$A27,Investors!$G:$G,$B27),0)</f>
        <v/>
      </c>
      <c r="X27" s="4">
        <f>IF(AND(SUMIFS(Investors!$P:$P,Investors!$A:$A,$A27,Investors!$G:$G,$B27)-$B$2&lt;=X$4,SUMIFS(Investors!$P:$P,Investors!$A:$A,$A27,Investors!$G:$G,$B27)-$B$2&gt;W$4),SUMIFS(Investors!$Q:$Q,Investors!$A:$A,$A27,Investors!$G:$G,$B27),0)</f>
        <v/>
      </c>
      <c r="Y27" s="4">
        <f>IF(AND(SUMIFS(Investors!$P:$P,Investors!$A:$A,$A27,Investors!$G:$G,$B27)-$B$2&lt;=Y$4,SUMIFS(Investors!$P:$P,Investors!$A:$A,$A27,Investors!$G:$G,$B27)-$B$2&gt;X$4),SUMIFS(Investors!$Q:$Q,Investors!$A:$A,$A27,Investors!$G:$G,$B27),0)</f>
        <v/>
      </c>
      <c r="Z27" s="4">
        <f>IF(AND(SUMIFS(Investors!$P:$P,Investors!$A:$A,$A27,Investors!$G:$G,$B27)-$B$2&lt;=Z$4,SUMIFS(Investors!$P:$P,Investors!$A:$A,$A27,Investors!$G:$G,$B27)-$B$2&gt;Y$4),SUMIFS(Investors!$Q:$Q,Investors!$A:$A,$A27,Investors!$G:$G,$B27),0)</f>
        <v/>
      </c>
      <c r="AA27" s="4">
        <f>IF(AND(SUMIFS(Investors!$P:$P,Investors!$A:$A,$A27,Investors!$G:$G,$B27)-$B$2&lt;=AA$4,SUMIFS(Investors!$P:$P,Investors!$A:$A,$A27,Investors!$G:$G,$B27)-$B$2&gt;Z$4),SUMIFS(Investors!$Q:$Q,Investors!$A:$A,$A27,Investors!$G:$G,$B27),0)</f>
        <v/>
      </c>
      <c r="AB27" s="4">
        <f>IF(AND(SUMIFS(Investors!$P:$P,Investors!$A:$A,$A27,Investors!$G:$G,$B27)-$B$2&lt;=AB$4,SUMIFS(Investors!$P:$P,Investors!$A:$A,$A27,Investors!$G:$G,$B27)-$B$2&gt;AA$4),SUMIFS(Investors!$Q:$Q,Investors!$A:$A,$A27,Investors!$G:$G,$B27),0)</f>
        <v/>
      </c>
      <c r="AC27" s="4">
        <f>IF(AND(SUMIFS(Investors!$P:$P,Investors!$A:$A,$A27,Investors!$G:$G,$B27)-$B$2&lt;=AC$4,SUMIFS(Investors!$P:$P,Investors!$A:$A,$A27,Investors!$G:$G,$B27)-$B$2&gt;AB$4),SUMIFS(Investors!$Q:$Q,Investors!$A:$A,$A27,Investors!$G:$G,$B27),0)</f>
        <v/>
      </c>
    </row>
    <row r="28">
      <c r="A28" t="inlineStr">
        <is>
          <t>ZDIC01</t>
        </is>
      </c>
      <c r="B28" t="inlineStr">
        <is>
          <t>GW3402</t>
        </is>
      </c>
      <c r="C28" s="4">
        <f>SUM(E28:AC28)</f>
        <v/>
      </c>
      <c r="E28" s="4">
        <f>IF(AND(SUMIFS(Investors!$P:$P,Investors!$A:$A,$A28,Investors!$G:$G,$B28)-$B$2&lt;=E$4,SUMIFS(Investors!$P:$P,Investors!$A:$A,$A28,Investors!$G:$G,$B28)-$B$2&gt;D$4),SUMIFS(Investors!$Q:$Q,Investors!$A:$A,$A28,Investors!$G:$G,$B28),0)</f>
        <v/>
      </c>
      <c r="F28" s="4">
        <f>IF(AND(SUMIFS(Investors!$P:$P,Investors!$A:$A,$A28,Investors!$G:$G,$B28)-$B$2&lt;=F$4,SUMIFS(Investors!$P:$P,Investors!$A:$A,$A28,Investors!$G:$G,$B28)-$B$2&gt;E$4),SUMIFS(Investors!$Q:$Q,Investors!$A:$A,$A28,Investors!$G:$G,$B28),0)</f>
        <v/>
      </c>
      <c r="G28" s="4">
        <f>IF(AND(SUMIFS(Investors!$P:$P,Investors!$A:$A,$A28,Investors!$G:$G,$B28)-$B$2&lt;=G$4,SUMIFS(Investors!$P:$P,Investors!$A:$A,$A28,Investors!$G:$G,$B28)-$B$2&gt;F$4),SUMIFS(Investors!$Q:$Q,Investors!$A:$A,$A28,Investors!$G:$G,$B28),0)</f>
        <v/>
      </c>
      <c r="H28" s="4">
        <f>IF(AND(SUMIFS(Investors!$P:$P,Investors!$A:$A,$A28,Investors!$G:$G,$B28)-$B$2&lt;=H$4,SUMIFS(Investors!$P:$P,Investors!$A:$A,$A28,Investors!$G:$G,$B28)-$B$2&gt;G$4),SUMIFS(Investors!$Q:$Q,Investors!$A:$A,$A28,Investors!$G:$G,$B28),0)</f>
        <v/>
      </c>
      <c r="I28" s="4">
        <f>IF(AND(SUMIFS(Investors!$P:$P,Investors!$A:$A,$A28,Investors!$G:$G,$B28)-$B$2&lt;=I$4,SUMIFS(Investors!$P:$P,Investors!$A:$A,$A28,Investors!$G:$G,$B28)-$B$2&gt;H$4),SUMIFS(Investors!$Q:$Q,Investors!$A:$A,$A28,Investors!$G:$G,$B28),0)</f>
        <v/>
      </c>
      <c r="J28" s="4">
        <f>IF(AND(SUMIFS(Investors!$P:$P,Investors!$A:$A,$A28,Investors!$G:$G,$B28)-$B$2&lt;=J$4,SUMIFS(Investors!$P:$P,Investors!$A:$A,$A28,Investors!$G:$G,$B28)-$B$2&gt;I$4),SUMIFS(Investors!$Q:$Q,Investors!$A:$A,$A28,Investors!$G:$G,$B28),0)</f>
        <v/>
      </c>
      <c r="K28" s="4">
        <f>IF(AND(SUMIFS(Investors!$P:$P,Investors!$A:$A,$A28,Investors!$G:$G,$B28)-$B$2&lt;=K$4,SUMIFS(Investors!$P:$P,Investors!$A:$A,$A28,Investors!$G:$G,$B28)-$B$2&gt;J$4),SUMIFS(Investors!$Q:$Q,Investors!$A:$A,$A28,Investors!$G:$G,$B28),0)</f>
        <v/>
      </c>
      <c r="L28" s="4">
        <f>IF(AND(SUMIFS(Investors!$P:$P,Investors!$A:$A,$A28,Investors!$G:$G,$B28)-$B$2&lt;=L$4,SUMIFS(Investors!$P:$P,Investors!$A:$A,$A28,Investors!$G:$G,$B28)-$B$2&gt;K$4),SUMIFS(Investors!$Q:$Q,Investors!$A:$A,$A28,Investors!$G:$G,$B28),0)</f>
        <v/>
      </c>
      <c r="M28" s="4">
        <f>IF(AND(SUMIFS(Investors!$P:$P,Investors!$A:$A,$A28,Investors!$G:$G,$B28)-$B$2&lt;=M$4,SUMIFS(Investors!$P:$P,Investors!$A:$A,$A28,Investors!$G:$G,$B28)-$B$2&gt;L$4),SUMIFS(Investors!$Q:$Q,Investors!$A:$A,$A28,Investors!$G:$G,$B28),0)</f>
        <v/>
      </c>
      <c r="N28" s="4">
        <f>IF(AND(SUMIFS(Investors!$P:$P,Investors!$A:$A,$A28,Investors!$G:$G,$B28)-$B$2&lt;=N$4,SUMIFS(Investors!$P:$P,Investors!$A:$A,$A28,Investors!$G:$G,$B28)-$B$2&gt;M$4),SUMIFS(Investors!$Q:$Q,Investors!$A:$A,$A28,Investors!$G:$G,$B28),0)</f>
        <v/>
      </c>
      <c r="O28" s="4">
        <f>IF(AND(SUMIFS(Investors!$P:$P,Investors!$A:$A,$A28,Investors!$G:$G,$B28)-$B$2&lt;=O$4,SUMIFS(Investors!$P:$P,Investors!$A:$A,$A28,Investors!$G:$G,$B28)-$B$2&gt;N$4),SUMIFS(Investors!$Q:$Q,Investors!$A:$A,$A28,Investors!$G:$G,$B28),0)</f>
        <v/>
      </c>
      <c r="P28" s="4">
        <f>IF(AND(SUMIFS(Investors!$P:$P,Investors!$A:$A,$A28,Investors!$G:$G,$B28)-$B$2&lt;=P$4,SUMIFS(Investors!$P:$P,Investors!$A:$A,$A28,Investors!$G:$G,$B28)-$B$2&gt;O$4),SUMIFS(Investors!$Q:$Q,Investors!$A:$A,$A28,Investors!$G:$G,$B28),0)</f>
        <v/>
      </c>
      <c r="Q28" s="4">
        <f>IF(AND(SUMIFS(Investors!$P:$P,Investors!$A:$A,$A28,Investors!$G:$G,$B28)-$B$2&lt;=Q$4,SUMIFS(Investors!$P:$P,Investors!$A:$A,$A28,Investors!$G:$G,$B28)-$B$2&gt;P$4),SUMIFS(Investors!$Q:$Q,Investors!$A:$A,$A28,Investors!$G:$G,$B28),0)</f>
        <v/>
      </c>
      <c r="R28" s="4">
        <f>IF(AND(SUMIFS(Investors!$P:$P,Investors!$A:$A,$A28,Investors!$G:$G,$B28)-$B$2&lt;=R$4,SUMIFS(Investors!$P:$P,Investors!$A:$A,$A28,Investors!$G:$G,$B28)-$B$2&gt;Q$4),SUMIFS(Investors!$Q:$Q,Investors!$A:$A,$A28,Investors!$G:$G,$B28),0)</f>
        <v/>
      </c>
      <c r="S28" s="4">
        <f>IF(AND(SUMIFS(Investors!$P:$P,Investors!$A:$A,$A28,Investors!$G:$G,$B28)-$B$2&lt;=S$4,SUMIFS(Investors!$P:$P,Investors!$A:$A,$A28,Investors!$G:$G,$B28)-$B$2&gt;R$4),SUMIFS(Investors!$Q:$Q,Investors!$A:$A,$A28,Investors!$G:$G,$B28),0)</f>
        <v/>
      </c>
      <c r="T28" s="4">
        <f>IF(AND(SUMIFS(Investors!$P:$P,Investors!$A:$A,$A28,Investors!$G:$G,$B28)-$B$2&lt;=T$4,SUMIFS(Investors!$P:$P,Investors!$A:$A,$A28,Investors!$G:$G,$B28)-$B$2&gt;S$4),SUMIFS(Investors!$Q:$Q,Investors!$A:$A,$A28,Investors!$G:$G,$B28),0)</f>
        <v/>
      </c>
      <c r="U28" s="4">
        <f>IF(AND(SUMIFS(Investors!$P:$P,Investors!$A:$A,$A28,Investors!$G:$G,$B28)-$B$2&lt;=U$4,SUMIFS(Investors!$P:$P,Investors!$A:$A,$A28,Investors!$G:$G,$B28)-$B$2&gt;T$4),SUMIFS(Investors!$Q:$Q,Investors!$A:$A,$A28,Investors!$G:$G,$B28),0)</f>
        <v/>
      </c>
      <c r="V28" s="4">
        <f>IF(AND(SUMIFS(Investors!$P:$P,Investors!$A:$A,$A28,Investors!$G:$G,$B28)-$B$2&lt;=V$4,SUMIFS(Investors!$P:$P,Investors!$A:$A,$A28,Investors!$G:$G,$B28)-$B$2&gt;U$4),SUMIFS(Investors!$Q:$Q,Investors!$A:$A,$A28,Investors!$G:$G,$B28),0)</f>
        <v/>
      </c>
      <c r="W28" s="4">
        <f>IF(AND(SUMIFS(Investors!$P:$P,Investors!$A:$A,$A28,Investors!$G:$G,$B28)-$B$2&lt;=W$4,SUMIFS(Investors!$P:$P,Investors!$A:$A,$A28,Investors!$G:$G,$B28)-$B$2&gt;V$4),SUMIFS(Investors!$Q:$Q,Investors!$A:$A,$A28,Investors!$G:$G,$B28),0)</f>
        <v/>
      </c>
      <c r="X28" s="4">
        <f>IF(AND(SUMIFS(Investors!$P:$P,Investors!$A:$A,$A28,Investors!$G:$G,$B28)-$B$2&lt;=X$4,SUMIFS(Investors!$P:$P,Investors!$A:$A,$A28,Investors!$G:$G,$B28)-$B$2&gt;W$4),SUMIFS(Investors!$Q:$Q,Investors!$A:$A,$A28,Investors!$G:$G,$B28),0)</f>
        <v/>
      </c>
      <c r="Y28" s="4">
        <f>IF(AND(SUMIFS(Investors!$P:$P,Investors!$A:$A,$A28,Investors!$G:$G,$B28)-$B$2&lt;=Y$4,SUMIFS(Investors!$P:$P,Investors!$A:$A,$A28,Investors!$G:$G,$B28)-$B$2&gt;X$4),SUMIFS(Investors!$Q:$Q,Investors!$A:$A,$A28,Investors!$G:$G,$B28),0)</f>
        <v/>
      </c>
      <c r="Z28" s="4">
        <f>IF(AND(SUMIFS(Investors!$P:$P,Investors!$A:$A,$A28,Investors!$G:$G,$B28)-$B$2&lt;=Z$4,SUMIFS(Investors!$P:$P,Investors!$A:$A,$A28,Investors!$G:$G,$B28)-$B$2&gt;Y$4),SUMIFS(Investors!$Q:$Q,Investors!$A:$A,$A28,Investors!$G:$G,$B28),0)</f>
        <v/>
      </c>
      <c r="AA28" s="4">
        <f>IF(AND(SUMIFS(Investors!$P:$P,Investors!$A:$A,$A28,Investors!$G:$G,$B28)-$B$2&lt;=AA$4,SUMIFS(Investors!$P:$P,Investors!$A:$A,$A28,Investors!$G:$G,$B28)-$B$2&gt;Z$4),SUMIFS(Investors!$Q:$Q,Investors!$A:$A,$A28,Investors!$G:$G,$B28),0)</f>
        <v/>
      </c>
      <c r="AB28" s="4">
        <f>IF(AND(SUMIFS(Investors!$P:$P,Investors!$A:$A,$A28,Investors!$G:$G,$B28)-$B$2&lt;=AB$4,SUMIFS(Investors!$P:$P,Investors!$A:$A,$A28,Investors!$G:$G,$B28)-$B$2&gt;AA$4),SUMIFS(Investors!$Q:$Q,Investors!$A:$A,$A28,Investors!$G:$G,$B28),0)</f>
        <v/>
      </c>
      <c r="AC28" s="4">
        <f>IF(AND(SUMIFS(Investors!$P:$P,Investors!$A:$A,$A28,Investors!$G:$G,$B28)-$B$2&lt;=AC$4,SUMIFS(Investors!$P:$P,Investors!$A:$A,$A28,Investors!$G:$G,$B28)-$B$2&gt;AB$4),SUMIFS(Investors!$Q:$Q,Investors!$A:$A,$A28,Investors!$G:$G,$B28),0)</f>
        <v/>
      </c>
    </row>
    <row r="29">
      <c r="A29" t="inlineStr">
        <is>
          <t>ZWES01</t>
        </is>
      </c>
      <c r="B29" t="inlineStr">
        <is>
          <t>GW4395</t>
        </is>
      </c>
      <c r="C29" s="4">
        <f>SUM(E29:AC29)</f>
        <v/>
      </c>
      <c r="E29" s="4">
        <f>IF(AND(SUMIFS(Investors!$P:$P,Investors!$A:$A,$A29,Investors!$G:$G,$B29)-$B$2&lt;=E$4,SUMIFS(Investors!$P:$P,Investors!$A:$A,$A29,Investors!$G:$G,$B29)-$B$2&gt;D$4),SUMIFS(Investors!$Q:$Q,Investors!$A:$A,$A29,Investors!$G:$G,$B29),0)</f>
        <v/>
      </c>
      <c r="F29" s="4">
        <f>IF(AND(SUMIFS(Investors!$P:$P,Investors!$A:$A,$A29,Investors!$G:$G,$B29)-$B$2&lt;=F$4,SUMIFS(Investors!$P:$P,Investors!$A:$A,$A29,Investors!$G:$G,$B29)-$B$2&gt;E$4),SUMIFS(Investors!$Q:$Q,Investors!$A:$A,$A29,Investors!$G:$G,$B29),0)</f>
        <v/>
      </c>
      <c r="G29" s="4">
        <f>IF(AND(SUMIFS(Investors!$P:$P,Investors!$A:$A,$A29,Investors!$G:$G,$B29)-$B$2&lt;=G$4,SUMIFS(Investors!$P:$P,Investors!$A:$A,$A29,Investors!$G:$G,$B29)-$B$2&gt;F$4),SUMIFS(Investors!$Q:$Q,Investors!$A:$A,$A29,Investors!$G:$G,$B29),0)</f>
        <v/>
      </c>
      <c r="H29" s="4">
        <f>IF(AND(SUMIFS(Investors!$P:$P,Investors!$A:$A,$A29,Investors!$G:$G,$B29)-$B$2&lt;=H$4,SUMIFS(Investors!$P:$P,Investors!$A:$A,$A29,Investors!$G:$G,$B29)-$B$2&gt;G$4),SUMIFS(Investors!$Q:$Q,Investors!$A:$A,$A29,Investors!$G:$G,$B29),0)</f>
        <v/>
      </c>
      <c r="I29" s="4">
        <f>IF(AND(SUMIFS(Investors!$P:$P,Investors!$A:$A,$A29,Investors!$G:$G,$B29)-$B$2&lt;=I$4,SUMIFS(Investors!$P:$P,Investors!$A:$A,$A29,Investors!$G:$G,$B29)-$B$2&gt;H$4),SUMIFS(Investors!$Q:$Q,Investors!$A:$A,$A29,Investors!$G:$G,$B29),0)</f>
        <v/>
      </c>
      <c r="J29" s="4">
        <f>IF(AND(SUMIFS(Investors!$P:$P,Investors!$A:$A,$A29,Investors!$G:$G,$B29)-$B$2&lt;=J$4,SUMIFS(Investors!$P:$P,Investors!$A:$A,$A29,Investors!$G:$G,$B29)-$B$2&gt;I$4),SUMIFS(Investors!$Q:$Q,Investors!$A:$A,$A29,Investors!$G:$G,$B29),0)</f>
        <v/>
      </c>
      <c r="K29" s="4">
        <f>IF(AND(SUMIFS(Investors!$P:$P,Investors!$A:$A,$A29,Investors!$G:$G,$B29)-$B$2&lt;=K$4,SUMIFS(Investors!$P:$P,Investors!$A:$A,$A29,Investors!$G:$G,$B29)-$B$2&gt;J$4),SUMIFS(Investors!$Q:$Q,Investors!$A:$A,$A29,Investors!$G:$G,$B29),0)</f>
        <v/>
      </c>
      <c r="L29" s="4">
        <f>IF(AND(SUMIFS(Investors!$P:$P,Investors!$A:$A,$A29,Investors!$G:$G,$B29)-$B$2&lt;=L$4,SUMIFS(Investors!$P:$P,Investors!$A:$A,$A29,Investors!$G:$G,$B29)-$B$2&gt;K$4),SUMIFS(Investors!$Q:$Q,Investors!$A:$A,$A29,Investors!$G:$G,$B29),0)</f>
        <v/>
      </c>
      <c r="M29" s="4">
        <f>IF(AND(SUMIFS(Investors!$P:$P,Investors!$A:$A,$A29,Investors!$G:$G,$B29)-$B$2&lt;=M$4,SUMIFS(Investors!$P:$P,Investors!$A:$A,$A29,Investors!$G:$G,$B29)-$B$2&gt;L$4),SUMIFS(Investors!$Q:$Q,Investors!$A:$A,$A29,Investors!$G:$G,$B29),0)</f>
        <v/>
      </c>
      <c r="N29" s="4">
        <f>IF(AND(SUMIFS(Investors!$P:$P,Investors!$A:$A,$A29,Investors!$G:$G,$B29)-$B$2&lt;=N$4,SUMIFS(Investors!$P:$P,Investors!$A:$A,$A29,Investors!$G:$G,$B29)-$B$2&gt;M$4),SUMIFS(Investors!$Q:$Q,Investors!$A:$A,$A29,Investors!$G:$G,$B29),0)</f>
        <v/>
      </c>
      <c r="O29" s="4">
        <f>IF(AND(SUMIFS(Investors!$P:$P,Investors!$A:$A,$A29,Investors!$G:$G,$B29)-$B$2&lt;=O$4,SUMIFS(Investors!$P:$P,Investors!$A:$A,$A29,Investors!$G:$G,$B29)-$B$2&gt;N$4),SUMIFS(Investors!$Q:$Q,Investors!$A:$A,$A29,Investors!$G:$G,$B29),0)</f>
        <v/>
      </c>
      <c r="P29" s="4">
        <f>IF(AND(SUMIFS(Investors!$P:$P,Investors!$A:$A,$A29,Investors!$G:$G,$B29)-$B$2&lt;=P$4,SUMIFS(Investors!$P:$P,Investors!$A:$A,$A29,Investors!$G:$G,$B29)-$B$2&gt;O$4),SUMIFS(Investors!$Q:$Q,Investors!$A:$A,$A29,Investors!$G:$G,$B29),0)</f>
        <v/>
      </c>
      <c r="Q29" s="4">
        <f>IF(AND(SUMIFS(Investors!$P:$P,Investors!$A:$A,$A29,Investors!$G:$G,$B29)-$B$2&lt;=Q$4,SUMIFS(Investors!$P:$P,Investors!$A:$A,$A29,Investors!$G:$G,$B29)-$B$2&gt;P$4),SUMIFS(Investors!$Q:$Q,Investors!$A:$A,$A29,Investors!$G:$G,$B29),0)</f>
        <v/>
      </c>
      <c r="R29" s="4">
        <f>IF(AND(SUMIFS(Investors!$P:$P,Investors!$A:$A,$A29,Investors!$G:$G,$B29)-$B$2&lt;=R$4,SUMIFS(Investors!$P:$P,Investors!$A:$A,$A29,Investors!$G:$G,$B29)-$B$2&gt;Q$4),SUMIFS(Investors!$Q:$Q,Investors!$A:$A,$A29,Investors!$G:$G,$B29),0)</f>
        <v/>
      </c>
      <c r="S29" s="4">
        <f>IF(AND(SUMIFS(Investors!$P:$P,Investors!$A:$A,$A29,Investors!$G:$G,$B29)-$B$2&lt;=S$4,SUMIFS(Investors!$P:$P,Investors!$A:$A,$A29,Investors!$G:$G,$B29)-$B$2&gt;R$4),SUMIFS(Investors!$Q:$Q,Investors!$A:$A,$A29,Investors!$G:$G,$B29),0)</f>
        <v/>
      </c>
      <c r="T29" s="4">
        <f>IF(AND(SUMIFS(Investors!$P:$P,Investors!$A:$A,$A29,Investors!$G:$G,$B29)-$B$2&lt;=T$4,SUMIFS(Investors!$P:$P,Investors!$A:$A,$A29,Investors!$G:$G,$B29)-$B$2&gt;S$4),SUMIFS(Investors!$Q:$Q,Investors!$A:$A,$A29,Investors!$G:$G,$B29),0)</f>
        <v/>
      </c>
      <c r="U29" s="4">
        <f>IF(AND(SUMIFS(Investors!$P:$P,Investors!$A:$A,$A29,Investors!$G:$G,$B29)-$B$2&lt;=U$4,SUMIFS(Investors!$P:$P,Investors!$A:$A,$A29,Investors!$G:$G,$B29)-$B$2&gt;T$4),SUMIFS(Investors!$Q:$Q,Investors!$A:$A,$A29,Investors!$G:$G,$B29),0)</f>
        <v/>
      </c>
      <c r="V29" s="4">
        <f>IF(AND(SUMIFS(Investors!$P:$P,Investors!$A:$A,$A29,Investors!$G:$G,$B29)-$B$2&lt;=V$4,SUMIFS(Investors!$P:$P,Investors!$A:$A,$A29,Investors!$G:$G,$B29)-$B$2&gt;U$4),SUMIFS(Investors!$Q:$Q,Investors!$A:$A,$A29,Investors!$G:$G,$B29),0)</f>
        <v/>
      </c>
      <c r="W29" s="4">
        <f>IF(AND(SUMIFS(Investors!$P:$P,Investors!$A:$A,$A29,Investors!$G:$G,$B29)-$B$2&lt;=W$4,SUMIFS(Investors!$P:$P,Investors!$A:$A,$A29,Investors!$G:$G,$B29)-$B$2&gt;V$4),SUMIFS(Investors!$Q:$Q,Investors!$A:$A,$A29,Investors!$G:$G,$B29),0)</f>
        <v/>
      </c>
      <c r="X29" s="4">
        <f>IF(AND(SUMIFS(Investors!$P:$P,Investors!$A:$A,$A29,Investors!$G:$G,$B29)-$B$2&lt;=X$4,SUMIFS(Investors!$P:$P,Investors!$A:$A,$A29,Investors!$G:$G,$B29)-$B$2&gt;W$4),SUMIFS(Investors!$Q:$Q,Investors!$A:$A,$A29,Investors!$G:$G,$B29),0)</f>
        <v/>
      </c>
      <c r="Y29" s="4">
        <f>IF(AND(SUMIFS(Investors!$P:$P,Investors!$A:$A,$A29,Investors!$G:$G,$B29)-$B$2&lt;=Y$4,SUMIFS(Investors!$P:$P,Investors!$A:$A,$A29,Investors!$G:$G,$B29)-$B$2&gt;X$4),SUMIFS(Investors!$Q:$Q,Investors!$A:$A,$A29,Investors!$G:$G,$B29),0)</f>
        <v/>
      </c>
      <c r="Z29" s="4">
        <f>IF(AND(SUMIFS(Investors!$P:$P,Investors!$A:$A,$A29,Investors!$G:$G,$B29)-$B$2&lt;=Z$4,SUMIFS(Investors!$P:$P,Investors!$A:$A,$A29,Investors!$G:$G,$B29)-$B$2&gt;Y$4),SUMIFS(Investors!$Q:$Q,Investors!$A:$A,$A29,Investors!$G:$G,$B29),0)</f>
        <v/>
      </c>
      <c r="AA29" s="4">
        <f>IF(AND(SUMIFS(Investors!$P:$P,Investors!$A:$A,$A29,Investors!$G:$G,$B29)-$B$2&lt;=AA$4,SUMIFS(Investors!$P:$P,Investors!$A:$A,$A29,Investors!$G:$G,$B29)-$B$2&gt;Z$4),SUMIFS(Investors!$Q:$Q,Investors!$A:$A,$A29,Investors!$G:$G,$B29),0)</f>
        <v/>
      </c>
      <c r="AB29" s="4">
        <f>IF(AND(SUMIFS(Investors!$P:$P,Investors!$A:$A,$A29,Investors!$G:$G,$B29)-$B$2&lt;=AB$4,SUMIFS(Investors!$P:$P,Investors!$A:$A,$A29,Investors!$G:$G,$B29)-$B$2&gt;AA$4),SUMIFS(Investors!$Q:$Q,Investors!$A:$A,$A29,Investors!$G:$G,$B29),0)</f>
        <v/>
      </c>
      <c r="AC29" s="4">
        <f>IF(AND(SUMIFS(Investors!$P:$P,Investors!$A:$A,$A29,Investors!$G:$G,$B29)-$B$2&lt;=AC$4,SUMIFS(Investors!$P:$P,Investors!$A:$A,$A29,Investors!$G:$G,$B29)-$B$2&gt;AB$4),SUMIFS(Investors!$Q:$Q,Investors!$A:$A,$A29,Investors!$G:$G,$B29),0)</f>
        <v/>
      </c>
    </row>
    <row r="30">
      <c r="A30" t="inlineStr">
        <is>
          <t>ZSCH03</t>
        </is>
      </c>
      <c r="B30" t="inlineStr">
        <is>
          <t>GW4565</t>
        </is>
      </c>
      <c r="C30" s="4">
        <f>SUM(E30:AC30)</f>
        <v/>
      </c>
      <c r="E30" s="4">
        <f>IF(AND(SUMIFS(Investors!$P:$P,Investors!$A:$A,$A30,Investors!$G:$G,$B30)-$B$2&lt;=E$4,SUMIFS(Investors!$P:$P,Investors!$A:$A,$A30,Investors!$G:$G,$B30)-$B$2&gt;D$4),SUMIFS(Investors!$Q:$Q,Investors!$A:$A,$A30,Investors!$G:$G,$B30),0)</f>
        <v/>
      </c>
      <c r="F30" s="4">
        <f>IF(AND(SUMIFS(Investors!$P:$P,Investors!$A:$A,$A30,Investors!$G:$G,$B30)-$B$2&lt;=F$4,SUMIFS(Investors!$P:$P,Investors!$A:$A,$A30,Investors!$G:$G,$B30)-$B$2&gt;E$4),SUMIFS(Investors!$Q:$Q,Investors!$A:$A,$A30,Investors!$G:$G,$B30),0)</f>
        <v/>
      </c>
      <c r="G30" s="4">
        <f>IF(AND(SUMIFS(Investors!$P:$P,Investors!$A:$A,$A30,Investors!$G:$G,$B30)-$B$2&lt;=G$4,SUMIFS(Investors!$P:$P,Investors!$A:$A,$A30,Investors!$G:$G,$B30)-$B$2&gt;F$4),SUMIFS(Investors!$Q:$Q,Investors!$A:$A,$A30,Investors!$G:$G,$B30),0)</f>
        <v/>
      </c>
      <c r="H30" s="4">
        <f>IF(AND(SUMIFS(Investors!$P:$P,Investors!$A:$A,$A30,Investors!$G:$G,$B30)-$B$2&lt;=H$4,SUMIFS(Investors!$P:$P,Investors!$A:$A,$A30,Investors!$G:$G,$B30)-$B$2&gt;G$4),SUMIFS(Investors!$Q:$Q,Investors!$A:$A,$A30,Investors!$G:$G,$B30),0)</f>
        <v/>
      </c>
      <c r="I30" s="4">
        <f>IF(AND(SUMIFS(Investors!$P:$P,Investors!$A:$A,$A30,Investors!$G:$G,$B30)-$B$2&lt;=I$4,SUMIFS(Investors!$P:$P,Investors!$A:$A,$A30,Investors!$G:$G,$B30)-$B$2&gt;H$4),SUMIFS(Investors!$Q:$Q,Investors!$A:$A,$A30,Investors!$G:$G,$B30),0)</f>
        <v/>
      </c>
      <c r="J30" s="4">
        <f>IF(AND(SUMIFS(Investors!$P:$P,Investors!$A:$A,$A30,Investors!$G:$G,$B30)-$B$2&lt;=J$4,SUMIFS(Investors!$P:$P,Investors!$A:$A,$A30,Investors!$G:$G,$B30)-$B$2&gt;I$4),SUMIFS(Investors!$Q:$Q,Investors!$A:$A,$A30,Investors!$G:$G,$B30),0)</f>
        <v/>
      </c>
      <c r="K30" s="4">
        <f>IF(AND(SUMIFS(Investors!$P:$P,Investors!$A:$A,$A30,Investors!$G:$G,$B30)-$B$2&lt;=K$4,SUMIFS(Investors!$P:$P,Investors!$A:$A,$A30,Investors!$G:$G,$B30)-$B$2&gt;J$4),SUMIFS(Investors!$Q:$Q,Investors!$A:$A,$A30,Investors!$G:$G,$B30),0)</f>
        <v/>
      </c>
      <c r="L30" s="4">
        <f>IF(AND(SUMIFS(Investors!$P:$P,Investors!$A:$A,$A30,Investors!$G:$G,$B30)-$B$2&lt;=L$4,SUMIFS(Investors!$P:$P,Investors!$A:$A,$A30,Investors!$G:$G,$B30)-$B$2&gt;K$4),SUMIFS(Investors!$Q:$Q,Investors!$A:$A,$A30,Investors!$G:$G,$B30),0)</f>
        <v/>
      </c>
      <c r="M30" s="4">
        <f>IF(AND(SUMIFS(Investors!$P:$P,Investors!$A:$A,$A30,Investors!$G:$G,$B30)-$B$2&lt;=M$4,SUMIFS(Investors!$P:$P,Investors!$A:$A,$A30,Investors!$G:$G,$B30)-$B$2&gt;L$4),SUMIFS(Investors!$Q:$Q,Investors!$A:$A,$A30,Investors!$G:$G,$B30),0)</f>
        <v/>
      </c>
      <c r="N30" s="4">
        <f>IF(AND(SUMIFS(Investors!$P:$P,Investors!$A:$A,$A30,Investors!$G:$G,$B30)-$B$2&lt;=N$4,SUMIFS(Investors!$P:$P,Investors!$A:$A,$A30,Investors!$G:$G,$B30)-$B$2&gt;M$4),SUMIFS(Investors!$Q:$Q,Investors!$A:$A,$A30,Investors!$G:$G,$B30),0)</f>
        <v/>
      </c>
      <c r="O30" s="4">
        <f>IF(AND(SUMIFS(Investors!$P:$P,Investors!$A:$A,$A30,Investors!$G:$G,$B30)-$B$2&lt;=O$4,SUMIFS(Investors!$P:$P,Investors!$A:$A,$A30,Investors!$G:$G,$B30)-$B$2&gt;N$4),SUMIFS(Investors!$Q:$Q,Investors!$A:$A,$A30,Investors!$G:$G,$B30),0)</f>
        <v/>
      </c>
      <c r="P30" s="4">
        <f>IF(AND(SUMIFS(Investors!$P:$P,Investors!$A:$A,$A30,Investors!$G:$G,$B30)-$B$2&lt;=P$4,SUMIFS(Investors!$P:$P,Investors!$A:$A,$A30,Investors!$G:$G,$B30)-$B$2&gt;O$4),SUMIFS(Investors!$Q:$Q,Investors!$A:$A,$A30,Investors!$G:$G,$B30),0)</f>
        <v/>
      </c>
      <c r="Q30" s="4">
        <f>IF(AND(SUMIFS(Investors!$P:$P,Investors!$A:$A,$A30,Investors!$G:$G,$B30)-$B$2&lt;=Q$4,SUMIFS(Investors!$P:$P,Investors!$A:$A,$A30,Investors!$G:$G,$B30)-$B$2&gt;P$4),SUMIFS(Investors!$Q:$Q,Investors!$A:$A,$A30,Investors!$G:$G,$B30),0)</f>
        <v/>
      </c>
      <c r="R30" s="4">
        <f>IF(AND(SUMIFS(Investors!$P:$P,Investors!$A:$A,$A30,Investors!$G:$G,$B30)-$B$2&lt;=R$4,SUMIFS(Investors!$P:$P,Investors!$A:$A,$A30,Investors!$G:$G,$B30)-$B$2&gt;Q$4),SUMIFS(Investors!$Q:$Q,Investors!$A:$A,$A30,Investors!$G:$G,$B30),0)</f>
        <v/>
      </c>
      <c r="S30" s="4">
        <f>IF(AND(SUMIFS(Investors!$P:$P,Investors!$A:$A,$A30,Investors!$G:$G,$B30)-$B$2&lt;=S$4,SUMIFS(Investors!$P:$P,Investors!$A:$A,$A30,Investors!$G:$G,$B30)-$B$2&gt;R$4),SUMIFS(Investors!$Q:$Q,Investors!$A:$A,$A30,Investors!$G:$G,$B30),0)</f>
        <v/>
      </c>
      <c r="T30" s="4">
        <f>IF(AND(SUMIFS(Investors!$P:$P,Investors!$A:$A,$A30,Investors!$G:$G,$B30)-$B$2&lt;=T$4,SUMIFS(Investors!$P:$P,Investors!$A:$A,$A30,Investors!$G:$G,$B30)-$B$2&gt;S$4),SUMIFS(Investors!$Q:$Q,Investors!$A:$A,$A30,Investors!$G:$G,$B30),0)</f>
        <v/>
      </c>
      <c r="U30" s="4">
        <f>IF(AND(SUMIFS(Investors!$P:$P,Investors!$A:$A,$A30,Investors!$G:$G,$B30)-$B$2&lt;=U$4,SUMIFS(Investors!$P:$P,Investors!$A:$A,$A30,Investors!$G:$G,$B30)-$B$2&gt;T$4),SUMIFS(Investors!$Q:$Q,Investors!$A:$A,$A30,Investors!$G:$G,$B30),0)</f>
        <v/>
      </c>
      <c r="V30" s="4">
        <f>IF(AND(SUMIFS(Investors!$P:$P,Investors!$A:$A,$A30,Investors!$G:$G,$B30)-$B$2&lt;=V$4,SUMIFS(Investors!$P:$P,Investors!$A:$A,$A30,Investors!$G:$G,$B30)-$B$2&gt;U$4),SUMIFS(Investors!$Q:$Q,Investors!$A:$A,$A30,Investors!$G:$G,$B30),0)</f>
        <v/>
      </c>
      <c r="W30" s="4">
        <f>IF(AND(SUMIFS(Investors!$P:$P,Investors!$A:$A,$A30,Investors!$G:$G,$B30)-$B$2&lt;=W$4,SUMIFS(Investors!$P:$P,Investors!$A:$A,$A30,Investors!$G:$G,$B30)-$B$2&gt;V$4),SUMIFS(Investors!$Q:$Q,Investors!$A:$A,$A30,Investors!$G:$G,$B30),0)</f>
        <v/>
      </c>
      <c r="X30" s="4">
        <f>IF(AND(SUMIFS(Investors!$P:$P,Investors!$A:$A,$A30,Investors!$G:$G,$B30)-$B$2&lt;=X$4,SUMIFS(Investors!$P:$P,Investors!$A:$A,$A30,Investors!$G:$G,$B30)-$B$2&gt;W$4),SUMIFS(Investors!$Q:$Q,Investors!$A:$A,$A30,Investors!$G:$G,$B30),0)</f>
        <v/>
      </c>
      <c r="Y30" s="4">
        <f>IF(AND(SUMIFS(Investors!$P:$P,Investors!$A:$A,$A30,Investors!$G:$G,$B30)-$B$2&lt;=Y$4,SUMIFS(Investors!$P:$P,Investors!$A:$A,$A30,Investors!$G:$G,$B30)-$B$2&gt;X$4),SUMIFS(Investors!$Q:$Q,Investors!$A:$A,$A30,Investors!$G:$G,$B30),0)</f>
        <v/>
      </c>
      <c r="Z30" s="4">
        <f>IF(AND(SUMIFS(Investors!$P:$P,Investors!$A:$A,$A30,Investors!$G:$G,$B30)-$B$2&lt;=Z$4,SUMIFS(Investors!$P:$P,Investors!$A:$A,$A30,Investors!$G:$G,$B30)-$B$2&gt;Y$4),SUMIFS(Investors!$Q:$Q,Investors!$A:$A,$A30,Investors!$G:$G,$B30),0)</f>
        <v/>
      </c>
      <c r="AA30" s="4">
        <f>IF(AND(SUMIFS(Investors!$P:$P,Investors!$A:$A,$A30,Investors!$G:$G,$B30)-$B$2&lt;=AA$4,SUMIFS(Investors!$P:$P,Investors!$A:$A,$A30,Investors!$G:$G,$B30)-$B$2&gt;Z$4),SUMIFS(Investors!$Q:$Q,Investors!$A:$A,$A30,Investors!$G:$G,$B30),0)</f>
        <v/>
      </c>
      <c r="AB30" s="4">
        <f>IF(AND(SUMIFS(Investors!$P:$P,Investors!$A:$A,$A30,Investors!$G:$G,$B30)-$B$2&lt;=AB$4,SUMIFS(Investors!$P:$P,Investors!$A:$A,$A30,Investors!$G:$G,$B30)-$B$2&gt;AA$4),SUMIFS(Investors!$Q:$Q,Investors!$A:$A,$A30,Investors!$G:$G,$B30),0)</f>
        <v/>
      </c>
      <c r="AC30" s="4">
        <f>IF(AND(SUMIFS(Investors!$P:$P,Investors!$A:$A,$A30,Investors!$G:$G,$B30)-$B$2&lt;=AC$4,SUMIFS(Investors!$P:$P,Investors!$A:$A,$A30,Investors!$G:$G,$B30)-$B$2&gt;AB$4),SUMIFS(Investors!$Q:$Q,Investors!$A:$A,$A30,Investors!$G:$G,$B30),0)</f>
        <v/>
      </c>
    </row>
    <row r="31">
      <c r="A31" t="inlineStr">
        <is>
          <t>ZSCH03</t>
        </is>
      </c>
      <c r="B31" t="inlineStr">
        <is>
          <t>GW3616</t>
        </is>
      </c>
      <c r="C31" s="4">
        <f>SUM(E31:AC31)</f>
        <v/>
      </c>
      <c r="E31" s="4">
        <f>IF(AND(SUMIFS(Investors!$P:$P,Investors!$A:$A,$A31,Investors!$G:$G,$B31)-$B$2&lt;=E$4,SUMIFS(Investors!$P:$P,Investors!$A:$A,$A31,Investors!$G:$G,$B31)-$B$2&gt;D$4),SUMIFS(Investors!$Q:$Q,Investors!$A:$A,$A31,Investors!$G:$G,$B31),0)</f>
        <v/>
      </c>
      <c r="F31" s="4">
        <f>IF(AND(SUMIFS(Investors!$P:$P,Investors!$A:$A,$A31,Investors!$G:$G,$B31)-$B$2&lt;=F$4,SUMIFS(Investors!$P:$P,Investors!$A:$A,$A31,Investors!$G:$G,$B31)-$B$2&gt;E$4),SUMIFS(Investors!$Q:$Q,Investors!$A:$A,$A31,Investors!$G:$G,$B31),0)</f>
        <v/>
      </c>
      <c r="G31" s="4">
        <f>IF(AND(SUMIFS(Investors!$P:$P,Investors!$A:$A,$A31,Investors!$G:$G,$B31)-$B$2&lt;=G$4,SUMIFS(Investors!$P:$P,Investors!$A:$A,$A31,Investors!$G:$G,$B31)-$B$2&gt;F$4),SUMIFS(Investors!$Q:$Q,Investors!$A:$A,$A31,Investors!$G:$G,$B31),0)</f>
        <v/>
      </c>
      <c r="H31" s="4">
        <f>IF(AND(SUMIFS(Investors!$P:$P,Investors!$A:$A,$A31,Investors!$G:$G,$B31)-$B$2&lt;=H$4,SUMIFS(Investors!$P:$P,Investors!$A:$A,$A31,Investors!$G:$G,$B31)-$B$2&gt;G$4),SUMIFS(Investors!$Q:$Q,Investors!$A:$A,$A31,Investors!$G:$G,$B31),0)</f>
        <v/>
      </c>
      <c r="I31" s="4">
        <f>IF(AND(SUMIFS(Investors!$P:$P,Investors!$A:$A,$A31,Investors!$G:$G,$B31)-$B$2&lt;=I$4,SUMIFS(Investors!$P:$P,Investors!$A:$A,$A31,Investors!$G:$G,$B31)-$B$2&gt;H$4),SUMIFS(Investors!$Q:$Q,Investors!$A:$A,$A31,Investors!$G:$G,$B31),0)</f>
        <v/>
      </c>
      <c r="J31" s="4">
        <f>IF(AND(SUMIFS(Investors!$P:$P,Investors!$A:$A,$A31,Investors!$G:$G,$B31)-$B$2&lt;=J$4,SUMIFS(Investors!$P:$P,Investors!$A:$A,$A31,Investors!$G:$G,$B31)-$B$2&gt;I$4),SUMIFS(Investors!$Q:$Q,Investors!$A:$A,$A31,Investors!$G:$G,$B31),0)</f>
        <v/>
      </c>
      <c r="K31" s="4">
        <f>IF(AND(SUMIFS(Investors!$P:$P,Investors!$A:$A,$A31,Investors!$G:$G,$B31)-$B$2&lt;=K$4,SUMIFS(Investors!$P:$P,Investors!$A:$A,$A31,Investors!$G:$G,$B31)-$B$2&gt;J$4),SUMIFS(Investors!$Q:$Q,Investors!$A:$A,$A31,Investors!$G:$G,$B31),0)</f>
        <v/>
      </c>
      <c r="L31" s="4">
        <f>IF(AND(SUMIFS(Investors!$P:$P,Investors!$A:$A,$A31,Investors!$G:$G,$B31)-$B$2&lt;=L$4,SUMIFS(Investors!$P:$P,Investors!$A:$A,$A31,Investors!$G:$G,$B31)-$B$2&gt;K$4),SUMIFS(Investors!$Q:$Q,Investors!$A:$A,$A31,Investors!$G:$G,$B31),0)</f>
        <v/>
      </c>
      <c r="M31" s="4">
        <f>IF(AND(SUMIFS(Investors!$P:$P,Investors!$A:$A,$A31,Investors!$G:$G,$B31)-$B$2&lt;=M$4,SUMIFS(Investors!$P:$P,Investors!$A:$A,$A31,Investors!$G:$G,$B31)-$B$2&gt;L$4),SUMIFS(Investors!$Q:$Q,Investors!$A:$A,$A31,Investors!$G:$G,$B31),0)</f>
        <v/>
      </c>
      <c r="N31" s="4">
        <f>IF(AND(SUMIFS(Investors!$P:$P,Investors!$A:$A,$A31,Investors!$G:$G,$B31)-$B$2&lt;=N$4,SUMIFS(Investors!$P:$P,Investors!$A:$A,$A31,Investors!$G:$G,$B31)-$B$2&gt;M$4),SUMIFS(Investors!$Q:$Q,Investors!$A:$A,$A31,Investors!$G:$G,$B31),0)</f>
        <v/>
      </c>
      <c r="O31" s="4">
        <f>IF(AND(SUMIFS(Investors!$P:$P,Investors!$A:$A,$A31,Investors!$G:$G,$B31)-$B$2&lt;=O$4,SUMIFS(Investors!$P:$P,Investors!$A:$A,$A31,Investors!$G:$G,$B31)-$B$2&gt;N$4),SUMIFS(Investors!$Q:$Q,Investors!$A:$A,$A31,Investors!$G:$G,$B31),0)</f>
        <v/>
      </c>
      <c r="P31" s="4">
        <f>IF(AND(SUMIFS(Investors!$P:$P,Investors!$A:$A,$A31,Investors!$G:$G,$B31)-$B$2&lt;=P$4,SUMIFS(Investors!$P:$P,Investors!$A:$A,$A31,Investors!$G:$G,$B31)-$B$2&gt;O$4),SUMIFS(Investors!$Q:$Q,Investors!$A:$A,$A31,Investors!$G:$G,$B31),0)</f>
        <v/>
      </c>
      <c r="Q31" s="4">
        <f>IF(AND(SUMIFS(Investors!$P:$P,Investors!$A:$A,$A31,Investors!$G:$G,$B31)-$B$2&lt;=Q$4,SUMIFS(Investors!$P:$P,Investors!$A:$A,$A31,Investors!$G:$G,$B31)-$B$2&gt;P$4),SUMIFS(Investors!$Q:$Q,Investors!$A:$A,$A31,Investors!$G:$G,$B31),0)</f>
        <v/>
      </c>
      <c r="R31" s="4">
        <f>IF(AND(SUMIFS(Investors!$P:$P,Investors!$A:$A,$A31,Investors!$G:$G,$B31)-$B$2&lt;=R$4,SUMIFS(Investors!$P:$P,Investors!$A:$A,$A31,Investors!$G:$G,$B31)-$B$2&gt;Q$4),SUMIFS(Investors!$Q:$Q,Investors!$A:$A,$A31,Investors!$G:$G,$B31),0)</f>
        <v/>
      </c>
      <c r="S31" s="4">
        <f>IF(AND(SUMIFS(Investors!$P:$P,Investors!$A:$A,$A31,Investors!$G:$G,$B31)-$B$2&lt;=S$4,SUMIFS(Investors!$P:$P,Investors!$A:$A,$A31,Investors!$G:$G,$B31)-$B$2&gt;R$4),SUMIFS(Investors!$Q:$Q,Investors!$A:$A,$A31,Investors!$G:$G,$B31),0)</f>
        <v/>
      </c>
      <c r="T31" s="4">
        <f>IF(AND(SUMIFS(Investors!$P:$P,Investors!$A:$A,$A31,Investors!$G:$G,$B31)-$B$2&lt;=T$4,SUMIFS(Investors!$P:$P,Investors!$A:$A,$A31,Investors!$G:$G,$B31)-$B$2&gt;S$4),SUMIFS(Investors!$Q:$Q,Investors!$A:$A,$A31,Investors!$G:$G,$B31),0)</f>
        <v/>
      </c>
      <c r="U31" s="4">
        <f>IF(AND(SUMIFS(Investors!$P:$P,Investors!$A:$A,$A31,Investors!$G:$G,$B31)-$B$2&lt;=U$4,SUMIFS(Investors!$P:$P,Investors!$A:$A,$A31,Investors!$G:$G,$B31)-$B$2&gt;T$4),SUMIFS(Investors!$Q:$Q,Investors!$A:$A,$A31,Investors!$G:$G,$B31),0)</f>
        <v/>
      </c>
      <c r="V31" s="4">
        <f>IF(AND(SUMIFS(Investors!$P:$P,Investors!$A:$A,$A31,Investors!$G:$G,$B31)-$B$2&lt;=V$4,SUMIFS(Investors!$P:$P,Investors!$A:$A,$A31,Investors!$G:$G,$B31)-$B$2&gt;U$4),SUMIFS(Investors!$Q:$Q,Investors!$A:$A,$A31,Investors!$G:$G,$B31),0)</f>
        <v/>
      </c>
      <c r="W31" s="4">
        <f>IF(AND(SUMIFS(Investors!$P:$P,Investors!$A:$A,$A31,Investors!$G:$G,$B31)-$B$2&lt;=W$4,SUMIFS(Investors!$P:$P,Investors!$A:$A,$A31,Investors!$G:$G,$B31)-$B$2&gt;V$4),SUMIFS(Investors!$Q:$Q,Investors!$A:$A,$A31,Investors!$G:$G,$B31),0)</f>
        <v/>
      </c>
      <c r="X31" s="4">
        <f>IF(AND(SUMIFS(Investors!$P:$P,Investors!$A:$A,$A31,Investors!$G:$G,$B31)-$B$2&lt;=X$4,SUMIFS(Investors!$P:$P,Investors!$A:$A,$A31,Investors!$G:$G,$B31)-$B$2&gt;W$4),SUMIFS(Investors!$Q:$Q,Investors!$A:$A,$A31,Investors!$G:$G,$B31),0)</f>
        <v/>
      </c>
      <c r="Y31" s="4">
        <f>IF(AND(SUMIFS(Investors!$P:$P,Investors!$A:$A,$A31,Investors!$G:$G,$B31)-$B$2&lt;=Y$4,SUMIFS(Investors!$P:$P,Investors!$A:$A,$A31,Investors!$G:$G,$B31)-$B$2&gt;X$4),SUMIFS(Investors!$Q:$Q,Investors!$A:$A,$A31,Investors!$G:$G,$B31),0)</f>
        <v/>
      </c>
      <c r="Z31" s="4">
        <f>IF(AND(SUMIFS(Investors!$P:$P,Investors!$A:$A,$A31,Investors!$G:$G,$B31)-$B$2&lt;=Z$4,SUMIFS(Investors!$P:$P,Investors!$A:$A,$A31,Investors!$G:$G,$B31)-$B$2&gt;Y$4),SUMIFS(Investors!$Q:$Q,Investors!$A:$A,$A31,Investors!$G:$G,$B31),0)</f>
        <v/>
      </c>
      <c r="AA31" s="4">
        <f>IF(AND(SUMIFS(Investors!$P:$P,Investors!$A:$A,$A31,Investors!$G:$G,$B31)-$B$2&lt;=AA$4,SUMIFS(Investors!$P:$P,Investors!$A:$A,$A31,Investors!$G:$G,$B31)-$B$2&gt;Z$4),SUMIFS(Investors!$Q:$Q,Investors!$A:$A,$A31,Investors!$G:$G,$B31),0)</f>
        <v/>
      </c>
      <c r="AB31" s="4">
        <f>IF(AND(SUMIFS(Investors!$P:$P,Investors!$A:$A,$A31,Investors!$G:$G,$B31)-$B$2&lt;=AB$4,SUMIFS(Investors!$P:$P,Investors!$A:$A,$A31,Investors!$G:$G,$B31)-$B$2&gt;AA$4),SUMIFS(Investors!$Q:$Q,Investors!$A:$A,$A31,Investors!$G:$G,$B31),0)</f>
        <v/>
      </c>
      <c r="AC31" s="4">
        <f>IF(AND(SUMIFS(Investors!$P:$P,Investors!$A:$A,$A31,Investors!$G:$G,$B31)-$B$2&lt;=AC$4,SUMIFS(Investors!$P:$P,Investors!$A:$A,$A31,Investors!$G:$G,$B31)-$B$2&gt;AB$4),SUMIFS(Investors!$Q:$Q,Investors!$A:$A,$A31,Investors!$G:$G,$B31),0)</f>
        <v/>
      </c>
    </row>
    <row r="32">
      <c r="A32" t="inlineStr">
        <is>
          <t>ZSCH03</t>
        </is>
      </c>
      <c r="B32" t="inlineStr">
        <is>
          <t>GW4589</t>
        </is>
      </c>
      <c r="C32" s="4">
        <f>SUM(E32:AC32)</f>
        <v/>
      </c>
      <c r="E32" s="4">
        <f>IF(AND(SUMIFS(Investors!$P:$P,Investors!$A:$A,$A32,Investors!$G:$G,$B32)-$B$2&lt;=E$4,SUMIFS(Investors!$P:$P,Investors!$A:$A,$A32,Investors!$G:$G,$B32)-$B$2&gt;D$4),SUMIFS(Investors!$Q:$Q,Investors!$A:$A,$A32,Investors!$G:$G,$B32),0)</f>
        <v/>
      </c>
      <c r="F32" s="4">
        <f>IF(AND(SUMIFS(Investors!$P:$P,Investors!$A:$A,$A32,Investors!$G:$G,$B32)-$B$2&lt;=F$4,SUMIFS(Investors!$P:$P,Investors!$A:$A,$A32,Investors!$G:$G,$B32)-$B$2&gt;E$4),SUMIFS(Investors!$Q:$Q,Investors!$A:$A,$A32,Investors!$G:$G,$B32),0)</f>
        <v/>
      </c>
      <c r="G32" s="4">
        <f>IF(AND(SUMIFS(Investors!$P:$P,Investors!$A:$A,$A32,Investors!$G:$G,$B32)-$B$2&lt;=G$4,SUMIFS(Investors!$P:$P,Investors!$A:$A,$A32,Investors!$G:$G,$B32)-$B$2&gt;F$4),SUMIFS(Investors!$Q:$Q,Investors!$A:$A,$A32,Investors!$G:$G,$B32),0)</f>
        <v/>
      </c>
      <c r="H32" s="4">
        <f>IF(AND(SUMIFS(Investors!$P:$P,Investors!$A:$A,$A32,Investors!$G:$G,$B32)-$B$2&lt;=H$4,SUMIFS(Investors!$P:$P,Investors!$A:$A,$A32,Investors!$G:$G,$B32)-$B$2&gt;G$4),SUMIFS(Investors!$Q:$Q,Investors!$A:$A,$A32,Investors!$G:$G,$B32),0)</f>
        <v/>
      </c>
      <c r="I32" s="4">
        <f>IF(AND(SUMIFS(Investors!$P:$P,Investors!$A:$A,$A32,Investors!$G:$G,$B32)-$B$2&lt;=I$4,SUMIFS(Investors!$P:$P,Investors!$A:$A,$A32,Investors!$G:$G,$B32)-$B$2&gt;H$4),SUMIFS(Investors!$Q:$Q,Investors!$A:$A,$A32,Investors!$G:$G,$B32),0)</f>
        <v/>
      </c>
      <c r="J32" s="4">
        <f>IF(AND(SUMIFS(Investors!$P:$P,Investors!$A:$A,$A32,Investors!$G:$G,$B32)-$B$2&lt;=J$4,SUMIFS(Investors!$P:$P,Investors!$A:$A,$A32,Investors!$G:$G,$B32)-$B$2&gt;I$4),SUMIFS(Investors!$Q:$Q,Investors!$A:$A,$A32,Investors!$G:$G,$B32),0)</f>
        <v/>
      </c>
      <c r="K32" s="4">
        <f>IF(AND(SUMIFS(Investors!$P:$P,Investors!$A:$A,$A32,Investors!$G:$G,$B32)-$B$2&lt;=K$4,SUMIFS(Investors!$P:$P,Investors!$A:$A,$A32,Investors!$G:$G,$B32)-$B$2&gt;J$4),SUMIFS(Investors!$Q:$Q,Investors!$A:$A,$A32,Investors!$G:$G,$B32),0)</f>
        <v/>
      </c>
      <c r="L32" s="4">
        <f>IF(AND(SUMIFS(Investors!$P:$P,Investors!$A:$A,$A32,Investors!$G:$G,$B32)-$B$2&lt;=L$4,SUMIFS(Investors!$P:$P,Investors!$A:$A,$A32,Investors!$G:$G,$B32)-$B$2&gt;K$4),SUMIFS(Investors!$Q:$Q,Investors!$A:$A,$A32,Investors!$G:$G,$B32),0)</f>
        <v/>
      </c>
      <c r="M32" s="4">
        <f>IF(AND(SUMIFS(Investors!$P:$P,Investors!$A:$A,$A32,Investors!$G:$G,$B32)-$B$2&lt;=M$4,SUMIFS(Investors!$P:$P,Investors!$A:$A,$A32,Investors!$G:$G,$B32)-$B$2&gt;L$4),SUMIFS(Investors!$Q:$Q,Investors!$A:$A,$A32,Investors!$G:$G,$B32),0)</f>
        <v/>
      </c>
      <c r="N32" s="4">
        <f>IF(AND(SUMIFS(Investors!$P:$P,Investors!$A:$A,$A32,Investors!$G:$G,$B32)-$B$2&lt;=N$4,SUMIFS(Investors!$P:$P,Investors!$A:$A,$A32,Investors!$G:$G,$B32)-$B$2&gt;M$4),SUMIFS(Investors!$Q:$Q,Investors!$A:$A,$A32,Investors!$G:$G,$B32),0)</f>
        <v/>
      </c>
      <c r="O32" s="4">
        <f>IF(AND(SUMIFS(Investors!$P:$P,Investors!$A:$A,$A32,Investors!$G:$G,$B32)-$B$2&lt;=O$4,SUMIFS(Investors!$P:$P,Investors!$A:$A,$A32,Investors!$G:$G,$B32)-$B$2&gt;N$4),SUMIFS(Investors!$Q:$Q,Investors!$A:$A,$A32,Investors!$G:$G,$B32),0)</f>
        <v/>
      </c>
      <c r="P32" s="4">
        <f>IF(AND(SUMIFS(Investors!$P:$P,Investors!$A:$A,$A32,Investors!$G:$G,$B32)-$B$2&lt;=P$4,SUMIFS(Investors!$P:$P,Investors!$A:$A,$A32,Investors!$G:$G,$B32)-$B$2&gt;O$4),SUMIFS(Investors!$Q:$Q,Investors!$A:$A,$A32,Investors!$G:$G,$B32),0)</f>
        <v/>
      </c>
      <c r="Q32" s="4">
        <f>IF(AND(SUMIFS(Investors!$P:$P,Investors!$A:$A,$A32,Investors!$G:$G,$B32)-$B$2&lt;=Q$4,SUMIFS(Investors!$P:$P,Investors!$A:$A,$A32,Investors!$G:$G,$B32)-$B$2&gt;P$4),SUMIFS(Investors!$Q:$Q,Investors!$A:$A,$A32,Investors!$G:$G,$B32),0)</f>
        <v/>
      </c>
      <c r="R32" s="4">
        <f>IF(AND(SUMIFS(Investors!$P:$P,Investors!$A:$A,$A32,Investors!$G:$G,$B32)-$B$2&lt;=R$4,SUMIFS(Investors!$P:$P,Investors!$A:$A,$A32,Investors!$G:$G,$B32)-$B$2&gt;Q$4),SUMIFS(Investors!$Q:$Q,Investors!$A:$A,$A32,Investors!$G:$G,$B32),0)</f>
        <v/>
      </c>
      <c r="S32" s="4">
        <f>IF(AND(SUMIFS(Investors!$P:$P,Investors!$A:$A,$A32,Investors!$G:$G,$B32)-$B$2&lt;=S$4,SUMIFS(Investors!$P:$P,Investors!$A:$A,$A32,Investors!$G:$G,$B32)-$B$2&gt;R$4),SUMIFS(Investors!$Q:$Q,Investors!$A:$A,$A32,Investors!$G:$G,$B32),0)</f>
        <v/>
      </c>
      <c r="T32" s="4">
        <f>IF(AND(SUMIFS(Investors!$P:$P,Investors!$A:$A,$A32,Investors!$G:$G,$B32)-$B$2&lt;=T$4,SUMIFS(Investors!$P:$P,Investors!$A:$A,$A32,Investors!$G:$G,$B32)-$B$2&gt;S$4),SUMIFS(Investors!$Q:$Q,Investors!$A:$A,$A32,Investors!$G:$G,$B32),0)</f>
        <v/>
      </c>
      <c r="U32" s="4">
        <f>IF(AND(SUMIFS(Investors!$P:$P,Investors!$A:$A,$A32,Investors!$G:$G,$B32)-$B$2&lt;=U$4,SUMIFS(Investors!$P:$P,Investors!$A:$A,$A32,Investors!$G:$G,$B32)-$B$2&gt;T$4),SUMIFS(Investors!$Q:$Q,Investors!$A:$A,$A32,Investors!$G:$G,$B32),0)</f>
        <v/>
      </c>
      <c r="V32" s="4">
        <f>IF(AND(SUMIFS(Investors!$P:$P,Investors!$A:$A,$A32,Investors!$G:$G,$B32)-$B$2&lt;=V$4,SUMIFS(Investors!$P:$P,Investors!$A:$A,$A32,Investors!$G:$G,$B32)-$B$2&gt;U$4),SUMIFS(Investors!$Q:$Q,Investors!$A:$A,$A32,Investors!$G:$G,$B32),0)</f>
        <v/>
      </c>
      <c r="W32" s="4">
        <f>IF(AND(SUMIFS(Investors!$P:$P,Investors!$A:$A,$A32,Investors!$G:$G,$B32)-$B$2&lt;=W$4,SUMIFS(Investors!$P:$P,Investors!$A:$A,$A32,Investors!$G:$G,$B32)-$B$2&gt;V$4),SUMIFS(Investors!$Q:$Q,Investors!$A:$A,$A32,Investors!$G:$G,$B32),0)</f>
        <v/>
      </c>
      <c r="X32" s="4">
        <f>IF(AND(SUMIFS(Investors!$P:$P,Investors!$A:$A,$A32,Investors!$G:$G,$B32)-$B$2&lt;=X$4,SUMIFS(Investors!$P:$P,Investors!$A:$A,$A32,Investors!$G:$G,$B32)-$B$2&gt;W$4),SUMIFS(Investors!$Q:$Q,Investors!$A:$A,$A32,Investors!$G:$G,$B32),0)</f>
        <v/>
      </c>
      <c r="Y32" s="4">
        <f>IF(AND(SUMIFS(Investors!$P:$P,Investors!$A:$A,$A32,Investors!$G:$G,$B32)-$B$2&lt;=Y$4,SUMIFS(Investors!$P:$P,Investors!$A:$A,$A32,Investors!$G:$G,$B32)-$B$2&gt;X$4),SUMIFS(Investors!$Q:$Q,Investors!$A:$A,$A32,Investors!$G:$G,$B32),0)</f>
        <v/>
      </c>
      <c r="Z32" s="4">
        <f>IF(AND(SUMIFS(Investors!$P:$P,Investors!$A:$A,$A32,Investors!$G:$G,$B32)-$B$2&lt;=Z$4,SUMIFS(Investors!$P:$P,Investors!$A:$A,$A32,Investors!$G:$G,$B32)-$B$2&gt;Y$4),SUMIFS(Investors!$Q:$Q,Investors!$A:$A,$A32,Investors!$G:$G,$B32),0)</f>
        <v/>
      </c>
      <c r="AA32" s="4">
        <f>IF(AND(SUMIFS(Investors!$P:$P,Investors!$A:$A,$A32,Investors!$G:$G,$B32)-$B$2&lt;=AA$4,SUMIFS(Investors!$P:$P,Investors!$A:$A,$A32,Investors!$G:$G,$B32)-$B$2&gt;Z$4),SUMIFS(Investors!$Q:$Q,Investors!$A:$A,$A32,Investors!$G:$G,$B32),0)</f>
        <v/>
      </c>
      <c r="AB32" s="4">
        <f>IF(AND(SUMIFS(Investors!$P:$P,Investors!$A:$A,$A32,Investors!$G:$G,$B32)-$B$2&lt;=AB$4,SUMIFS(Investors!$P:$P,Investors!$A:$A,$A32,Investors!$G:$G,$B32)-$B$2&gt;AA$4),SUMIFS(Investors!$Q:$Q,Investors!$A:$A,$A32,Investors!$G:$G,$B32),0)</f>
        <v/>
      </c>
      <c r="AC32" s="4">
        <f>IF(AND(SUMIFS(Investors!$P:$P,Investors!$A:$A,$A32,Investors!$G:$G,$B32)-$B$2&lt;=AC$4,SUMIFS(Investors!$P:$P,Investors!$A:$A,$A32,Investors!$G:$G,$B32)-$B$2&gt;AB$4),SUMIFS(Investors!$Q:$Q,Investors!$A:$A,$A32,Investors!$G:$G,$B32),0)</f>
        <v/>
      </c>
    </row>
    <row r="33">
      <c r="A33" t="inlineStr">
        <is>
          <t>ZSCH03</t>
        </is>
      </c>
      <c r="B33" t="inlineStr">
        <is>
          <t>GW3363</t>
        </is>
      </c>
      <c r="C33" s="4">
        <f>SUM(E33:AC33)</f>
        <v/>
      </c>
      <c r="E33" s="4">
        <f>IF(AND(SUMIFS(Investors!$P:$P,Investors!$A:$A,$A33,Investors!$G:$G,$B33)-$B$2&lt;=E$4,SUMIFS(Investors!$P:$P,Investors!$A:$A,$A33,Investors!$G:$G,$B33)-$B$2&gt;D$4),SUMIFS(Investors!$Q:$Q,Investors!$A:$A,$A33,Investors!$G:$G,$B33),0)</f>
        <v/>
      </c>
      <c r="F33" s="4">
        <f>IF(AND(SUMIFS(Investors!$P:$P,Investors!$A:$A,$A33,Investors!$G:$G,$B33)-$B$2&lt;=F$4,SUMIFS(Investors!$P:$P,Investors!$A:$A,$A33,Investors!$G:$G,$B33)-$B$2&gt;E$4),SUMIFS(Investors!$Q:$Q,Investors!$A:$A,$A33,Investors!$G:$G,$B33),0)</f>
        <v/>
      </c>
      <c r="G33" s="4">
        <f>IF(AND(SUMIFS(Investors!$P:$P,Investors!$A:$A,$A33,Investors!$G:$G,$B33)-$B$2&lt;=G$4,SUMIFS(Investors!$P:$P,Investors!$A:$A,$A33,Investors!$G:$G,$B33)-$B$2&gt;F$4),SUMIFS(Investors!$Q:$Q,Investors!$A:$A,$A33,Investors!$G:$G,$B33),0)</f>
        <v/>
      </c>
      <c r="H33" s="4">
        <f>IF(AND(SUMIFS(Investors!$P:$P,Investors!$A:$A,$A33,Investors!$G:$G,$B33)-$B$2&lt;=H$4,SUMIFS(Investors!$P:$P,Investors!$A:$A,$A33,Investors!$G:$G,$B33)-$B$2&gt;G$4),SUMIFS(Investors!$Q:$Q,Investors!$A:$A,$A33,Investors!$G:$G,$B33),0)</f>
        <v/>
      </c>
      <c r="I33" s="4">
        <f>IF(AND(SUMIFS(Investors!$P:$P,Investors!$A:$A,$A33,Investors!$G:$G,$B33)-$B$2&lt;=I$4,SUMIFS(Investors!$P:$P,Investors!$A:$A,$A33,Investors!$G:$G,$B33)-$B$2&gt;H$4),SUMIFS(Investors!$Q:$Q,Investors!$A:$A,$A33,Investors!$G:$G,$B33),0)</f>
        <v/>
      </c>
      <c r="J33" s="4">
        <f>IF(AND(SUMIFS(Investors!$P:$P,Investors!$A:$A,$A33,Investors!$G:$G,$B33)-$B$2&lt;=J$4,SUMIFS(Investors!$P:$P,Investors!$A:$A,$A33,Investors!$G:$G,$B33)-$B$2&gt;I$4),SUMIFS(Investors!$Q:$Q,Investors!$A:$A,$A33,Investors!$G:$G,$B33),0)</f>
        <v/>
      </c>
      <c r="K33" s="4">
        <f>IF(AND(SUMIFS(Investors!$P:$P,Investors!$A:$A,$A33,Investors!$G:$G,$B33)-$B$2&lt;=K$4,SUMIFS(Investors!$P:$P,Investors!$A:$A,$A33,Investors!$G:$G,$B33)-$B$2&gt;J$4),SUMIFS(Investors!$Q:$Q,Investors!$A:$A,$A33,Investors!$G:$G,$B33),0)</f>
        <v/>
      </c>
      <c r="L33" s="4">
        <f>IF(AND(SUMIFS(Investors!$P:$P,Investors!$A:$A,$A33,Investors!$G:$G,$B33)-$B$2&lt;=L$4,SUMIFS(Investors!$P:$P,Investors!$A:$A,$A33,Investors!$G:$G,$B33)-$B$2&gt;K$4),SUMIFS(Investors!$Q:$Q,Investors!$A:$A,$A33,Investors!$G:$G,$B33),0)</f>
        <v/>
      </c>
      <c r="M33" s="4">
        <f>IF(AND(SUMIFS(Investors!$P:$P,Investors!$A:$A,$A33,Investors!$G:$G,$B33)-$B$2&lt;=M$4,SUMIFS(Investors!$P:$P,Investors!$A:$A,$A33,Investors!$G:$G,$B33)-$B$2&gt;L$4),SUMIFS(Investors!$Q:$Q,Investors!$A:$A,$A33,Investors!$G:$G,$B33),0)</f>
        <v/>
      </c>
      <c r="N33" s="4">
        <f>IF(AND(SUMIFS(Investors!$P:$P,Investors!$A:$A,$A33,Investors!$G:$G,$B33)-$B$2&lt;=N$4,SUMIFS(Investors!$P:$P,Investors!$A:$A,$A33,Investors!$G:$G,$B33)-$B$2&gt;M$4),SUMIFS(Investors!$Q:$Q,Investors!$A:$A,$A33,Investors!$G:$G,$B33),0)</f>
        <v/>
      </c>
      <c r="O33" s="4">
        <f>IF(AND(SUMIFS(Investors!$P:$P,Investors!$A:$A,$A33,Investors!$G:$G,$B33)-$B$2&lt;=O$4,SUMIFS(Investors!$P:$P,Investors!$A:$A,$A33,Investors!$G:$G,$B33)-$B$2&gt;N$4),SUMIFS(Investors!$Q:$Q,Investors!$A:$A,$A33,Investors!$G:$G,$B33),0)</f>
        <v/>
      </c>
      <c r="P33" s="4">
        <f>IF(AND(SUMIFS(Investors!$P:$P,Investors!$A:$A,$A33,Investors!$G:$G,$B33)-$B$2&lt;=P$4,SUMIFS(Investors!$P:$P,Investors!$A:$A,$A33,Investors!$G:$G,$B33)-$B$2&gt;O$4),SUMIFS(Investors!$Q:$Q,Investors!$A:$A,$A33,Investors!$G:$G,$B33),0)</f>
        <v/>
      </c>
      <c r="Q33" s="4">
        <f>IF(AND(SUMIFS(Investors!$P:$P,Investors!$A:$A,$A33,Investors!$G:$G,$B33)-$B$2&lt;=Q$4,SUMIFS(Investors!$P:$P,Investors!$A:$A,$A33,Investors!$G:$G,$B33)-$B$2&gt;P$4),SUMIFS(Investors!$Q:$Q,Investors!$A:$A,$A33,Investors!$G:$G,$B33),0)</f>
        <v/>
      </c>
      <c r="R33" s="4">
        <f>IF(AND(SUMIFS(Investors!$P:$P,Investors!$A:$A,$A33,Investors!$G:$G,$B33)-$B$2&lt;=R$4,SUMIFS(Investors!$P:$P,Investors!$A:$A,$A33,Investors!$G:$G,$B33)-$B$2&gt;Q$4),SUMIFS(Investors!$Q:$Q,Investors!$A:$A,$A33,Investors!$G:$G,$B33),0)</f>
        <v/>
      </c>
      <c r="S33" s="4">
        <f>IF(AND(SUMIFS(Investors!$P:$P,Investors!$A:$A,$A33,Investors!$G:$G,$B33)-$B$2&lt;=S$4,SUMIFS(Investors!$P:$P,Investors!$A:$A,$A33,Investors!$G:$G,$B33)-$B$2&gt;R$4),SUMIFS(Investors!$Q:$Q,Investors!$A:$A,$A33,Investors!$G:$G,$B33),0)</f>
        <v/>
      </c>
      <c r="T33" s="4">
        <f>IF(AND(SUMIFS(Investors!$P:$P,Investors!$A:$A,$A33,Investors!$G:$G,$B33)-$B$2&lt;=T$4,SUMIFS(Investors!$P:$P,Investors!$A:$A,$A33,Investors!$G:$G,$B33)-$B$2&gt;S$4),SUMIFS(Investors!$Q:$Q,Investors!$A:$A,$A33,Investors!$G:$G,$B33),0)</f>
        <v/>
      </c>
      <c r="U33" s="4">
        <f>IF(AND(SUMIFS(Investors!$P:$P,Investors!$A:$A,$A33,Investors!$G:$G,$B33)-$B$2&lt;=U$4,SUMIFS(Investors!$P:$P,Investors!$A:$A,$A33,Investors!$G:$G,$B33)-$B$2&gt;T$4),SUMIFS(Investors!$Q:$Q,Investors!$A:$A,$A33,Investors!$G:$G,$B33),0)</f>
        <v/>
      </c>
      <c r="V33" s="4">
        <f>IF(AND(SUMIFS(Investors!$P:$P,Investors!$A:$A,$A33,Investors!$G:$G,$B33)-$B$2&lt;=V$4,SUMIFS(Investors!$P:$P,Investors!$A:$A,$A33,Investors!$G:$G,$B33)-$B$2&gt;U$4),SUMIFS(Investors!$Q:$Q,Investors!$A:$A,$A33,Investors!$G:$G,$B33),0)</f>
        <v/>
      </c>
      <c r="W33" s="4">
        <f>IF(AND(SUMIFS(Investors!$P:$P,Investors!$A:$A,$A33,Investors!$G:$G,$B33)-$B$2&lt;=W$4,SUMIFS(Investors!$P:$P,Investors!$A:$A,$A33,Investors!$G:$G,$B33)-$B$2&gt;V$4),SUMIFS(Investors!$Q:$Q,Investors!$A:$A,$A33,Investors!$G:$G,$B33),0)</f>
        <v/>
      </c>
      <c r="X33" s="4">
        <f>IF(AND(SUMIFS(Investors!$P:$P,Investors!$A:$A,$A33,Investors!$G:$G,$B33)-$B$2&lt;=X$4,SUMIFS(Investors!$P:$P,Investors!$A:$A,$A33,Investors!$G:$G,$B33)-$B$2&gt;W$4),SUMIFS(Investors!$Q:$Q,Investors!$A:$A,$A33,Investors!$G:$G,$B33),0)</f>
        <v/>
      </c>
      <c r="Y33" s="4">
        <f>IF(AND(SUMIFS(Investors!$P:$P,Investors!$A:$A,$A33,Investors!$G:$G,$B33)-$B$2&lt;=Y$4,SUMIFS(Investors!$P:$P,Investors!$A:$A,$A33,Investors!$G:$G,$B33)-$B$2&gt;X$4),SUMIFS(Investors!$Q:$Q,Investors!$A:$A,$A33,Investors!$G:$G,$B33),0)</f>
        <v/>
      </c>
      <c r="Z33" s="4">
        <f>IF(AND(SUMIFS(Investors!$P:$P,Investors!$A:$A,$A33,Investors!$G:$G,$B33)-$B$2&lt;=Z$4,SUMIFS(Investors!$P:$P,Investors!$A:$A,$A33,Investors!$G:$G,$B33)-$B$2&gt;Y$4),SUMIFS(Investors!$Q:$Q,Investors!$A:$A,$A33,Investors!$G:$G,$B33),0)</f>
        <v/>
      </c>
      <c r="AA33" s="4">
        <f>IF(AND(SUMIFS(Investors!$P:$P,Investors!$A:$A,$A33,Investors!$G:$G,$B33)-$B$2&lt;=AA$4,SUMIFS(Investors!$P:$P,Investors!$A:$A,$A33,Investors!$G:$G,$B33)-$B$2&gt;Z$4),SUMIFS(Investors!$Q:$Q,Investors!$A:$A,$A33,Investors!$G:$G,$B33),0)</f>
        <v/>
      </c>
      <c r="AB33" s="4">
        <f>IF(AND(SUMIFS(Investors!$P:$P,Investors!$A:$A,$A33,Investors!$G:$G,$B33)-$B$2&lt;=AB$4,SUMIFS(Investors!$P:$P,Investors!$A:$A,$A33,Investors!$G:$G,$B33)-$B$2&gt;AA$4),SUMIFS(Investors!$Q:$Q,Investors!$A:$A,$A33,Investors!$G:$G,$B33),0)</f>
        <v/>
      </c>
      <c r="AC33" s="4">
        <f>IF(AND(SUMIFS(Investors!$P:$P,Investors!$A:$A,$A33,Investors!$G:$G,$B33)-$B$2&lt;=AC$4,SUMIFS(Investors!$P:$P,Investors!$A:$A,$A33,Investors!$G:$G,$B33)-$B$2&gt;AB$4),SUMIFS(Investors!$Q:$Q,Investors!$A:$A,$A33,Investors!$G:$G,$B33),0)</f>
        <v/>
      </c>
    </row>
    <row r="34">
      <c r="A34" t="inlineStr">
        <is>
          <t>ZKRI02</t>
        </is>
      </c>
      <c r="B34" t="inlineStr">
        <is>
          <t>GW4300</t>
        </is>
      </c>
      <c r="C34" s="4">
        <f>SUM(E34:AC34)</f>
        <v/>
      </c>
      <c r="E34" s="4">
        <f>IF(AND(SUMIFS(Investors!$P:$P,Investors!$A:$A,$A34,Investors!$G:$G,$B34)-$B$2&lt;=E$4,SUMIFS(Investors!$P:$P,Investors!$A:$A,$A34,Investors!$G:$G,$B34)-$B$2&gt;D$4),SUMIFS(Investors!$Q:$Q,Investors!$A:$A,$A34,Investors!$G:$G,$B34),0)</f>
        <v/>
      </c>
      <c r="F34" s="4">
        <f>IF(AND(SUMIFS(Investors!$P:$P,Investors!$A:$A,$A34,Investors!$G:$G,$B34)-$B$2&lt;=F$4,SUMIFS(Investors!$P:$P,Investors!$A:$A,$A34,Investors!$G:$G,$B34)-$B$2&gt;E$4),SUMIFS(Investors!$Q:$Q,Investors!$A:$A,$A34,Investors!$G:$G,$B34),0)</f>
        <v/>
      </c>
      <c r="G34" s="4">
        <f>IF(AND(SUMIFS(Investors!$P:$P,Investors!$A:$A,$A34,Investors!$G:$G,$B34)-$B$2&lt;=G$4,SUMIFS(Investors!$P:$P,Investors!$A:$A,$A34,Investors!$G:$G,$B34)-$B$2&gt;F$4),SUMIFS(Investors!$Q:$Q,Investors!$A:$A,$A34,Investors!$G:$G,$B34),0)</f>
        <v/>
      </c>
      <c r="H34" s="4">
        <f>IF(AND(SUMIFS(Investors!$P:$P,Investors!$A:$A,$A34,Investors!$G:$G,$B34)-$B$2&lt;=H$4,SUMIFS(Investors!$P:$P,Investors!$A:$A,$A34,Investors!$G:$G,$B34)-$B$2&gt;G$4),SUMIFS(Investors!$Q:$Q,Investors!$A:$A,$A34,Investors!$G:$G,$B34),0)</f>
        <v/>
      </c>
      <c r="I34" s="4">
        <f>IF(AND(SUMIFS(Investors!$P:$P,Investors!$A:$A,$A34,Investors!$G:$G,$B34)-$B$2&lt;=I$4,SUMIFS(Investors!$P:$P,Investors!$A:$A,$A34,Investors!$G:$G,$B34)-$B$2&gt;H$4),SUMIFS(Investors!$Q:$Q,Investors!$A:$A,$A34,Investors!$G:$G,$B34),0)</f>
        <v/>
      </c>
      <c r="J34" s="4">
        <f>IF(AND(SUMIFS(Investors!$P:$P,Investors!$A:$A,$A34,Investors!$G:$G,$B34)-$B$2&lt;=J$4,SUMIFS(Investors!$P:$P,Investors!$A:$A,$A34,Investors!$G:$G,$B34)-$B$2&gt;I$4),SUMIFS(Investors!$Q:$Q,Investors!$A:$A,$A34,Investors!$G:$G,$B34),0)</f>
        <v/>
      </c>
      <c r="K34" s="4">
        <f>IF(AND(SUMIFS(Investors!$P:$P,Investors!$A:$A,$A34,Investors!$G:$G,$B34)-$B$2&lt;=K$4,SUMIFS(Investors!$P:$P,Investors!$A:$A,$A34,Investors!$G:$G,$B34)-$B$2&gt;J$4),SUMIFS(Investors!$Q:$Q,Investors!$A:$A,$A34,Investors!$G:$G,$B34),0)</f>
        <v/>
      </c>
      <c r="L34" s="4">
        <f>IF(AND(SUMIFS(Investors!$P:$P,Investors!$A:$A,$A34,Investors!$G:$G,$B34)-$B$2&lt;=L$4,SUMIFS(Investors!$P:$P,Investors!$A:$A,$A34,Investors!$G:$G,$B34)-$B$2&gt;K$4),SUMIFS(Investors!$Q:$Q,Investors!$A:$A,$A34,Investors!$G:$G,$B34),0)</f>
        <v/>
      </c>
      <c r="M34" s="4">
        <f>IF(AND(SUMIFS(Investors!$P:$P,Investors!$A:$A,$A34,Investors!$G:$G,$B34)-$B$2&lt;=M$4,SUMIFS(Investors!$P:$P,Investors!$A:$A,$A34,Investors!$G:$G,$B34)-$B$2&gt;L$4),SUMIFS(Investors!$Q:$Q,Investors!$A:$A,$A34,Investors!$G:$G,$B34),0)</f>
        <v/>
      </c>
      <c r="N34" s="4">
        <f>IF(AND(SUMIFS(Investors!$P:$P,Investors!$A:$A,$A34,Investors!$G:$G,$B34)-$B$2&lt;=N$4,SUMIFS(Investors!$P:$P,Investors!$A:$A,$A34,Investors!$G:$G,$B34)-$B$2&gt;M$4),SUMIFS(Investors!$Q:$Q,Investors!$A:$A,$A34,Investors!$G:$G,$B34),0)</f>
        <v/>
      </c>
      <c r="O34" s="4">
        <f>IF(AND(SUMIFS(Investors!$P:$P,Investors!$A:$A,$A34,Investors!$G:$G,$B34)-$B$2&lt;=O$4,SUMIFS(Investors!$P:$P,Investors!$A:$A,$A34,Investors!$G:$G,$B34)-$B$2&gt;N$4),SUMIFS(Investors!$Q:$Q,Investors!$A:$A,$A34,Investors!$G:$G,$B34),0)</f>
        <v/>
      </c>
      <c r="P34" s="4">
        <f>IF(AND(SUMIFS(Investors!$P:$P,Investors!$A:$A,$A34,Investors!$G:$G,$B34)-$B$2&lt;=P$4,SUMIFS(Investors!$P:$P,Investors!$A:$A,$A34,Investors!$G:$G,$B34)-$B$2&gt;O$4),SUMIFS(Investors!$Q:$Q,Investors!$A:$A,$A34,Investors!$G:$G,$B34),0)</f>
        <v/>
      </c>
      <c r="Q34" s="4">
        <f>IF(AND(SUMIFS(Investors!$P:$P,Investors!$A:$A,$A34,Investors!$G:$G,$B34)-$B$2&lt;=Q$4,SUMIFS(Investors!$P:$P,Investors!$A:$A,$A34,Investors!$G:$G,$B34)-$B$2&gt;P$4),SUMIFS(Investors!$Q:$Q,Investors!$A:$A,$A34,Investors!$G:$G,$B34),0)</f>
        <v/>
      </c>
      <c r="R34" s="4">
        <f>IF(AND(SUMIFS(Investors!$P:$P,Investors!$A:$A,$A34,Investors!$G:$G,$B34)-$B$2&lt;=R$4,SUMIFS(Investors!$P:$P,Investors!$A:$A,$A34,Investors!$G:$G,$B34)-$B$2&gt;Q$4),SUMIFS(Investors!$Q:$Q,Investors!$A:$A,$A34,Investors!$G:$G,$B34),0)</f>
        <v/>
      </c>
      <c r="S34" s="4">
        <f>IF(AND(SUMIFS(Investors!$P:$P,Investors!$A:$A,$A34,Investors!$G:$G,$B34)-$B$2&lt;=S$4,SUMIFS(Investors!$P:$P,Investors!$A:$A,$A34,Investors!$G:$G,$B34)-$B$2&gt;R$4),SUMIFS(Investors!$Q:$Q,Investors!$A:$A,$A34,Investors!$G:$G,$B34),0)</f>
        <v/>
      </c>
      <c r="T34" s="4">
        <f>IF(AND(SUMIFS(Investors!$P:$P,Investors!$A:$A,$A34,Investors!$G:$G,$B34)-$B$2&lt;=T$4,SUMIFS(Investors!$P:$P,Investors!$A:$A,$A34,Investors!$G:$G,$B34)-$B$2&gt;S$4),SUMIFS(Investors!$Q:$Q,Investors!$A:$A,$A34,Investors!$G:$G,$B34),0)</f>
        <v/>
      </c>
      <c r="U34" s="4">
        <f>IF(AND(SUMIFS(Investors!$P:$P,Investors!$A:$A,$A34,Investors!$G:$G,$B34)-$B$2&lt;=U$4,SUMIFS(Investors!$P:$P,Investors!$A:$A,$A34,Investors!$G:$G,$B34)-$B$2&gt;T$4),SUMIFS(Investors!$Q:$Q,Investors!$A:$A,$A34,Investors!$G:$G,$B34),0)</f>
        <v/>
      </c>
      <c r="V34" s="4">
        <f>IF(AND(SUMIFS(Investors!$P:$P,Investors!$A:$A,$A34,Investors!$G:$G,$B34)-$B$2&lt;=V$4,SUMIFS(Investors!$P:$P,Investors!$A:$A,$A34,Investors!$G:$G,$B34)-$B$2&gt;U$4),SUMIFS(Investors!$Q:$Q,Investors!$A:$A,$A34,Investors!$G:$G,$B34),0)</f>
        <v/>
      </c>
      <c r="W34" s="4">
        <f>IF(AND(SUMIFS(Investors!$P:$P,Investors!$A:$A,$A34,Investors!$G:$G,$B34)-$B$2&lt;=W$4,SUMIFS(Investors!$P:$P,Investors!$A:$A,$A34,Investors!$G:$G,$B34)-$B$2&gt;V$4),SUMIFS(Investors!$Q:$Q,Investors!$A:$A,$A34,Investors!$G:$G,$B34),0)</f>
        <v/>
      </c>
      <c r="X34" s="4">
        <f>IF(AND(SUMIFS(Investors!$P:$P,Investors!$A:$A,$A34,Investors!$G:$G,$B34)-$B$2&lt;=X$4,SUMIFS(Investors!$P:$P,Investors!$A:$A,$A34,Investors!$G:$G,$B34)-$B$2&gt;W$4),SUMIFS(Investors!$Q:$Q,Investors!$A:$A,$A34,Investors!$G:$G,$B34),0)</f>
        <v/>
      </c>
      <c r="Y34" s="4">
        <f>IF(AND(SUMIFS(Investors!$P:$P,Investors!$A:$A,$A34,Investors!$G:$G,$B34)-$B$2&lt;=Y$4,SUMIFS(Investors!$P:$P,Investors!$A:$A,$A34,Investors!$G:$G,$B34)-$B$2&gt;X$4),SUMIFS(Investors!$Q:$Q,Investors!$A:$A,$A34,Investors!$G:$G,$B34),0)</f>
        <v/>
      </c>
      <c r="Z34" s="4">
        <f>IF(AND(SUMIFS(Investors!$P:$P,Investors!$A:$A,$A34,Investors!$G:$G,$B34)-$B$2&lt;=Z$4,SUMIFS(Investors!$P:$P,Investors!$A:$A,$A34,Investors!$G:$G,$B34)-$B$2&gt;Y$4),SUMIFS(Investors!$Q:$Q,Investors!$A:$A,$A34,Investors!$G:$G,$B34),0)</f>
        <v/>
      </c>
      <c r="AA34" s="4">
        <f>IF(AND(SUMIFS(Investors!$P:$P,Investors!$A:$A,$A34,Investors!$G:$G,$B34)-$B$2&lt;=AA$4,SUMIFS(Investors!$P:$P,Investors!$A:$A,$A34,Investors!$G:$G,$B34)-$B$2&gt;Z$4),SUMIFS(Investors!$Q:$Q,Investors!$A:$A,$A34,Investors!$G:$G,$B34),0)</f>
        <v/>
      </c>
      <c r="AB34" s="4">
        <f>IF(AND(SUMIFS(Investors!$P:$P,Investors!$A:$A,$A34,Investors!$G:$G,$B34)-$B$2&lt;=AB$4,SUMIFS(Investors!$P:$P,Investors!$A:$A,$A34,Investors!$G:$G,$B34)-$B$2&gt;AA$4),SUMIFS(Investors!$Q:$Q,Investors!$A:$A,$A34,Investors!$G:$G,$B34),0)</f>
        <v/>
      </c>
      <c r="AC34" s="4">
        <f>IF(AND(SUMIFS(Investors!$P:$P,Investors!$A:$A,$A34,Investors!$G:$G,$B34)-$B$2&lt;=AC$4,SUMIFS(Investors!$P:$P,Investors!$A:$A,$A34,Investors!$G:$G,$B34)-$B$2&gt;AB$4),SUMIFS(Investors!$Q:$Q,Investors!$A:$A,$A34,Investors!$G:$G,$B34),0)</f>
        <v/>
      </c>
    </row>
    <row r="35">
      <c r="A35" t="inlineStr">
        <is>
          <t>ZKRI02</t>
        </is>
      </c>
      <c r="B35" t="inlineStr">
        <is>
          <t>GW4604</t>
        </is>
      </c>
      <c r="C35" s="4">
        <f>SUM(E35:AC35)</f>
        <v/>
      </c>
      <c r="E35" s="4">
        <f>IF(AND(SUMIFS(Investors!$P:$P,Investors!$A:$A,$A35,Investors!$G:$G,$B35)-$B$2&lt;=E$4,SUMIFS(Investors!$P:$P,Investors!$A:$A,$A35,Investors!$G:$G,$B35)-$B$2&gt;D$4),SUMIFS(Investors!$Q:$Q,Investors!$A:$A,$A35,Investors!$G:$G,$B35),0)</f>
        <v/>
      </c>
      <c r="F35" s="4">
        <f>IF(AND(SUMIFS(Investors!$P:$P,Investors!$A:$A,$A35,Investors!$G:$G,$B35)-$B$2&lt;=F$4,SUMIFS(Investors!$P:$P,Investors!$A:$A,$A35,Investors!$G:$G,$B35)-$B$2&gt;E$4),SUMIFS(Investors!$Q:$Q,Investors!$A:$A,$A35,Investors!$G:$G,$B35),0)</f>
        <v/>
      </c>
      <c r="G35" s="4">
        <f>IF(AND(SUMIFS(Investors!$P:$P,Investors!$A:$A,$A35,Investors!$G:$G,$B35)-$B$2&lt;=G$4,SUMIFS(Investors!$P:$P,Investors!$A:$A,$A35,Investors!$G:$G,$B35)-$B$2&gt;F$4),SUMIFS(Investors!$Q:$Q,Investors!$A:$A,$A35,Investors!$G:$G,$B35),0)</f>
        <v/>
      </c>
      <c r="H35" s="4">
        <f>IF(AND(SUMIFS(Investors!$P:$P,Investors!$A:$A,$A35,Investors!$G:$G,$B35)-$B$2&lt;=H$4,SUMIFS(Investors!$P:$P,Investors!$A:$A,$A35,Investors!$G:$G,$B35)-$B$2&gt;G$4),SUMIFS(Investors!$Q:$Q,Investors!$A:$A,$A35,Investors!$G:$G,$B35),0)</f>
        <v/>
      </c>
      <c r="I35" s="4">
        <f>IF(AND(SUMIFS(Investors!$P:$P,Investors!$A:$A,$A35,Investors!$G:$G,$B35)-$B$2&lt;=I$4,SUMIFS(Investors!$P:$P,Investors!$A:$A,$A35,Investors!$G:$G,$B35)-$B$2&gt;H$4),SUMIFS(Investors!$Q:$Q,Investors!$A:$A,$A35,Investors!$G:$G,$B35),0)</f>
        <v/>
      </c>
      <c r="J35" s="4">
        <f>IF(AND(SUMIFS(Investors!$P:$P,Investors!$A:$A,$A35,Investors!$G:$G,$B35)-$B$2&lt;=J$4,SUMIFS(Investors!$P:$P,Investors!$A:$A,$A35,Investors!$G:$G,$B35)-$B$2&gt;I$4),SUMIFS(Investors!$Q:$Q,Investors!$A:$A,$A35,Investors!$G:$G,$B35),0)</f>
        <v/>
      </c>
      <c r="K35" s="4">
        <f>IF(AND(SUMIFS(Investors!$P:$P,Investors!$A:$A,$A35,Investors!$G:$G,$B35)-$B$2&lt;=K$4,SUMIFS(Investors!$P:$P,Investors!$A:$A,$A35,Investors!$G:$G,$B35)-$B$2&gt;J$4),SUMIFS(Investors!$Q:$Q,Investors!$A:$A,$A35,Investors!$G:$G,$B35),0)</f>
        <v/>
      </c>
      <c r="L35" s="4">
        <f>IF(AND(SUMIFS(Investors!$P:$P,Investors!$A:$A,$A35,Investors!$G:$G,$B35)-$B$2&lt;=L$4,SUMIFS(Investors!$P:$P,Investors!$A:$A,$A35,Investors!$G:$G,$B35)-$B$2&gt;K$4),SUMIFS(Investors!$Q:$Q,Investors!$A:$A,$A35,Investors!$G:$G,$B35),0)</f>
        <v/>
      </c>
      <c r="M35" s="4">
        <f>IF(AND(SUMIFS(Investors!$P:$P,Investors!$A:$A,$A35,Investors!$G:$G,$B35)-$B$2&lt;=M$4,SUMIFS(Investors!$P:$P,Investors!$A:$A,$A35,Investors!$G:$G,$B35)-$B$2&gt;L$4),SUMIFS(Investors!$Q:$Q,Investors!$A:$A,$A35,Investors!$G:$G,$B35),0)</f>
        <v/>
      </c>
      <c r="N35" s="4">
        <f>IF(AND(SUMIFS(Investors!$P:$P,Investors!$A:$A,$A35,Investors!$G:$G,$B35)-$B$2&lt;=N$4,SUMIFS(Investors!$P:$P,Investors!$A:$A,$A35,Investors!$G:$G,$B35)-$B$2&gt;M$4),SUMIFS(Investors!$Q:$Q,Investors!$A:$A,$A35,Investors!$G:$G,$B35),0)</f>
        <v/>
      </c>
      <c r="O35" s="4">
        <f>IF(AND(SUMIFS(Investors!$P:$P,Investors!$A:$A,$A35,Investors!$G:$G,$B35)-$B$2&lt;=O$4,SUMIFS(Investors!$P:$P,Investors!$A:$A,$A35,Investors!$G:$G,$B35)-$B$2&gt;N$4),SUMIFS(Investors!$Q:$Q,Investors!$A:$A,$A35,Investors!$G:$G,$B35),0)</f>
        <v/>
      </c>
      <c r="P35" s="4">
        <f>IF(AND(SUMIFS(Investors!$P:$P,Investors!$A:$A,$A35,Investors!$G:$G,$B35)-$B$2&lt;=P$4,SUMIFS(Investors!$P:$P,Investors!$A:$A,$A35,Investors!$G:$G,$B35)-$B$2&gt;O$4),SUMIFS(Investors!$Q:$Q,Investors!$A:$A,$A35,Investors!$G:$G,$B35),0)</f>
        <v/>
      </c>
      <c r="Q35" s="4">
        <f>IF(AND(SUMIFS(Investors!$P:$P,Investors!$A:$A,$A35,Investors!$G:$G,$B35)-$B$2&lt;=Q$4,SUMIFS(Investors!$P:$P,Investors!$A:$A,$A35,Investors!$G:$G,$B35)-$B$2&gt;P$4),SUMIFS(Investors!$Q:$Q,Investors!$A:$A,$A35,Investors!$G:$G,$B35),0)</f>
        <v/>
      </c>
      <c r="R35" s="4">
        <f>IF(AND(SUMIFS(Investors!$P:$P,Investors!$A:$A,$A35,Investors!$G:$G,$B35)-$B$2&lt;=R$4,SUMIFS(Investors!$P:$P,Investors!$A:$A,$A35,Investors!$G:$G,$B35)-$B$2&gt;Q$4),SUMIFS(Investors!$Q:$Q,Investors!$A:$A,$A35,Investors!$G:$G,$B35),0)</f>
        <v/>
      </c>
      <c r="S35" s="4">
        <f>IF(AND(SUMIFS(Investors!$P:$P,Investors!$A:$A,$A35,Investors!$G:$G,$B35)-$B$2&lt;=S$4,SUMIFS(Investors!$P:$P,Investors!$A:$A,$A35,Investors!$G:$G,$B35)-$B$2&gt;R$4),SUMIFS(Investors!$Q:$Q,Investors!$A:$A,$A35,Investors!$G:$G,$B35),0)</f>
        <v/>
      </c>
      <c r="T35" s="4">
        <f>IF(AND(SUMIFS(Investors!$P:$P,Investors!$A:$A,$A35,Investors!$G:$G,$B35)-$B$2&lt;=T$4,SUMIFS(Investors!$P:$P,Investors!$A:$A,$A35,Investors!$G:$G,$B35)-$B$2&gt;S$4),SUMIFS(Investors!$Q:$Q,Investors!$A:$A,$A35,Investors!$G:$G,$B35),0)</f>
        <v/>
      </c>
      <c r="U35" s="4">
        <f>IF(AND(SUMIFS(Investors!$P:$P,Investors!$A:$A,$A35,Investors!$G:$G,$B35)-$B$2&lt;=U$4,SUMIFS(Investors!$P:$P,Investors!$A:$A,$A35,Investors!$G:$G,$B35)-$B$2&gt;T$4),SUMIFS(Investors!$Q:$Q,Investors!$A:$A,$A35,Investors!$G:$G,$B35),0)</f>
        <v/>
      </c>
      <c r="V35" s="4">
        <f>IF(AND(SUMIFS(Investors!$P:$P,Investors!$A:$A,$A35,Investors!$G:$G,$B35)-$B$2&lt;=V$4,SUMIFS(Investors!$P:$P,Investors!$A:$A,$A35,Investors!$G:$G,$B35)-$B$2&gt;U$4),SUMIFS(Investors!$Q:$Q,Investors!$A:$A,$A35,Investors!$G:$G,$B35),0)</f>
        <v/>
      </c>
      <c r="W35" s="4">
        <f>IF(AND(SUMIFS(Investors!$P:$P,Investors!$A:$A,$A35,Investors!$G:$G,$B35)-$B$2&lt;=W$4,SUMIFS(Investors!$P:$P,Investors!$A:$A,$A35,Investors!$G:$G,$B35)-$B$2&gt;V$4),SUMIFS(Investors!$Q:$Q,Investors!$A:$A,$A35,Investors!$G:$G,$B35),0)</f>
        <v/>
      </c>
      <c r="X35" s="4">
        <f>IF(AND(SUMIFS(Investors!$P:$P,Investors!$A:$A,$A35,Investors!$G:$G,$B35)-$B$2&lt;=X$4,SUMIFS(Investors!$P:$P,Investors!$A:$A,$A35,Investors!$G:$G,$B35)-$B$2&gt;W$4),SUMIFS(Investors!$Q:$Q,Investors!$A:$A,$A35,Investors!$G:$G,$B35),0)</f>
        <v/>
      </c>
      <c r="Y35" s="4">
        <f>IF(AND(SUMIFS(Investors!$P:$P,Investors!$A:$A,$A35,Investors!$G:$G,$B35)-$B$2&lt;=Y$4,SUMIFS(Investors!$P:$P,Investors!$A:$A,$A35,Investors!$G:$G,$B35)-$B$2&gt;X$4),SUMIFS(Investors!$Q:$Q,Investors!$A:$A,$A35,Investors!$G:$G,$B35),0)</f>
        <v/>
      </c>
      <c r="Z35" s="4">
        <f>IF(AND(SUMIFS(Investors!$P:$P,Investors!$A:$A,$A35,Investors!$G:$G,$B35)-$B$2&lt;=Z$4,SUMIFS(Investors!$P:$P,Investors!$A:$A,$A35,Investors!$G:$G,$B35)-$B$2&gt;Y$4),SUMIFS(Investors!$Q:$Q,Investors!$A:$A,$A35,Investors!$G:$G,$B35),0)</f>
        <v/>
      </c>
      <c r="AA35" s="4">
        <f>IF(AND(SUMIFS(Investors!$P:$P,Investors!$A:$A,$A35,Investors!$G:$G,$B35)-$B$2&lt;=AA$4,SUMIFS(Investors!$P:$P,Investors!$A:$A,$A35,Investors!$G:$G,$B35)-$B$2&gt;Z$4),SUMIFS(Investors!$Q:$Q,Investors!$A:$A,$A35,Investors!$G:$G,$B35),0)</f>
        <v/>
      </c>
      <c r="AB35" s="4">
        <f>IF(AND(SUMIFS(Investors!$P:$P,Investors!$A:$A,$A35,Investors!$G:$G,$B35)-$B$2&lt;=AB$4,SUMIFS(Investors!$P:$P,Investors!$A:$A,$A35,Investors!$G:$G,$B35)-$B$2&gt;AA$4),SUMIFS(Investors!$Q:$Q,Investors!$A:$A,$A35,Investors!$G:$G,$B35),0)</f>
        <v/>
      </c>
      <c r="AC35" s="4">
        <f>IF(AND(SUMIFS(Investors!$P:$P,Investors!$A:$A,$A35,Investors!$G:$G,$B35)-$B$2&lt;=AC$4,SUMIFS(Investors!$P:$P,Investors!$A:$A,$A35,Investors!$G:$G,$B35)-$B$2&gt;AB$4),SUMIFS(Investors!$Q:$Q,Investors!$A:$A,$A35,Investors!$G:$G,$B35),0)</f>
        <v/>
      </c>
    </row>
    <row r="36">
      <c r="A36" t="inlineStr">
        <is>
          <t>ZKRI02</t>
        </is>
      </c>
      <c r="B36" t="inlineStr">
        <is>
          <t>GW4729</t>
        </is>
      </c>
      <c r="C36" s="4">
        <f>SUM(E36:AC36)</f>
        <v/>
      </c>
      <c r="E36" s="4">
        <f>IF(AND(SUMIFS(Investors!$P:$P,Investors!$A:$A,$A36,Investors!$G:$G,$B36)-$B$2&lt;=E$4,SUMIFS(Investors!$P:$P,Investors!$A:$A,$A36,Investors!$G:$G,$B36)-$B$2&gt;D$4),SUMIFS(Investors!$Q:$Q,Investors!$A:$A,$A36,Investors!$G:$G,$B36),0)</f>
        <v/>
      </c>
      <c r="F36" s="4">
        <f>IF(AND(SUMIFS(Investors!$P:$P,Investors!$A:$A,$A36,Investors!$G:$G,$B36)-$B$2&lt;=F$4,SUMIFS(Investors!$P:$P,Investors!$A:$A,$A36,Investors!$G:$G,$B36)-$B$2&gt;E$4),SUMIFS(Investors!$Q:$Q,Investors!$A:$A,$A36,Investors!$G:$G,$B36),0)</f>
        <v/>
      </c>
      <c r="G36" s="4">
        <f>IF(AND(SUMIFS(Investors!$P:$P,Investors!$A:$A,$A36,Investors!$G:$G,$B36)-$B$2&lt;=G$4,SUMIFS(Investors!$P:$P,Investors!$A:$A,$A36,Investors!$G:$G,$B36)-$B$2&gt;F$4),SUMIFS(Investors!$Q:$Q,Investors!$A:$A,$A36,Investors!$G:$G,$B36),0)</f>
        <v/>
      </c>
      <c r="H36" s="4">
        <f>IF(AND(SUMIFS(Investors!$P:$P,Investors!$A:$A,$A36,Investors!$G:$G,$B36)-$B$2&lt;=H$4,SUMIFS(Investors!$P:$P,Investors!$A:$A,$A36,Investors!$G:$G,$B36)-$B$2&gt;G$4),SUMIFS(Investors!$Q:$Q,Investors!$A:$A,$A36,Investors!$G:$G,$B36),0)</f>
        <v/>
      </c>
      <c r="I36" s="4">
        <f>IF(AND(SUMIFS(Investors!$P:$P,Investors!$A:$A,$A36,Investors!$G:$G,$B36)-$B$2&lt;=I$4,SUMIFS(Investors!$P:$P,Investors!$A:$A,$A36,Investors!$G:$G,$B36)-$B$2&gt;H$4),SUMIFS(Investors!$Q:$Q,Investors!$A:$A,$A36,Investors!$G:$G,$B36),0)</f>
        <v/>
      </c>
      <c r="J36" s="4">
        <f>IF(AND(SUMIFS(Investors!$P:$P,Investors!$A:$A,$A36,Investors!$G:$G,$B36)-$B$2&lt;=J$4,SUMIFS(Investors!$P:$P,Investors!$A:$A,$A36,Investors!$G:$G,$B36)-$B$2&gt;I$4),SUMIFS(Investors!$Q:$Q,Investors!$A:$A,$A36,Investors!$G:$G,$B36),0)</f>
        <v/>
      </c>
      <c r="K36" s="4">
        <f>IF(AND(SUMIFS(Investors!$P:$P,Investors!$A:$A,$A36,Investors!$G:$G,$B36)-$B$2&lt;=K$4,SUMIFS(Investors!$P:$P,Investors!$A:$A,$A36,Investors!$G:$G,$B36)-$B$2&gt;J$4),SUMIFS(Investors!$Q:$Q,Investors!$A:$A,$A36,Investors!$G:$G,$B36),0)</f>
        <v/>
      </c>
      <c r="L36" s="4">
        <f>IF(AND(SUMIFS(Investors!$P:$P,Investors!$A:$A,$A36,Investors!$G:$G,$B36)-$B$2&lt;=L$4,SUMIFS(Investors!$P:$P,Investors!$A:$A,$A36,Investors!$G:$G,$B36)-$B$2&gt;K$4),SUMIFS(Investors!$Q:$Q,Investors!$A:$A,$A36,Investors!$G:$G,$B36),0)</f>
        <v/>
      </c>
      <c r="M36" s="4">
        <f>IF(AND(SUMIFS(Investors!$P:$P,Investors!$A:$A,$A36,Investors!$G:$G,$B36)-$B$2&lt;=M$4,SUMIFS(Investors!$P:$P,Investors!$A:$A,$A36,Investors!$G:$G,$B36)-$B$2&gt;L$4),SUMIFS(Investors!$Q:$Q,Investors!$A:$A,$A36,Investors!$G:$G,$B36),0)</f>
        <v/>
      </c>
      <c r="N36" s="4">
        <f>IF(AND(SUMIFS(Investors!$P:$P,Investors!$A:$A,$A36,Investors!$G:$G,$B36)-$B$2&lt;=N$4,SUMIFS(Investors!$P:$P,Investors!$A:$A,$A36,Investors!$G:$G,$B36)-$B$2&gt;M$4),SUMIFS(Investors!$Q:$Q,Investors!$A:$A,$A36,Investors!$G:$G,$B36),0)</f>
        <v/>
      </c>
      <c r="O36" s="4">
        <f>IF(AND(SUMIFS(Investors!$P:$P,Investors!$A:$A,$A36,Investors!$G:$G,$B36)-$B$2&lt;=O$4,SUMIFS(Investors!$P:$P,Investors!$A:$A,$A36,Investors!$G:$G,$B36)-$B$2&gt;N$4),SUMIFS(Investors!$Q:$Q,Investors!$A:$A,$A36,Investors!$G:$G,$B36),0)</f>
        <v/>
      </c>
      <c r="P36" s="4">
        <f>IF(AND(SUMIFS(Investors!$P:$P,Investors!$A:$A,$A36,Investors!$G:$G,$B36)-$B$2&lt;=P$4,SUMIFS(Investors!$P:$P,Investors!$A:$A,$A36,Investors!$G:$G,$B36)-$B$2&gt;O$4),SUMIFS(Investors!$Q:$Q,Investors!$A:$A,$A36,Investors!$G:$G,$B36),0)</f>
        <v/>
      </c>
      <c r="Q36" s="4">
        <f>IF(AND(SUMIFS(Investors!$P:$P,Investors!$A:$A,$A36,Investors!$G:$G,$B36)-$B$2&lt;=Q$4,SUMIFS(Investors!$P:$P,Investors!$A:$A,$A36,Investors!$G:$G,$B36)-$B$2&gt;P$4),SUMIFS(Investors!$Q:$Q,Investors!$A:$A,$A36,Investors!$G:$G,$B36),0)</f>
        <v/>
      </c>
      <c r="R36" s="4">
        <f>IF(AND(SUMIFS(Investors!$P:$P,Investors!$A:$A,$A36,Investors!$G:$G,$B36)-$B$2&lt;=R$4,SUMIFS(Investors!$P:$P,Investors!$A:$A,$A36,Investors!$G:$G,$B36)-$B$2&gt;Q$4),SUMIFS(Investors!$Q:$Q,Investors!$A:$A,$A36,Investors!$G:$G,$B36),0)</f>
        <v/>
      </c>
      <c r="S36" s="4">
        <f>IF(AND(SUMIFS(Investors!$P:$P,Investors!$A:$A,$A36,Investors!$G:$G,$B36)-$B$2&lt;=S$4,SUMIFS(Investors!$P:$P,Investors!$A:$A,$A36,Investors!$G:$G,$B36)-$B$2&gt;R$4),SUMIFS(Investors!$Q:$Q,Investors!$A:$A,$A36,Investors!$G:$G,$B36),0)</f>
        <v/>
      </c>
      <c r="T36" s="4">
        <f>IF(AND(SUMIFS(Investors!$P:$P,Investors!$A:$A,$A36,Investors!$G:$G,$B36)-$B$2&lt;=T$4,SUMIFS(Investors!$P:$P,Investors!$A:$A,$A36,Investors!$G:$G,$B36)-$B$2&gt;S$4),SUMIFS(Investors!$Q:$Q,Investors!$A:$A,$A36,Investors!$G:$G,$B36),0)</f>
        <v/>
      </c>
      <c r="U36" s="4">
        <f>IF(AND(SUMIFS(Investors!$P:$P,Investors!$A:$A,$A36,Investors!$G:$G,$B36)-$B$2&lt;=U$4,SUMIFS(Investors!$P:$P,Investors!$A:$A,$A36,Investors!$G:$G,$B36)-$B$2&gt;T$4),SUMIFS(Investors!$Q:$Q,Investors!$A:$A,$A36,Investors!$G:$G,$B36),0)</f>
        <v/>
      </c>
      <c r="V36" s="4">
        <f>IF(AND(SUMIFS(Investors!$P:$P,Investors!$A:$A,$A36,Investors!$G:$G,$B36)-$B$2&lt;=V$4,SUMIFS(Investors!$P:$P,Investors!$A:$A,$A36,Investors!$G:$G,$B36)-$B$2&gt;U$4),SUMIFS(Investors!$Q:$Q,Investors!$A:$A,$A36,Investors!$G:$G,$B36),0)</f>
        <v/>
      </c>
      <c r="W36" s="4">
        <f>IF(AND(SUMIFS(Investors!$P:$P,Investors!$A:$A,$A36,Investors!$G:$G,$B36)-$B$2&lt;=W$4,SUMIFS(Investors!$P:$P,Investors!$A:$A,$A36,Investors!$G:$G,$B36)-$B$2&gt;V$4),SUMIFS(Investors!$Q:$Q,Investors!$A:$A,$A36,Investors!$G:$G,$B36),0)</f>
        <v/>
      </c>
      <c r="X36" s="4">
        <f>IF(AND(SUMIFS(Investors!$P:$P,Investors!$A:$A,$A36,Investors!$G:$G,$B36)-$B$2&lt;=X$4,SUMIFS(Investors!$P:$P,Investors!$A:$A,$A36,Investors!$G:$G,$B36)-$B$2&gt;W$4),SUMIFS(Investors!$Q:$Q,Investors!$A:$A,$A36,Investors!$G:$G,$B36),0)</f>
        <v/>
      </c>
      <c r="Y36" s="4">
        <f>IF(AND(SUMIFS(Investors!$P:$P,Investors!$A:$A,$A36,Investors!$G:$G,$B36)-$B$2&lt;=Y$4,SUMIFS(Investors!$P:$P,Investors!$A:$A,$A36,Investors!$G:$G,$B36)-$B$2&gt;X$4),SUMIFS(Investors!$Q:$Q,Investors!$A:$A,$A36,Investors!$G:$G,$B36),0)</f>
        <v/>
      </c>
      <c r="Z36" s="4">
        <f>IF(AND(SUMIFS(Investors!$P:$P,Investors!$A:$A,$A36,Investors!$G:$G,$B36)-$B$2&lt;=Z$4,SUMIFS(Investors!$P:$P,Investors!$A:$A,$A36,Investors!$G:$G,$B36)-$B$2&gt;Y$4),SUMIFS(Investors!$Q:$Q,Investors!$A:$A,$A36,Investors!$G:$G,$B36),0)</f>
        <v/>
      </c>
      <c r="AA36" s="4">
        <f>IF(AND(SUMIFS(Investors!$P:$P,Investors!$A:$A,$A36,Investors!$G:$G,$B36)-$B$2&lt;=AA$4,SUMIFS(Investors!$P:$P,Investors!$A:$A,$A36,Investors!$G:$G,$B36)-$B$2&gt;Z$4),SUMIFS(Investors!$Q:$Q,Investors!$A:$A,$A36,Investors!$G:$G,$B36),0)</f>
        <v/>
      </c>
      <c r="AB36" s="4">
        <f>IF(AND(SUMIFS(Investors!$P:$P,Investors!$A:$A,$A36,Investors!$G:$G,$B36)-$B$2&lt;=AB$4,SUMIFS(Investors!$P:$P,Investors!$A:$A,$A36,Investors!$G:$G,$B36)-$B$2&gt;AA$4),SUMIFS(Investors!$Q:$Q,Investors!$A:$A,$A36,Investors!$G:$G,$B36),0)</f>
        <v/>
      </c>
      <c r="AC36" s="4">
        <f>IF(AND(SUMIFS(Investors!$P:$P,Investors!$A:$A,$A36,Investors!$G:$G,$B36)-$B$2&lt;=AC$4,SUMIFS(Investors!$P:$P,Investors!$A:$A,$A36,Investors!$G:$G,$B36)-$B$2&gt;AB$4),SUMIFS(Investors!$Q:$Q,Investors!$A:$A,$A36,Investors!$G:$G,$B36),0)</f>
        <v/>
      </c>
    </row>
    <row r="37">
      <c r="A37" t="inlineStr">
        <is>
          <t>ZSLE01</t>
        </is>
      </c>
      <c r="B37" t="inlineStr">
        <is>
          <t>GW3187</t>
        </is>
      </c>
      <c r="C37" s="4">
        <f>SUM(E37:AC37)</f>
        <v/>
      </c>
      <c r="E37" s="4">
        <f>IF(AND(SUMIFS(Investors!$P:$P,Investors!$A:$A,$A37,Investors!$G:$G,$B37)-$B$2&lt;=E$4,SUMIFS(Investors!$P:$P,Investors!$A:$A,$A37,Investors!$G:$G,$B37)-$B$2&gt;D$4),SUMIFS(Investors!$Q:$Q,Investors!$A:$A,$A37,Investors!$G:$G,$B37),0)</f>
        <v/>
      </c>
      <c r="F37" s="4">
        <f>IF(AND(SUMIFS(Investors!$P:$P,Investors!$A:$A,$A37,Investors!$G:$G,$B37)-$B$2&lt;=F$4,SUMIFS(Investors!$P:$P,Investors!$A:$A,$A37,Investors!$G:$G,$B37)-$B$2&gt;E$4),SUMIFS(Investors!$Q:$Q,Investors!$A:$A,$A37,Investors!$G:$G,$B37),0)</f>
        <v/>
      </c>
      <c r="G37" s="4">
        <f>IF(AND(SUMIFS(Investors!$P:$P,Investors!$A:$A,$A37,Investors!$G:$G,$B37)-$B$2&lt;=G$4,SUMIFS(Investors!$P:$P,Investors!$A:$A,$A37,Investors!$G:$G,$B37)-$B$2&gt;F$4),SUMIFS(Investors!$Q:$Q,Investors!$A:$A,$A37,Investors!$G:$G,$B37),0)</f>
        <v/>
      </c>
      <c r="H37" s="4">
        <f>IF(AND(SUMIFS(Investors!$P:$P,Investors!$A:$A,$A37,Investors!$G:$G,$B37)-$B$2&lt;=H$4,SUMIFS(Investors!$P:$P,Investors!$A:$A,$A37,Investors!$G:$G,$B37)-$B$2&gt;G$4),SUMIFS(Investors!$Q:$Q,Investors!$A:$A,$A37,Investors!$G:$G,$B37),0)</f>
        <v/>
      </c>
      <c r="I37" s="4">
        <f>IF(AND(SUMIFS(Investors!$P:$P,Investors!$A:$A,$A37,Investors!$G:$G,$B37)-$B$2&lt;=I$4,SUMIFS(Investors!$P:$P,Investors!$A:$A,$A37,Investors!$G:$G,$B37)-$B$2&gt;H$4),SUMIFS(Investors!$Q:$Q,Investors!$A:$A,$A37,Investors!$G:$G,$B37),0)</f>
        <v/>
      </c>
      <c r="J37" s="4">
        <f>IF(AND(SUMIFS(Investors!$P:$P,Investors!$A:$A,$A37,Investors!$G:$G,$B37)-$B$2&lt;=J$4,SUMIFS(Investors!$P:$P,Investors!$A:$A,$A37,Investors!$G:$G,$B37)-$B$2&gt;I$4),SUMIFS(Investors!$Q:$Q,Investors!$A:$A,$A37,Investors!$G:$G,$B37),0)</f>
        <v/>
      </c>
      <c r="K37" s="4">
        <f>IF(AND(SUMIFS(Investors!$P:$P,Investors!$A:$A,$A37,Investors!$G:$G,$B37)-$B$2&lt;=K$4,SUMIFS(Investors!$P:$P,Investors!$A:$A,$A37,Investors!$G:$G,$B37)-$B$2&gt;J$4),SUMIFS(Investors!$Q:$Q,Investors!$A:$A,$A37,Investors!$G:$G,$B37),0)</f>
        <v/>
      </c>
      <c r="L37" s="4">
        <f>IF(AND(SUMIFS(Investors!$P:$P,Investors!$A:$A,$A37,Investors!$G:$G,$B37)-$B$2&lt;=L$4,SUMIFS(Investors!$P:$P,Investors!$A:$A,$A37,Investors!$G:$G,$B37)-$B$2&gt;K$4),SUMIFS(Investors!$Q:$Q,Investors!$A:$A,$A37,Investors!$G:$G,$B37),0)</f>
        <v/>
      </c>
      <c r="M37" s="4">
        <f>IF(AND(SUMIFS(Investors!$P:$P,Investors!$A:$A,$A37,Investors!$G:$G,$B37)-$B$2&lt;=M$4,SUMIFS(Investors!$P:$P,Investors!$A:$A,$A37,Investors!$G:$G,$B37)-$B$2&gt;L$4),SUMIFS(Investors!$Q:$Q,Investors!$A:$A,$A37,Investors!$G:$G,$B37),0)</f>
        <v/>
      </c>
      <c r="N37" s="4">
        <f>IF(AND(SUMIFS(Investors!$P:$P,Investors!$A:$A,$A37,Investors!$G:$G,$B37)-$B$2&lt;=N$4,SUMIFS(Investors!$P:$P,Investors!$A:$A,$A37,Investors!$G:$G,$B37)-$B$2&gt;M$4),SUMIFS(Investors!$Q:$Q,Investors!$A:$A,$A37,Investors!$G:$G,$B37),0)</f>
        <v/>
      </c>
      <c r="O37" s="4">
        <f>IF(AND(SUMIFS(Investors!$P:$P,Investors!$A:$A,$A37,Investors!$G:$G,$B37)-$B$2&lt;=O$4,SUMIFS(Investors!$P:$P,Investors!$A:$A,$A37,Investors!$G:$G,$B37)-$B$2&gt;N$4),SUMIFS(Investors!$Q:$Q,Investors!$A:$A,$A37,Investors!$G:$G,$B37),0)</f>
        <v/>
      </c>
      <c r="P37" s="4">
        <f>IF(AND(SUMIFS(Investors!$P:$P,Investors!$A:$A,$A37,Investors!$G:$G,$B37)-$B$2&lt;=P$4,SUMIFS(Investors!$P:$P,Investors!$A:$A,$A37,Investors!$G:$G,$B37)-$B$2&gt;O$4),SUMIFS(Investors!$Q:$Q,Investors!$A:$A,$A37,Investors!$G:$G,$B37),0)</f>
        <v/>
      </c>
      <c r="Q37" s="4">
        <f>IF(AND(SUMIFS(Investors!$P:$P,Investors!$A:$A,$A37,Investors!$G:$G,$B37)-$B$2&lt;=Q$4,SUMIFS(Investors!$P:$P,Investors!$A:$A,$A37,Investors!$G:$G,$B37)-$B$2&gt;P$4),SUMIFS(Investors!$Q:$Q,Investors!$A:$A,$A37,Investors!$G:$G,$B37),0)</f>
        <v/>
      </c>
      <c r="R37" s="4">
        <f>IF(AND(SUMIFS(Investors!$P:$P,Investors!$A:$A,$A37,Investors!$G:$G,$B37)-$B$2&lt;=R$4,SUMIFS(Investors!$P:$P,Investors!$A:$A,$A37,Investors!$G:$G,$B37)-$B$2&gt;Q$4),SUMIFS(Investors!$Q:$Q,Investors!$A:$A,$A37,Investors!$G:$G,$B37),0)</f>
        <v/>
      </c>
      <c r="S37" s="4">
        <f>IF(AND(SUMIFS(Investors!$P:$P,Investors!$A:$A,$A37,Investors!$G:$G,$B37)-$B$2&lt;=S$4,SUMIFS(Investors!$P:$P,Investors!$A:$A,$A37,Investors!$G:$G,$B37)-$B$2&gt;R$4),SUMIFS(Investors!$Q:$Q,Investors!$A:$A,$A37,Investors!$G:$G,$B37),0)</f>
        <v/>
      </c>
      <c r="T37" s="4">
        <f>IF(AND(SUMIFS(Investors!$P:$P,Investors!$A:$A,$A37,Investors!$G:$G,$B37)-$B$2&lt;=T$4,SUMIFS(Investors!$P:$P,Investors!$A:$A,$A37,Investors!$G:$G,$B37)-$B$2&gt;S$4),SUMIFS(Investors!$Q:$Q,Investors!$A:$A,$A37,Investors!$G:$G,$B37),0)</f>
        <v/>
      </c>
      <c r="U37" s="4">
        <f>IF(AND(SUMIFS(Investors!$P:$P,Investors!$A:$A,$A37,Investors!$G:$G,$B37)-$B$2&lt;=U$4,SUMIFS(Investors!$P:$P,Investors!$A:$A,$A37,Investors!$G:$G,$B37)-$B$2&gt;T$4),SUMIFS(Investors!$Q:$Q,Investors!$A:$A,$A37,Investors!$G:$G,$B37),0)</f>
        <v/>
      </c>
      <c r="V37" s="4">
        <f>IF(AND(SUMIFS(Investors!$P:$P,Investors!$A:$A,$A37,Investors!$G:$G,$B37)-$B$2&lt;=V$4,SUMIFS(Investors!$P:$P,Investors!$A:$A,$A37,Investors!$G:$G,$B37)-$B$2&gt;U$4),SUMIFS(Investors!$Q:$Q,Investors!$A:$A,$A37,Investors!$G:$G,$B37),0)</f>
        <v/>
      </c>
      <c r="W37" s="4">
        <f>IF(AND(SUMIFS(Investors!$P:$P,Investors!$A:$A,$A37,Investors!$G:$G,$B37)-$B$2&lt;=W$4,SUMIFS(Investors!$P:$P,Investors!$A:$A,$A37,Investors!$G:$G,$B37)-$B$2&gt;V$4),SUMIFS(Investors!$Q:$Q,Investors!$A:$A,$A37,Investors!$G:$G,$B37),0)</f>
        <v/>
      </c>
      <c r="X37" s="4">
        <f>IF(AND(SUMIFS(Investors!$P:$P,Investors!$A:$A,$A37,Investors!$G:$G,$B37)-$B$2&lt;=X$4,SUMIFS(Investors!$P:$P,Investors!$A:$A,$A37,Investors!$G:$G,$B37)-$B$2&gt;W$4),SUMIFS(Investors!$Q:$Q,Investors!$A:$A,$A37,Investors!$G:$G,$B37),0)</f>
        <v/>
      </c>
      <c r="Y37" s="4">
        <f>IF(AND(SUMIFS(Investors!$P:$P,Investors!$A:$A,$A37,Investors!$G:$G,$B37)-$B$2&lt;=Y$4,SUMIFS(Investors!$P:$P,Investors!$A:$A,$A37,Investors!$G:$G,$B37)-$B$2&gt;X$4),SUMIFS(Investors!$Q:$Q,Investors!$A:$A,$A37,Investors!$G:$G,$B37),0)</f>
        <v/>
      </c>
      <c r="Z37" s="4">
        <f>IF(AND(SUMIFS(Investors!$P:$P,Investors!$A:$A,$A37,Investors!$G:$G,$B37)-$B$2&lt;=Z$4,SUMIFS(Investors!$P:$P,Investors!$A:$A,$A37,Investors!$G:$G,$B37)-$B$2&gt;Y$4),SUMIFS(Investors!$Q:$Q,Investors!$A:$A,$A37,Investors!$G:$G,$B37),0)</f>
        <v/>
      </c>
      <c r="AA37" s="4">
        <f>IF(AND(SUMIFS(Investors!$P:$P,Investors!$A:$A,$A37,Investors!$G:$G,$B37)-$B$2&lt;=AA$4,SUMIFS(Investors!$P:$P,Investors!$A:$A,$A37,Investors!$G:$G,$B37)-$B$2&gt;Z$4),SUMIFS(Investors!$Q:$Q,Investors!$A:$A,$A37,Investors!$G:$G,$B37),0)</f>
        <v/>
      </c>
      <c r="AB37" s="4">
        <f>IF(AND(SUMIFS(Investors!$P:$P,Investors!$A:$A,$A37,Investors!$G:$G,$B37)-$B$2&lt;=AB$4,SUMIFS(Investors!$P:$P,Investors!$A:$A,$A37,Investors!$G:$G,$B37)-$B$2&gt;AA$4),SUMIFS(Investors!$Q:$Q,Investors!$A:$A,$A37,Investors!$G:$G,$B37),0)</f>
        <v/>
      </c>
      <c r="AC37" s="4">
        <f>IF(AND(SUMIFS(Investors!$P:$P,Investors!$A:$A,$A37,Investors!$G:$G,$B37)-$B$2&lt;=AC$4,SUMIFS(Investors!$P:$P,Investors!$A:$A,$A37,Investors!$G:$G,$B37)-$B$2&gt;AB$4),SUMIFS(Investors!$Q:$Q,Investors!$A:$A,$A37,Investors!$G:$G,$B37),0)</f>
        <v/>
      </c>
    </row>
    <row r="38">
      <c r="A38" t="inlineStr">
        <is>
          <t>ZVIS01</t>
        </is>
      </c>
      <c r="B38" t="inlineStr">
        <is>
          <t>GW4266</t>
        </is>
      </c>
      <c r="C38" s="4">
        <f>SUM(E38:AC38)</f>
        <v/>
      </c>
      <c r="E38" s="4">
        <f>IF(AND(SUMIFS(Investors!$P:$P,Investors!$A:$A,$A38,Investors!$G:$G,$B38)-$B$2&lt;=E$4,SUMIFS(Investors!$P:$P,Investors!$A:$A,$A38,Investors!$G:$G,$B38)-$B$2&gt;D$4),SUMIFS(Investors!$Q:$Q,Investors!$A:$A,$A38,Investors!$G:$G,$B38),0)</f>
        <v/>
      </c>
      <c r="F38" s="4">
        <f>IF(AND(SUMIFS(Investors!$P:$P,Investors!$A:$A,$A38,Investors!$G:$G,$B38)-$B$2&lt;=F$4,SUMIFS(Investors!$P:$P,Investors!$A:$A,$A38,Investors!$G:$G,$B38)-$B$2&gt;E$4),SUMIFS(Investors!$Q:$Q,Investors!$A:$A,$A38,Investors!$G:$G,$B38),0)</f>
        <v/>
      </c>
      <c r="G38" s="4">
        <f>IF(AND(SUMIFS(Investors!$P:$P,Investors!$A:$A,$A38,Investors!$G:$G,$B38)-$B$2&lt;=G$4,SUMIFS(Investors!$P:$P,Investors!$A:$A,$A38,Investors!$G:$G,$B38)-$B$2&gt;F$4),SUMIFS(Investors!$Q:$Q,Investors!$A:$A,$A38,Investors!$G:$G,$B38),0)</f>
        <v/>
      </c>
      <c r="H38" s="4">
        <f>IF(AND(SUMIFS(Investors!$P:$P,Investors!$A:$A,$A38,Investors!$G:$G,$B38)-$B$2&lt;=H$4,SUMIFS(Investors!$P:$P,Investors!$A:$A,$A38,Investors!$G:$G,$B38)-$B$2&gt;G$4),SUMIFS(Investors!$Q:$Q,Investors!$A:$A,$A38,Investors!$G:$G,$B38),0)</f>
        <v/>
      </c>
      <c r="I38" s="4">
        <f>IF(AND(SUMIFS(Investors!$P:$P,Investors!$A:$A,$A38,Investors!$G:$G,$B38)-$B$2&lt;=I$4,SUMIFS(Investors!$P:$P,Investors!$A:$A,$A38,Investors!$G:$G,$B38)-$B$2&gt;H$4),SUMIFS(Investors!$Q:$Q,Investors!$A:$A,$A38,Investors!$G:$G,$B38),0)</f>
        <v/>
      </c>
      <c r="J38" s="4">
        <f>IF(AND(SUMIFS(Investors!$P:$P,Investors!$A:$A,$A38,Investors!$G:$G,$B38)-$B$2&lt;=J$4,SUMIFS(Investors!$P:$P,Investors!$A:$A,$A38,Investors!$G:$G,$B38)-$B$2&gt;I$4),SUMIFS(Investors!$Q:$Q,Investors!$A:$A,$A38,Investors!$G:$G,$B38),0)</f>
        <v/>
      </c>
      <c r="K38" s="4">
        <f>IF(AND(SUMIFS(Investors!$P:$P,Investors!$A:$A,$A38,Investors!$G:$G,$B38)-$B$2&lt;=K$4,SUMIFS(Investors!$P:$P,Investors!$A:$A,$A38,Investors!$G:$G,$B38)-$B$2&gt;J$4),SUMIFS(Investors!$Q:$Q,Investors!$A:$A,$A38,Investors!$G:$G,$B38),0)</f>
        <v/>
      </c>
      <c r="L38" s="4">
        <f>IF(AND(SUMIFS(Investors!$P:$P,Investors!$A:$A,$A38,Investors!$G:$G,$B38)-$B$2&lt;=L$4,SUMIFS(Investors!$P:$P,Investors!$A:$A,$A38,Investors!$G:$G,$B38)-$B$2&gt;K$4),SUMIFS(Investors!$Q:$Q,Investors!$A:$A,$A38,Investors!$G:$G,$B38),0)</f>
        <v/>
      </c>
      <c r="M38" s="4">
        <f>IF(AND(SUMIFS(Investors!$P:$P,Investors!$A:$A,$A38,Investors!$G:$G,$B38)-$B$2&lt;=M$4,SUMIFS(Investors!$P:$P,Investors!$A:$A,$A38,Investors!$G:$G,$B38)-$B$2&gt;L$4),SUMIFS(Investors!$Q:$Q,Investors!$A:$A,$A38,Investors!$G:$G,$B38),0)</f>
        <v/>
      </c>
      <c r="N38" s="4">
        <f>IF(AND(SUMIFS(Investors!$P:$P,Investors!$A:$A,$A38,Investors!$G:$G,$B38)-$B$2&lt;=N$4,SUMIFS(Investors!$P:$P,Investors!$A:$A,$A38,Investors!$G:$G,$B38)-$B$2&gt;M$4),SUMIFS(Investors!$Q:$Q,Investors!$A:$A,$A38,Investors!$G:$G,$B38),0)</f>
        <v/>
      </c>
      <c r="O38" s="4">
        <f>IF(AND(SUMIFS(Investors!$P:$P,Investors!$A:$A,$A38,Investors!$G:$G,$B38)-$B$2&lt;=O$4,SUMIFS(Investors!$P:$P,Investors!$A:$A,$A38,Investors!$G:$G,$B38)-$B$2&gt;N$4),SUMIFS(Investors!$Q:$Q,Investors!$A:$A,$A38,Investors!$G:$G,$B38),0)</f>
        <v/>
      </c>
      <c r="P38" s="4">
        <f>IF(AND(SUMIFS(Investors!$P:$P,Investors!$A:$A,$A38,Investors!$G:$G,$B38)-$B$2&lt;=P$4,SUMIFS(Investors!$P:$P,Investors!$A:$A,$A38,Investors!$G:$G,$B38)-$B$2&gt;O$4),SUMIFS(Investors!$Q:$Q,Investors!$A:$A,$A38,Investors!$G:$G,$B38),0)</f>
        <v/>
      </c>
      <c r="Q38" s="4">
        <f>IF(AND(SUMIFS(Investors!$P:$P,Investors!$A:$A,$A38,Investors!$G:$G,$B38)-$B$2&lt;=Q$4,SUMIFS(Investors!$P:$P,Investors!$A:$A,$A38,Investors!$G:$G,$B38)-$B$2&gt;P$4),SUMIFS(Investors!$Q:$Q,Investors!$A:$A,$A38,Investors!$G:$G,$B38),0)</f>
        <v/>
      </c>
      <c r="R38" s="4">
        <f>IF(AND(SUMIFS(Investors!$P:$P,Investors!$A:$A,$A38,Investors!$G:$G,$B38)-$B$2&lt;=R$4,SUMIFS(Investors!$P:$P,Investors!$A:$A,$A38,Investors!$G:$G,$B38)-$B$2&gt;Q$4),SUMIFS(Investors!$Q:$Q,Investors!$A:$A,$A38,Investors!$G:$G,$B38),0)</f>
        <v/>
      </c>
      <c r="S38" s="4">
        <f>IF(AND(SUMIFS(Investors!$P:$P,Investors!$A:$A,$A38,Investors!$G:$G,$B38)-$B$2&lt;=S$4,SUMIFS(Investors!$P:$P,Investors!$A:$A,$A38,Investors!$G:$G,$B38)-$B$2&gt;R$4),SUMIFS(Investors!$Q:$Q,Investors!$A:$A,$A38,Investors!$G:$G,$B38),0)</f>
        <v/>
      </c>
      <c r="T38" s="4">
        <f>IF(AND(SUMIFS(Investors!$P:$P,Investors!$A:$A,$A38,Investors!$G:$G,$B38)-$B$2&lt;=T$4,SUMIFS(Investors!$P:$P,Investors!$A:$A,$A38,Investors!$G:$G,$B38)-$B$2&gt;S$4),SUMIFS(Investors!$Q:$Q,Investors!$A:$A,$A38,Investors!$G:$G,$B38),0)</f>
        <v/>
      </c>
      <c r="U38" s="4">
        <f>IF(AND(SUMIFS(Investors!$P:$P,Investors!$A:$A,$A38,Investors!$G:$G,$B38)-$B$2&lt;=U$4,SUMIFS(Investors!$P:$P,Investors!$A:$A,$A38,Investors!$G:$G,$B38)-$B$2&gt;T$4),SUMIFS(Investors!$Q:$Q,Investors!$A:$A,$A38,Investors!$G:$G,$B38),0)</f>
        <v/>
      </c>
      <c r="V38" s="4">
        <f>IF(AND(SUMIFS(Investors!$P:$P,Investors!$A:$A,$A38,Investors!$G:$G,$B38)-$B$2&lt;=V$4,SUMIFS(Investors!$P:$P,Investors!$A:$A,$A38,Investors!$G:$G,$B38)-$B$2&gt;U$4),SUMIFS(Investors!$Q:$Q,Investors!$A:$A,$A38,Investors!$G:$G,$B38),0)</f>
        <v/>
      </c>
      <c r="W38" s="4">
        <f>IF(AND(SUMIFS(Investors!$P:$P,Investors!$A:$A,$A38,Investors!$G:$G,$B38)-$B$2&lt;=W$4,SUMIFS(Investors!$P:$P,Investors!$A:$A,$A38,Investors!$G:$G,$B38)-$B$2&gt;V$4),SUMIFS(Investors!$Q:$Q,Investors!$A:$A,$A38,Investors!$G:$G,$B38),0)</f>
        <v/>
      </c>
      <c r="X38" s="4">
        <f>IF(AND(SUMIFS(Investors!$P:$P,Investors!$A:$A,$A38,Investors!$G:$G,$B38)-$B$2&lt;=X$4,SUMIFS(Investors!$P:$P,Investors!$A:$A,$A38,Investors!$G:$G,$B38)-$B$2&gt;W$4),SUMIFS(Investors!$Q:$Q,Investors!$A:$A,$A38,Investors!$G:$G,$B38),0)</f>
        <v/>
      </c>
      <c r="Y38" s="4">
        <f>IF(AND(SUMIFS(Investors!$P:$P,Investors!$A:$A,$A38,Investors!$G:$G,$B38)-$B$2&lt;=Y$4,SUMIFS(Investors!$P:$P,Investors!$A:$A,$A38,Investors!$G:$G,$B38)-$B$2&gt;X$4),SUMIFS(Investors!$Q:$Q,Investors!$A:$A,$A38,Investors!$G:$G,$B38),0)</f>
        <v/>
      </c>
      <c r="Z38" s="4">
        <f>IF(AND(SUMIFS(Investors!$P:$P,Investors!$A:$A,$A38,Investors!$G:$G,$B38)-$B$2&lt;=Z$4,SUMIFS(Investors!$P:$P,Investors!$A:$A,$A38,Investors!$G:$G,$B38)-$B$2&gt;Y$4),SUMIFS(Investors!$Q:$Q,Investors!$A:$A,$A38,Investors!$G:$G,$B38),0)</f>
        <v/>
      </c>
      <c r="AA38" s="4">
        <f>IF(AND(SUMIFS(Investors!$P:$P,Investors!$A:$A,$A38,Investors!$G:$G,$B38)-$B$2&lt;=AA$4,SUMIFS(Investors!$P:$P,Investors!$A:$A,$A38,Investors!$G:$G,$B38)-$B$2&gt;Z$4),SUMIFS(Investors!$Q:$Q,Investors!$A:$A,$A38,Investors!$G:$G,$B38),0)</f>
        <v/>
      </c>
      <c r="AB38" s="4">
        <f>IF(AND(SUMIFS(Investors!$P:$P,Investors!$A:$A,$A38,Investors!$G:$G,$B38)-$B$2&lt;=AB$4,SUMIFS(Investors!$P:$P,Investors!$A:$A,$A38,Investors!$G:$G,$B38)-$B$2&gt;AA$4),SUMIFS(Investors!$Q:$Q,Investors!$A:$A,$A38,Investors!$G:$G,$B38),0)</f>
        <v/>
      </c>
      <c r="AC38" s="4">
        <f>IF(AND(SUMIFS(Investors!$P:$P,Investors!$A:$A,$A38,Investors!$G:$G,$B38)-$B$2&lt;=AC$4,SUMIFS(Investors!$P:$P,Investors!$A:$A,$A38,Investors!$G:$G,$B38)-$B$2&gt;AB$4),SUMIFS(Investors!$Q:$Q,Investors!$A:$A,$A38,Investors!$G:$G,$B38),0)</f>
        <v/>
      </c>
    </row>
    <row r="39">
      <c r="A39" t="inlineStr">
        <is>
          <t>ZDEC01</t>
        </is>
      </c>
      <c r="B39" t="inlineStr">
        <is>
          <t>GW4612</t>
        </is>
      </c>
      <c r="C39" s="4">
        <f>SUM(E39:AC39)</f>
        <v/>
      </c>
      <c r="E39" s="4">
        <f>IF(AND(SUMIFS(Investors!$P:$P,Investors!$A:$A,$A39,Investors!$G:$G,$B39)-$B$2&lt;=E$4,SUMIFS(Investors!$P:$P,Investors!$A:$A,$A39,Investors!$G:$G,$B39)-$B$2&gt;D$4),SUMIFS(Investors!$Q:$Q,Investors!$A:$A,$A39,Investors!$G:$G,$B39),0)</f>
        <v/>
      </c>
      <c r="F39" s="4">
        <f>IF(AND(SUMIFS(Investors!$P:$P,Investors!$A:$A,$A39,Investors!$G:$G,$B39)-$B$2&lt;=F$4,SUMIFS(Investors!$P:$P,Investors!$A:$A,$A39,Investors!$G:$G,$B39)-$B$2&gt;E$4),SUMIFS(Investors!$Q:$Q,Investors!$A:$A,$A39,Investors!$G:$G,$B39),0)</f>
        <v/>
      </c>
      <c r="G39" s="4">
        <f>IF(AND(SUMIFS(Investors!$P:$P,Investors!$A:$A,$A39,Investors!$G:$G,$B39)-$B$2&lt;=G$4,SUMIFS(Investors!$P:$P,Investors!$A:$A,$A39,Investors!$G:$G,$B39)-$B$2&gt;F$4),SUMIFS(Investors!$Q:$Q,Investors!$A:$A,$A39,Investors!$G:$G,$B39),0)</f>
        <v/>
      </c>
      <c r="H39" s="4">
        <f>IF(AND(SUMIFS(Investors!$P:$P,Investors!$A:$A,$A39,Investors!$G:$G,$B39)-$B$2&lt;=H$4,SUMIFS(Investors!$P:$P,Investors!$A:$A,$A39,Investors!$G:$G,$B39)-$B$2&gt;G$4),SUMIFS(Investors!$Q:$Q,Investors!$A:$A,$A39,Investors!$G:$G,$B39),0)</f>
        <v/>
      </c>
      <c r="I39" s="4">
        <f>IF(AND(SUMIFS(Investors!$P:$P,Investors!$A:$A,$A39,Investors!$G:$G,$B39)-$B$2&lt;=I$4,SUMIFS(Investors!$P:$P,Investors!$A:$A,$A39,Investors!$G:$G,$B39)-$B$2&gt;H$4),SUMIFS(Investors!$Q:$Q,Investors!$A:$A,$A39,Investors!$G:$G,$B39),0)</f>
        <v/>
      </c>
      <c r="J39" s="4">
        <f>IF(AND(SUMIFS(Investors!$P:$P,Investors!$A:$A,$A39,Investors!$G:$G,$B39)-$B$2&lt;=J$4,SUMIFS(Investors!$P:$P,Investors!$A:$A,$A39,Investors!$G:$G,$B39)-$B$2&gt;I$4),SUMIFS(Investors!$Q:$Q,Investors!$A:$A,$A39,Investors!$G:$G,$B39),0)</f>
        <v/>
      </c>
      <c r="K39" s="4">
        <f>IF(AND(SUMIFS(Investors!$P:$P,Investors!$A:$A,$A39,Investors!$G:$G,$B39)-$B$2&lt;=K$4,SUMIFS(Investors!$P:$P,Investors!$A:$A,$A39,Investors!$G:$G,$B39)-$B$2&gt;J$4),SUMIFS(Investors!$Q:$Q,Investors!$A:$A,$A39,Investors!$G:$G,$B39),0)</f>
        <v/>
      </c>
      <c r="L39" s="4">
        <f>IF(AND(SUMIFS(Investors!$P:$P,Investors!$A:$A,$A39,Investors!$G:$G,$B39)-$B$2&lt;=L$4,SUMIFS(Investors!$P:$P,Investors!$A:$A,$A39,Investors!$G:$G,$B39)-$B$2&gt;K$4),SUMIFS(Investors!$Q:$Q,Investors!$A:$A,$A39,Investors!$G:$G,$B39),0)</f>
        <v/>
      </c>
      <c r="M39" s="4">
        <f>IF(AND(SUMIFS(Investors!$P:$P,Investors!$A:$A,$A39,Investors!$G:$G,$B39)-$B$2&lt;=M$4,SUMIFS(Investors!$P:$P,Investors!$A:$A,$A39,Investors!$G:$G,$B39)-$B$2&gt;L$4),SUMIFS(Investors!$Q:$Q,Investors!$A:$A,$A39,Investors!$G:$G,$B39),0)</f>
        <v/>
      </c>
      <c r="N39" s="4">
        <f>IF(AND(SUMIFS(Investors!$P:$P,Investors!$A:$A,$A39,Investors!$G:$G,$B39)-$B$2&lt;=N$4,SUMIFS(Investors!$P:$P,Investors!$A:$A,$A39,Investors!$G:$G,$B39)-$B$2&gt;M$4),SUMIFS(Investors!$Q:$Q,Investors!$A:$A,$A39,Investors!$G:$G,$B39),0)</f>
        <v/>
      </c>
      <c r="O39" s="4">
        <f>IF(AND(SUMIFS(Investors!$P:$P,Investors!$A:$A,$A39,Investors!$G:$G,$B39)-$B$2&lt;=O$4,SUMIFS(Investors!$P:$P,Investors!$A:$A,$A39,Investors!$G:$G,$B39)-$B$2&gt;N$4),SUMIFS(Investors!$Q:$Q,Investors!$A:$A,$A39,Investors!$G:$G,$B39),0)</f>
        <v/>
      </c>
      <c r="P39" s="4">
        <f>IF(AND(SUMIFS(Investors!$P:$P,Investors!$A:$A,$A39,Investors!$G:$G,$B39)-$B$2&lt;=P$4,SUMIFS(Investors!$P:$P,Investors!$A:$A,$A39,Investors!$G:$G,$B39)-$B$2&gt;O$4),SUMIFS(Investors!$Q:$Q,Investors!$A:$A,$A39,Investors!$G:$G,$B39),0)</f>
        <v/>
      </c>
      <c r="Q39" s="4">
        <f>IF(AND(SUMIFS(Investors!$P:$P,Investors!$A:$A,$A39,Investors!$G:$G,$B39)-$B$2&lt;=Q$4,SUMIFS(Investors!$P:$P,Investors!$A:$A,$A39,Investors!$G:$G,$B39)-$B$2&gt;P$4),SUMIFS(Investors!$Q:$Q,Investors!$A:$A,$A39,Investors!$G:$G,$B39),0)</f>
        <v/>
      </c>
      <c r="R39" s="4">
        <f>IF(AND(SUMIFS(Investors!$P:$P,Investors!$A:$A,$A39,Investors!$G:$G,$B39)-$B$2&lt;=R$4,SUMIFS(Investors!$P:$P,Investors!$A:$A,$A39,Investors!$G:$G,$B39)-$B$2&gt;Q$4),SUMIFS(Investors!$Q:$Q,Investors!$A:$A,$A39,Investors!$G:$G,$B39),0)</f>
        <v/>
      </c>
      <c r="S39" s="4">
        <f>IF(AND(SUMIFS(Investors!$P:$P,Investors!$A:$A,$A39,Investors!$G:$G,$B39)-$B$2&lt;=S$4,SUMIFS(Investors!$P:$P,Investors!$A:$A,$A39,Investors!$G:$G,$B39)-$B$2&gt;R$4),SUMIFS(Investors!$Q:$Q,Investors!$A:$A,$A39,Investors!$G:$G,$B39),0)</f>
        <v/>
      </c>
      <c r="T39" s="4">
        <f>IF(AND(SUMIFS(Investors!$P:$P,Investors!$A:$A,$A39,Investors!$G:$G,$B39)-$B$2&lt;=T$4,SUMIFS(Investors!$P:$P,Investors!$A:$A,$A39,Investors!$G:$G,$B39)-$B$2&gt;S$4),SUMIFS(Investors!$Q:$Q,Investors!$A:$A,$A39,Investors!$G:$G,$B39),0)</f>
        <v/>
      </c>
      <c r="U39" s="4">
        <f>IF(AND(SUMIFS(Investors!$P:$P,Investors!$A:$A,$A39,Investors!$G:$G,$B39)-$B$2&lt;=U$4,SUMIFS(Investors!$P:$P,Investors!$A:$A,$A39,Investors!$G:$G,$B39)-$B$2&gt;T$4),SUMIFS(Investors!$Q:$Q,Investors!$A:$A,$A39,Investors!$G:$G,$B39),0)</f>
        <v/>
      </c>
      <c r="V39" s="4">
        <f>IF(AND(SUMIFS(Investors!$P:$P,Investors!$A:$A,$A39,Investors!$G:$G,$B39)-$B$2&lt;=V$4,SUMIFS(Investors!$P:$P,Investors!$A:$A,$A39,Investors!$G:$G,$B39)-$B$2&gt;U$4),SUMIFS(Investors!$Q:$Q,Investors!$A:$A,$A39,Investors!$G:$G,$B39),0)</f>
        <v/>
      </c>
      <c r="W39" s="4">
        <f>IF(AND(SUMIFS(Investors!$P:$P,Investors!$A:$A,$A39,Investors!$G:$G,$B39)-$B$2&lt;=W$4,SUMIFS(Investors!$P:$P,Investors!$A:$A,$A39,Investors!$G:$G,$B39)-$B$2&gt;V$4),SUMIFS(Investors!$Q:$Q,Investors!$A:$A,$A39,Investors!$G:$G,$B39),0)</f>
        <v/>
      </c>
      <c r="X39" s="4">
        <f>IF(AND(SUMIFS(Investors!$P:$P,Investors!$A:$A,$A39,Investors!$G:$G,$B39)-$B$2&lt;=X$4,SUMIFS(Investors!$P:$P,Investors!$A:$A,$A39,Investors!$G:$G,$B39)-$B$2&gt;W$4),SUMIFS(Investors!$Q:$Q,Investors!$A:$A,$A39,Investors!$G:$G,$B39),0)</f>
        <v/>
      </c>
      <c r="Y39" s="4">
        <f>IF(AND(SUMIFS(Investors!$P:$P,Investors!$A:$A,$A39,Investors!$G:$G,$B39)-$B$2&lt;=Y$4,SUMIFS(Investors!$P:$P,Investors!$A:$A,$A39,Investors!$G:$G,$B39)-$B$2&gt;X$4),SUMIFS(Investors!$Q:$Q,Investors!$A:$A,$A39,Investors!$G:$G,$B39),0)</f>
        <v/>
      </c>
      <c r="Z39" s="4">
        <f>IF(AND(SUMIFS(Investors!$P:$P,Investors!$A:$A,$A39,Investors!$G:$G,$B39)-$B$2&lt;=Z$4,SUMIFS(Investors!$P:$P,Investors!$A:$A,$A39,Investors!$G:$G,$B39)-$B$2&gt;Y$4),SUMIFS(Investors!$Q:$Q,Investors!$A:$A,$A39,Investors!$G:$G,$B39),0)</f>
        <v/>
      </c>
      <c r="AA39" s="4">
        <f>IF(AND(SUMIFS(Investors!$P:$P,Investors!$A:$A,$A39,Investors!$G:$G,$B39)-$B$2&lt;=AA$4,SUMIFS(Investors!$P:$P,Investors!$A:$A,$A39,Investors!$G:$G,$B39)-$B$2&gt;Z$4),SUMIFS(Investors!$Q:$Q,Investors!$A:$A,$A39,Investors!$G:$G,$B39),0)</f>
        <v/>
      </c>
      <c r="AB39" s="4">
        <f>IF(AND(SUMIFS(Investors!$P:$P,Investors!$A:$A,$A39,Investors!$G:$G,$B39)-$B$2&lt;=AB$4,SUMIFS(Investors!$P:$P,Investors!$A:$A,$A39,Investors!$G:$G,$B39)-$B$2&gt;AA$4),SUMIFS(Investors!$Q:$Q,Investors!$A:$A,$A39,Investors!$G:$G,$B39),0)</f>
        <v/>
      </c>
      <c r="AC39" s="4">
        <f>IF(AND(SUMIFS(Investors!$P:$P,Investors!$A:$A,$A39,Investors!$G:$G,$B39)-$B$2&lt;=AC$4,SUMIFS(Investors!$P:$P,Investors!$A:$A,$A39,Investors!$G:$G,$B39)-$B$2&gt;AB$4),SUMIFS(Investors!$Q:$Q,Investors!$A:$A,$A39,Investors!$G:$G,$B39),0)</f>
        <v/>
      </c>
    </row>
    <row r="40">
      <c r="A40" t="inlineStr">
        <is>
          <t>ZDEC01</t>
        </is>
      </c>
      <c r="B40" t="inlineStr">
        <is>
          <t>GW4618</t>
        </is>
      </c>
      <c r="C40" s="4">
        <f>SUM(E40:AC40)</f>
        <v/>
      </c>
      <c r="E40" s="4">
        <f>IF(AND(SUMIFS(Investors!$P:$P,Investors!$A:$A,$A40,Investors!$G:$G,$B40)-$B$2&lt;=E$4,SUMIFS(Investors!$P:$P,Investors!$A:$A,$A40,Investors!$G:$G,$B40)-$B$2&gt;D$4),SUMIFS(Investors!$Q:$Q,Investors!$A:$A,$A40,Investors!$G:$G,$B40),0)</f>
        <v/>
      </c>
      <c r="F40" s="4">
        <f>IF(AND(SUMIFS(Investors!$P:$P,Investors!$A:$A,$A40,Investors!$G:$G,$B40)-$B$2&lt;=F$4,SUMIFS(Investors!$P:$P,Investors!$A:$A,$A40,Investors!$G:$G,$B40)-$B$2&gt;E$4),SUMIFS(Investors!$Q:$Q,Investors!$A:$A,$A40,Investors!$G:$G,$B40),0)</f>
        <v/>
      </c>
      <c r="G40" s="4">
        <f>IF(AND(SUMIFS(Investors!$P:$P,Investors!$A:$A,$A40,Investors!$G:$G,$B40)-$B$2&lt;=G$4,SUMIFS(Investors!$P:$P,Investors!$A:$A,$A40,Investors!$G:$G,$B40)-$B$2&gt;F$4),SUMIFS(Investors!$Q:$Q,Investors!$A:$A,$A40,Investors!$G:$G,$B40),0)</f>
        <v/>
      </c>
      <c r="H40" s="4">
        <f>IF(AND(SUMIFS(Investors!$P:$P,Investors!$A:$A,$A40,Investors!$G:$G,$B40)-$B$2&lt;=H$4,SUMIFS(Investors!$P:$P,Investors!$A:$A,$A40,Investors!$G:$G,$B40)-$B$2&gt;G$4),SUMIFS(Investors!$Q:$Q,Investors!$A:$A,$A40,Investors!$G:$G,$B40),0)</f>
        <v/>
      </c>
      <c r="I40" s="4">
        <f>IF(AND(SUMIFS(Investors!$P:$P,Investors!$A:$A,$A40,Investors!$G:$G,$B40)-$B$2&lt;=I$4,SUMIFS(Investors!$P:$P,Investors!$A:$A,$A40,Investors!$G:$G,$B40)-$B$2&gt;H$4),SUMIFS(Investors!$Q:$Q,Investors!$A:$A,$A40,Investors!$G:$G,$B40),0)</f>
        <v/>
      </c>
      <c r="J40" s="4">
        <f>IF(AND(SUMIFS(Investors!$P:$P,Investors!$A:$A,$A40,Investors!$G:$G,$B40)-$B$2&lt;=J$4,SUMIFS(Investors!$P:$P,Investors!$A:$A,$A40,Investors!$G:$G,$B40)-$B$2&gt;I$4),SUMIFS(Investors!$Q:$Q,Investors!$A:$A,$A40,Investors!$G:$G,$B40),0)</f>
        <v/>
      </c>
      <c r="K40" s="4">
        <f>IF(AND(SUMIFS(Investors!$P:$P,Investors!$A:$A,$A40,Investors!$G:$G,$B40)-$B$2&lt;=K$4,SUMIFS(Investors!$P:$P,Investors!$A:$A,$A40,Investors!$G:$G,$B40)-$B$2&gt;J$4),SUMIFS(Investors!$Q:$Q,Investors!$A:$A,$A40,Investors!$G:$G,$B40),0)</f>
        <v/>
      </c>
      <c r="L40" s="4">
        <f>IF(AND(SUMIFS(Investors!$P:$P,Investors!$A:$A,$A40,Investors!$G:$G,$B40)-$B$2&lt;=L$4,SUMIFS(Investors!$P:$P,Investors!$A:$A,$A40,Investors!$G:$G,$B40)-$B$2&gt;K$4),SUMIFS(Investors!$Q:$Q,Investors!$A:$A,$A40,Investors!$G:$G,$B40),0)</f>
        <v/>
      </c>
      <c r="M40" s="4">
        <f>IF(AND(SUMIFS(Investors!$P:$P,Investors!$A:$A,$A40,Investors!$G:$G,$B40)-$B$2&lt;=M$4,SUMIFS(Investors!$P:$P,Investors!$A:$A,$A40,Investors!$G:$G,$B40)-$B$2&gt;L$4),SUMIFS(Investors!$Q:$Q,Investors!$A:$A,$A40,Investors!$G:$G,$B40),0)</f>
        <v/>
      </c>
      <c r="N40" s="4">
        <f>IF(AND(SUMIFS(Investors!$P:$P,Investors!$A:$A,$A40,Investors!$G:$G,$B40)-$B$2&lt;=N$4,SUMIFS(Investors!$P:$P,Investors!$A:$A,$A40,Investors!$G:$G,$B40)-$B$2&gt;M$4),SUMIFS(Investors!$Q:$Q,Investors!$A:$A,$A40,Investors!$G:$G,$B40),0)</f>
        <v/>
      </c>
      <c r="O40" s="4">
        <f>IF(AND(SUMIFS(Investors!$P:$P,Investors!$A:$A,$A40,Investors!$G:$G,$B40)-$B$2&lt;=O$4,SUMIFS(Investors!$P:$P,Investors!$A:$A,$A40,Investors!$G:$G,$B40)-$B$2&gt;N$4),SUMIFS(Investors!$Q:$Q,Investors!$A:$A,$A40,Investors!$G:$G,$B40),0)</f>
        <v/>
      </c>
      <c r="P40" s="4">
        <f>IF(AND(SUMIFS(Investors!$P:$P,Investors!$A:$A,$A40,Investors!$G:$G,$B40)-$B$2&lt;=P$4,SUMIFS(Investors!$P:$P,Investors!$A:$A,$A40,Investors!$G:$G,$B40)-$B$2&gt;O$4),SUMIFS(Investors!$Q:$Q,Investors!$A:$A,$A40,Investors!$G:$G,$B40),0)</f>
        <v/>
      </c>
      <c r="Q40" s="4">
        <f>IF(AND(SUMIFS(Investors!$P:$P,Investors!$A:$A,$A40,Investors!$G:$G,$B40)-$B$2&lt;=Q$4,SUMIFS(Investors!$P:$P,Investors!$A:$A,$A40,Investors!$G:$G,$B40)-$B$2&gt;P$4),SUMIFS(Investors!$Q:$Q,Investors!$A:$A,$A40,Investors!$G:$G,$B40),0)</f>
        <v/>
      </c>
      <c r="R40" s="4">
        <f>IF(AND(SUMIFS(Investors!$P:$P,Investors!$A:$A,$A40,Investors!$G:$G,$B40)-$B$2&lt;=R$4,SUMIFS(Investors!$P:$P,Investors!$A:$A,$A40,Investors!$G:$G,$B40)-$B$2&gt;Q$4),SUMIFS(Investors!$Q:$Q,Investors!$A:$A,$A40,Investors!$G:$G,$B40),0)</f>
        <v/>
      </c>
      <c r="S40" s="4">
        <f>IF(AND(SUMIFS(Investors!$P:$P,Investors!$A:$A,$A40,Investors!$G:$G,$B40)-$B$2&lt;=S$4,SUMIFS(Investors!$P:$P,Investors!$A:$A,$A40,Investors!$G:$G,$B40)-$B$2&gt;R$4),SUMIFS(Investors!$Q:$Q,Investors!$A:$A,$A40,Investors!$G:$G,$B40),0)</f>
        <v/>
      </c>
      <c r="T40" s="4">
        <f>IF(AND(SUMIFS(Investors!$P:$P,Investors!$A:$A,$A40,Investors!$G:$G,$B40)-$B$2&lt;=T$4,SUMIFS(Investors!$P:$P,Investors!$A:$A,$A40,Investors!$G:$G,$B40)-$B$2&gt;S$4),SUMIFS(Investors!$Q:$Q,Investors!$A:$A,$A40,Investors!$G:$G,$B40),0)</f>
        <v/>
      </c>
      <c r="U40" s="4">
        <f>IF(AND(SUMIFS(Investors!$P:$P,Investors!$A:$A,$A40,Investors!$G:$G,$B40)-$B$2&lt;=U$4,SUMIFS(Investors!$P:$P,Investors!$A:$A,$A40,Investors!$G:$G,$B40)-$B$2&gt;T$4),SUMIFS(Investors!$Q:$Q,Investors!$A:$A,$A40,Investors!$G:$G,$B40),0)</f>
        <v/>
      </c>
      <c r="V40" s="4">
        <f>IF(AND(SUMIFS(Investors!$P:$P,Investors!$A:$A,$A40,Investors!$G:$G,$B40)-$B$2&lt;=V$4,SUMIFS(Investors!$P:$P,Investors!$A:$A,$A40,Investors!$G:$G,$B40)-$B$2&gt;U$4),SUMIFS(Investors!$Q:$Q,Investors!$A:$A,$A40,Investors!$G:$G,$B40),0)</f>
        <v/>
      </c>
      <c r="W40" s="4">
        <f>IF(AND(SUMIFS(Investors!$P:$P,Investors!$A:$A,$A40,Investors!$G:$G,$B40)-$B$2&lt;=W$4,SUMIFS(Investors!$P:$P,Investors!$A:$A,$A40,Investors!$G:$G,$B40)-$B$2&gt;V$4),SUMIFS(Investors!$Q:$Q,Investors!$A:$A,$A40,Investors!$G:$G,$B40),0)</f>
        <v/>
      </c>
      <c r="X40" s="4">
        <f>IF(AND(SUMIFS(Investors!$P:$P,Investors!$A:$A,$A40,Investors!$G:$G,$B40)-$B$2&lt;=X$4,SUMIFS(Investors!$P:$P,Investors!$A:$A,$A40,Investors!$G:$G,$B40)-$B$2&gt;W$4),SUMIFS(Investors!$Q:$Q,Investors!$A:$A,$A40,Investors!$G:$G,$B40),0)</f>
        <v/>
      </c>
      <c r="Y40" s="4">
        <f>IF(AND(SUMIFS(Investors!$P:$P,Investors!$A:$A,$A40,Investors!$G:$G,$B40)-$B$2&lt;=Y$4,SUMIFS(Investors!$P:$P,Investors!$A:$A,$A40,Investors!$G:$G,$B40)-$B$2&gt;X$4),SUMIFS(Investors!$Q:$Q,Investors!$A:$A,$A40,Investors!$G:$G,$B40),0)</f>
        <v/>
      </c>
      <c r="Z40" s="4">
        <f>IF(AND(SUMIFS(Investors!$P:$P,Investors!$A:$A,$A40,Investors!$G:$G,$B40)-$B$2&lt;=Z$4,SUMIFS(Investors!$P:$P,Investors!$A:$A,$A40,Investors!$G:$G,$B40)-$B$2&gt;Y$4),SUMIFS(Investors!$Q:$Q,Investors!$A:$A,$A40,Investors!$G:$G,$B40),0)</f>
        <v/>
      </c>
      <c r="AA40" s="4">
        <f>IF(AND(SUMIFS(Investors!$P:$P,Investors!$A:$A,$A40,Investors!$G:$G,$B40)-$B$2&lt;=AA$4,SUMIFS(Investors!$P:$P,Investors!$A:$A,$A40,Investors!$G:$G,$B40)-$B$2&gt;Z$4),SUMIFS(Investors!$Q:$Q,Investors!$A:$A,$A40,Investors!$G:$G,$B40),0)</f>
        <v/>
      </c>
      <c r="AB40" s="4">
        <f>IF(AND(SUMIFS(Investors!$P:$P,Investors!$A:$A,$A40,Investors!$G:$G,$B40)-$B$2&lt;=AB$4,SUMIFS(Investors!$P:$P,Investors!$A:$A,$A40,Investors!$G:$G,$B40)-$B$2&gt;AA$4),SUMIFS(Investors!$Q:$Q,Investors!$A:$A,$A40,Investors!$G:$G,$B40),0)</f>
        <v/>
      </c>
      <c r="AC40" s="4">
        <f>IF(AND(SUMIFS(Investors!$P:$P,Investors!$A:$A,$A40,Investors!$G:$G,$B40)-$B$2&lt;=AC$4,SUMIFS(Investors!$P:$P,Investors!$A:$A,$A40,Investors!$G:$G,$B40)-$B$2&gt;AB$4),SUMIFS(Investors!$Q:$Q,Investors!$A:$A,$A40,Investors!$G:$G,$B40),0)</f>
        <v/>
      </c>
    </row>
    <row r="41">
      <c r="A41" t="inlineStr">
        <is>
          <t>ZDEH01</t>
        </is>
      </c>
      <c r="B41" t="inlineStr">
        <is>
          <t>GW4834</t>
        </is>
      </c>
      <c r="C41" s="4">
        <f>SUM(E41:AC41)</f>
        <v/>
      </c>
      <c r="E41" s="4">
        <f>IF(AND(SUMIFS(Investors!$P:$P,Investors!$A:$A,$A41,Investors!$G:$G,$B41)-$B$2&lt;=E$4,SUMIFS(Investors!$P:$P,Investors!$A:$A,$A41,Investors!$G:$G,$B41)-$B$2&gt;D$4),SUMIFS(Investors!$Q:$Q,Investors!$A:$A,$A41,Investors!$G:$G,$B41),0)</f>
        <v/>
      </c>
      <c r="F41" s="4">
        <f>IF(AND(SUMIFS(Investors!$P:$P,Investors!$A:$A,$A41,Investors!$G:$G,$B41)-$B$2&lt;=F$4,SUMIFS(Investors!$P:$P,Investors!$A:$A,$A41,Investors!$G:$G,$B41)-$B$2&gt;E$4),SUMIFS(Investors!$Q:$Q,Investors!$A:$A,$A41,Investors!$G:$G,$B41),0)</f>
        <v/>
      </c>
      <c r="G41" s="4">
        <f>IF(AND(SUMIFS(Investors!$P:$P,Investors!$A:$A,$A41,Investors!$G:$G,$B41)-$B$2&lt;=G$4,SUMIFS(Investors!$P:$P,Investors!$A:$A,$A41,Investors!$G:$G,$B41)-$B$2&gt;F$4),SUMIFS(Investors!$Q:$Q,Investors!$A:$A,$A41,Investors!$G:$G,$B41),0)</f>
        <v/>
      </c>
      <c r="H41" s="4">
        <f>IF(AND(SUMIFS(Investors!$P:$P,Investors!$A:$A,$A41,Investors!$G:$G,$B41)-$B$2&lt;=H$4,SUMIFS(Investors!$P:$P,Investors!$A:$A,$A41,Investors!$G:$G,$B41)-$B$2&gt;G$4),SUMIFS(Investors!$Q:$Q,Investors!$A:$A,$A41,Investors!$G:$G,$B41),0)</f>
        <v/>
      </c>
      <c r="I41" s="4">
        <f>IF(AND(SUMIFS(Investors!$P:$P,Investors!$A:$A,$A41,Investors!$G:$G,$B41)-$B$2&lt;=I$4,SUMIFS(Investors!$P:$P,Investors!$A:$A,$A41,Investors!$G:$G,$B41)-$B$2&gt;H$4),SUMIFS(Investors!$Q:$Q,Investors!$A:$A,$A41,Investors!$G:$G,$B41),0)</f>
        <v/>
      </c>
      <c r="J41" s="4">
        <f>IF(AND(SUMIFS(Investors!$P:$P,Investors!$A:$A,$A41,Investors!$G:$G,$B41)-$B$2&lt;=J$4,SUMIFS(Investors!$P:$P,Investors!$A:$A,$A41,Investors!$G:$G,$B41)-$B$2&gt;I$4),SUMIFS(Investors!$Q:$Q,Investors!$A:$A,$A41,Investors!$G:$G,$B41),0)</f>
        <v/>
      </c>
      <c r="K41" s="4">
        <f>IF(AND(SUMIFS(Investors!$P:$P,Investors!$A:$A,$A41,Investors!$G:$G,$B41)-$B$2&lt;=K$4,SUMIFS(Investors!$P:$P,Investors!$A:$A,$A41,Investors!$G:$G,$B41)-$B$2&gt;J$4),SUMIFS(Investors!$Q:$Q,Investors!$A:$A,$A41,Investors!$G:$G,$B41),0)</f>
        <v/>
      </c>
      <c r="L41" s="4">
        <f>IF(AND(SUMIFS(Investors!$P:$P,Investors!$A:$A,$A41,Investors!$G:$G,$B41)-$B$2&lt;=L$4,SUMIFS(Investors!$P:$P,Investors!$A:$A,$A41,Investors!$G:$G,$B41)-$B$2&gt;K$4),SUMIFS(Investors!$Q:$Q,Investors!$A:$A,$A41,Investors!$G:$G,$B41),0)</f>
        <v/>
      </c>
      <c r="M41" s="4">
        <f>IF(AND(SUMIFS(Investors!$P:$P,Investors!$A:$A,$A41,Investors!$G:$G,$B41)-$B$2&lt;=M$4,SUMIFS(Investors!$P:$P,Investors!$A:$A,$A41,Investors!$G:$G,$B41)-$B$2&gt;L$4),SUMIFS(Investors!$Q:$Q,Investors!$A:$A,$A41,Investors!$G:$G,$B41),0)</f>
        <v/>
      </c>
      <c r="N41" s="4">
        <f>IF(AND(SUMIFS(Investors!$P:$P,Investors!$A:$A,$A41,Investors!$G:$G,$B41)-$B$2&lt;=N$4,SUMIFS(Investors!$P:$P,Investors!$A:$A,$A41,Investors!$G:$G,$B41)-$B$2&gt;M$4),SUMIFS(Investors!$Q:$Q,Investors!$A:$A,$A41,Investors!$G:$G,$B41),0)</f>
        <v/>
      </c>
      <c r="O41" s="4">
        <f>IF(AND(SUMIFS(Investors!$P:$P,Investors!$A:$A,$A41,Investors!$G:$G,$B41)-$B$2&lt;=O$4,SUMIFS(Investors!$P:$P,Investors!$A:$A,$A41,Investors!$G:$G,$B41)-$B$2&gt;N$4),SUMIFS(Investors!$Q:$Q,Investors!$A:$A,$A41,Investors!$G:$G,$B41),0)</f>
        <v/>
      </c>
      <c r="P41" s="4">
        <f>IF(AND(SUMIFS(Investors!$P:$P,Investors!$A:$A,$A41,Investors!$G:$G,$B41)-$B$2&lt;=P$4,SUMIFS(Investors!$P:$P,Investors!$A:$A,$A41,Investors!$G:$G,$B41)-$B$2&gt;O$4),SUMIFS(Investors!$Q:$Q,Investors!$A:$A,$A41,Investors!$G:$G,$B41),0)</f>
        <v/>
      </c>
      <c r="Q41" s="4">
        <f>IF(AND(SUMIFS(Investors!$P:$P,Investors!$A:$A,$A41,Investors!$G:$G,$B41)-$B$2&lt;=Q$4,SUMIFS(Investors!$P:$P,Investors!$A:$A,$A41,Investors!$G:$G,$B41)-$B$2&gt;P$4),SUMIFS(Investors!$Q:$Q,Investors!$A:$A,$A41,Investors!$G:$G,$B41),0)</f>
        <v/>
      </c>
      <c r="R41" s="4">
        <f>IF(AND(SUMIFS(Investors!$P:$P,Investors!$A:$A,$A41,Investors!$G:$G,$B41)-$B$2&lt;=R$4,SUMIFS(Investors!$P:$P,Investors!$A:$A,$A41,Investors!$G:$G,$B41)-$B$2&gt;Q$4),SUMIFS(Investors!$Q:$Q,Investors!$A:$A,$A41,Investors!$G:$G,$B41),0)</f>
        <v/>
      </c>
      <c r="S41" s="4">
        <f>IF(AND(SUMIFS(Investors!$P:$P,Investors!$A:$A,$A41,Investors!$G:$G,$B41)-$B$2&lt;=S$4,SUMIFS(Investors!$P:$P,Investors!$A:$A,$A41,Investors!$G:$G,$B41)-$B$2&gt;R$4),SUMIFS(Investors!$Q:$Q,Investors!$A:$A,$A41,Investors!$G:$G,$B41),0)</f>
        <v/>
      </c>
      <c r="T41" s="4">
        <f>IF(AND(SUMIFS(Investors!$P:$P,Investors!$A:$A,$A41,Investors!$G:$G,$B41)-$B$2&lt;=T$4,SUMIFS(Investors!$P:$P,Investors!$A:$A,$A41,Investors!$G:$G,$B41)-$B$2&gt;S$4),SUMIFS(Investors!$Q:$Q,Investors!$A:$A,$A41,Investors!$G:$G,$B41),0)</f>
        <v/>
      </c>
      <c r="U41" s="4">
        <f>IF(AND(SUMIFS(Investors!$P:$P,Investors!$A:$A,$A41,Investors!$G:$G,$B41)-$B$2&lt;=U$4,SUMIFS(Investors!$P:$P,Investors!$A:$A,$A41,Investors!$G:$G,$B41)-$B$2&gt;T$4),SUMIFS(Investors!$Q:$Q,Investors!$A:$A,$A41,Investors!$G:$G,$B41),0)</f>
        <v/>
      </c>
      <c r="V41" s="4">
        <f>IF(AND(SUMIFS(Investors!$P:$P,Investors!$A:$A,$A41,Investors!$G:$G,$B41)-$B$2&lt;=V$4,SUMIFS(Investors!$P:$P,Investors!$A:$A,$A41,Investors!$G:$G,$B41)-$B$2&gt;U$4),SUMIFS(Investors!$Q:$Q,Investors!$A:$A,$A41,Investors!$G:$G,$B41),0)</f>
        <v/>
      </c>
      <c r="W41" s="4">
        <f>IF(AND(SUMIFS(Investors!$P:$P,Investors!$A:$A,$A41,Investors!$G:$G,$B41)-$B$2&lt;=W$4,SUMIFS(Investors!$P:$P,Investors!$A:$A,$A41,Investors!$G:$G,$B41)-$B$2&gt;V$4),SUMIFS(Investors!$Q:$Q,Investors!$A:$A,$A41,Investors!$G:$G,$B41),0)</f>
        <v/>
      </c>
      <c r="X41" s="4">
        <f>IF(AND(SUMIFS(Investors!$P:$P,Investors!$A:$A,$A41,Investors!$G:$G,$B41)-$B$2&lt;=X$4,SUMIFS(Investors!$P:$P,Investors!$A:$A,$A41,Investors!$G:$G,$B41)-$B$2&gt;W$4),SUMIFS(Investors!$Q:$Q,Investors!$A:$A,$A41,Investors!$G:$G,$B41),0)</f>
        <v/>
      </c>
      <c r="Y41" s="4">
        <f>IF(AND(SUMIFS(Investors!$P:$P,Investors!$A:$A,$A41,Investors!$G:$G,$B41)-$B$2&lt;=Y$4,SUMIFS(Investors!$P:$P,Investors!$A:$A,$A41,Investors!$G:$G,$B41)-$B$2&gt;X$4),SUMIFS(Investors!$Q:$Q,Investors!$A:$A,$A41,Investors!$G:$G,$B41),0)</f>
        <v/>
      </c>
      <c r="Z41" s="4">
        <f>IF(AND(SUMIFS(Investors!$P:$P,Investors!$A:$A,$A41,Investors!$G:$G,$B41)-$B$2&lt;=Z$4,SUMIFS(Investors!$P:$P,Investors!$A:$A,$A41,Investors!$G:$G,$B41)-$B$2&gt;Y$4),SUMIFS(Investors!$Q:$Q,Investors!$A:$A,$A41,Investors!$G:$G,$B41),0)</f>
        <v/>
      </c>
      <c r="AA41" s="4">
        <f>IF(AND(SUMIFS(Investors!$P:$P,Investors!$A:$A,$A41,Investors!$G:$G,$B41)-$B$2&lt;=AA$4,SUMIFS(Investors!$P:$P,Investors!$A:$A,$A41,Investors!$G:$G,$B41)-$B$2&gt;Z$4),SUMIFS(Investors!$Q:$Q,Investors!$A:$A,$A41,Investors!$G:$G,$B41),0)</f>
        <v/>
      </c>
      <c r="AB41" s="4">
        <f>IF(AND(SUMIFS(Investors!$P:$P,Investors!$A:$A,$A41,Investors!$G:$G,$B41)-$B$2&lt;=AB$4,SUMIFS(Investors!$P:$P,Investors!$A:$A,$A41,Investors!$G:$G,$B41)-$B$2&gt;AA$4),SUMIFS(Investors!$Q:$Q,Investors!$A:$A,$A41,Investors!$G:$G,$B41),0)</f>
        <v/>
      </c>
      <c r="AC41" s="4">
        <f>IF(AND(SUMIFS(Investors!$P:$P,Investors!$A:$A,$A41,Investors!$G:$G,$B41)-$B$2&lt;=AC$4,SUMIFS(Investors!$P:$P,Investors!$A:$A,$A41,Investors!$G:$G,$B41)-$B$2&gt;AB$4),SUMIFS(Investors!$Q:$Q,Investors!$A:$A,$A41,Investors!$G:$G,$B41),0)</f>
        <v/>
      </c>
    </row>
    <row r="42">
      <c r="A42" t="inlineStr">
        <is>
          <t>ZREN01</t>
        </is>
      </c>
      <c r="B42" t="inlineStr">
        <is>
          <t>GW3957</t>
        </is>
      </c>
      <c r="C42" s="4">
        <f>SUM(E42:AC42)</f>
        <v/>
      </c>
      <c r="E42" s="4">
        <f>IF(AND(SUMIFS(Investors!$P:$P,Investors!$A:$A,$A42,Investors!$G:$G,$B42)-$B$2&lt;=E$4,SUMIFS(Investors!$P:$P,Investors!$A:$A,$A42,Investors!$G:$G,$B42)-$B$2&gt;D$4),SUMIFS(Investors!$Q:$Q,Investors!$A:$A,$A42,Investors!$G:$G,$B42),0)</f>
        <v/>
      </c>
      <c r="F42" s="4">
        <f>IF(AND(SUMIFS(Investors!$P:$P,Investors!$A:$A,$A42,Investors!$G:$G,$B42)-$B$2&lt;=F$4,SUMIFS(Investors!$P:$P,Investors!$A:$A,$A42,Investors!$G:$G,$B42)-$B$2&gt;E$4),SUMIFS(Investors!$Q:$Q,Investors!$A:$A,$A42,Investors!$G:$G,$B42),0)</f>
        <v/>
      </c>
      <c r="G42" s="4">
        <f>IF(AND(SUMIFS(Investors!$P:$P,Investors!$A:$A,$A42,Investors!$G:$G,$B42)-$B$2&lt;=G$4,SUMIFS(Investors!$P:$P,Investors!$A:$A,$A42,Investors!$G:$G,$B42)-$B$2&gt;F$4),SUMIFS(Investors!$Q:$Q,Investors!$A:$A,$A42,Investors!$G:$G,$B42),0)</f>
        <v/>
      </c>
      <c r="H42" s="4">
        <f>IF(AND(SUMIFS(Investors!$P:$P,Investors!$A:$A,$A42,Investors!$G:$G,$B42)-$B$2&lt;=H$4,SUMIFS(Investors!$P:$P,Investors!$A:$A,$A42,Investors!$G:$G,$B42)-$B$2&gt;G$4),SUMIFS(Investors!$Q:$Q,Investors!$A:$A,$A42,Investors!$G:$G,$B42),0)</f>
        <v/>
      </c>
      <c r="I42" s="4">
        <f>IF(AND(SUMIFS(Investors!$P:$P,Investors!$A:$A,$A42,Investors!$G:$G,$B42)-$B$2&lt;=I$4,SUMIFS(Investors!$P:$P,Investors!$A:$A,$A42,Investors!$G:$G,$B42)-$B$2&gt;H$4),SUMIFS(Investors!$Q:$Q,Investors!$A:$A,$A42,Investors!$G:$G,$B42),0)</f>
        <v/>
      </c>
      <c r="J42" s="4">
        <f>IF(AND(SUMIFS(Investors!$P:$P,Investors!$A:$A,$A42,Investors!$G:$G,$B42)-$B$2&lt;=J$4,SUMIFS(Investors!$P:$P,Investors!$A:$A,$A42,Investors!$G:$G,$B42)-$B$2&gt;I$4),SUMIFS(Investors!$Q:$Q,Investors!$A:$A,$A42,Investors!$G:$G,$B42),0)</f>
        <v/>
      </c>
      <c r="K42" s="4">
        <f>IF(AND(SUMIFS(Investors!$P:$P,Investors!$A:$A,$A42,Investors!$G:$G,$B42)-$B$2&lt;=K$4,SUMIFS(Investors!$P:$P,Investors!$A:$A,$A42,Investors!$G:$G,$B42)-$B$2&gt;J$4),SUMIFS(Investors!$Q:$Q,Investors!$A:$A,$A42,Investors!$G:$G,$B42),0)</f>
        <v/>
      </c>
      <c r="L42" s="4">
        <f>IF(AND(SUMIFS(Investors!$P:$P,Investors!$A:$A,$A42,Investors!$G:$G,$B42)-$B$2&lt;=L$4,SUMIFS(Investors!$P:$P,Investors!$A:$A,$A42,Investors!$G:$G,$B42)-$B$2&gt;K$4),SUMIFS(Investors!$Q:$Q,Investors!$A:$A,$A42,Investors!$G:$G,$B42),0)</f>
        <v/>
      </c>
      <c r="M42" s="4">
        <f>IF(AND(SUMIFS(Investors!$P:$P,Investors!$A:$A,$A42,Investors!$G:$G,$B42)-$B$2&lt;=M$4,SUMIFS(Investors!$P:$P,Investors!$A:$A,$A42,Investors!$G:$G,$B42)-$B$2&gt;L$4),SUMIFS(Investors!$Q:$Q,Investors!$A:$A,$A42,Investors!$G:$G,$B42),0)</f>
        <v/>
      </c>
      <c r="N42" s="4">
        <f>IF(AND(SUMIFS(Investors!$P:$P,Investors!$A:$A,$A42,Investors!$G:$G,$B42)-$B$2&lt;=N$4,SUMIFS(Investors!$P:$P,Investors!$A:$A,$A42,Investors!$G:$G,$B42)-$B$2&gt;M$4),SUMIFS(Investors!$Q:$Q,Investors!$A:$A,$A42,Investors!$G:$G,$B42),0)</f>
        <v/>
      </c>
      <c r="O42" s="4">
        <f>IF(AND(SUMIFS(Investors!$P:$P,Investors!$A:$A,$A42,Investors!$G:$G,$B42)-$B$2&lt;=O$4,SUMIFS(Investors!$P:$P,Investors!$A:$A,$A42,Investors!$G:$G,$B42)-$B$2&gt;N$4),SUMIFS(Investors!$Q:$Q,Investors!$A:$A,$A42,Investors!$G:$G,$B42),0)</f>
        <v/>
      </c>
      <c r="P42" s="4">
        <f>IF(AND(SUMIFS(Investors!$P:$P,Investors!$A:$A,$A42,Investors!$G:$G,$B42)-$B$2&lt;=P$4,SUMIFS(Investors!$P:$P,Investors!$A:$A,$A42,Investors!$G:$G,$B42)-$B$2&gt;O$4),SUMIFS(Investors!$Q:$Q,Investors!$A:$A,$A42,Investors!$G:$G,$B42),0)</f>
        <v/>
      </c>
      <c r="Q42" s="4">
        <f>IF(AND(SUMIFS(Investors!$P:$P,Investors!$A:$A,$A42,Investors!$G:$G,$B42)-$B$2&lt;=Q$4,SUMIFS(Investors!$P:$P,Investors!$A:$A,$A42,Investors!$G:$G,$B42)-$B$2&gt;P$4),SUMIFS(Investors!$Q:$Q,Investors!$A:$A,$A42,Investors!$G:$G,$B42),0)</f>
        <v/>
      </c>
      <c r="R42" s="4">
        <f>IF(AND(SUMIFS(Investors!$P:$P,Investors!$A:$A,$A42,Investors!$G:$G,$B42)-$B$2&lt;=R$4,SUMIFS(Investors!$P:$P,Investors!$A:$A,$A42,Investors!$G:$G,$B42)-$B$2&gt;Q$4),SUMIFS(Investors!$Q:$Q,Investors!$A:$A,$A42,Investors!$G:$G,$B42),0)</f>
        <v/>
      </c>
      <c r="S42" s="4">
        <f>IF(AND(SUMIFS(Investors!$P:$P,Investors!$A:$A,$A42,Investors!$G:$G,$B42)-$B$2&lt;=S$4,SUMIFS(Investors!$P:$P,Investors!$A:$A,$A42,Investors!$G:$G,$B42)-$B$2&gt;R$4),SUMIFS(Investors!$Q:$Q,Investors!$A:$A,$A42,Investors!$G:$G,$B42),0)</f>
        <v/>
      </c>
      <c r="T42" s="4">
        <f>IF(AND(SUMIFS(Investors!$P:$P,Investors!$A:$A,$A42,Investors!$G:$G,$B42)-$B$2&lt;=T$4,SUMIFS(Investors!$P:$P,Investors!$A:$A,$A42,Investors!$G:$G,$B42)-$B$2&gt;S$4),SUMIFS(Investors!$Q:$Q,Investors!$A:$A,$A42,Investors!$G:$G,$B42),0)</f>
        <v/>
      </c>
      <c r="U42" s="4">
        <f>IF(AND(SUMIFS(Investors!$P:$P,Investors!$A:$A,$A42,Investors!$G:$G,$B42)-$B$2&lt;=U$4,SUMIFS(Investors!$P:$P,Investors!$A:$A,$A42,Investors!$G:$G,$B42)-$B$2&gt;T$4),SUMIFS(Investors!$Q:$Q,Investors!$A:$A,$A42,Investors!$G:$G,$B42),0)</f>
        <v/>
      </c>
      <c r="V42" s="4">
        <f>IF(AND(SUMIFS(Investors!$P:$P,Investors!$A:$A,$A42,Investors!$G:$G,$B42)-$B$2&lt;=V$4,SUMIFS(Investors!$P:$P,Investors!$A:$A,$A42,Investors!$G:$G,$B42)-$B$2&gt;U$4),SUMIFS(Investors!$Q:$Q,Investors!$A:$A,$A42,Investors!$G:$G,$B42),0)</f>
        <v/>
      </c>
      <c r="W42" s="4">
        <f>IF(AND(SUMIFS(Investors!$P:$P,Investors!$A:$A,$A42,Investors!$G:$G,$B42)-$B$2&lt;=W$4,SUMIFS(Investors!$P:$P,Investors!$A:$A,$A42,Investors!$G:$G,$B42)-$B$2&gt;V$4),SUMIFS(Investors!$Q:$Q,Investors!$A:$A,$A42,Investors!$G:$G,$B42),0)</f>
        <v/>
      </c>
      <c r="X42" s="4">
        <f>IF(AND(SUMIFS(Investors!$P:$P,Investors!$A:$A,$A42,Investors!$G:$G,$B42)-$B$2&lt;=X$4,SUMIFS(Investors!$P:$P,Investors!$A:$A,$A42,Investors!$G:$G,$B42)-$B$2&gt;W$4),SUMIFS(Investors!$Q:$Q,Investors!$A:$A,$A42,Investors!$G:$G,$B42),0)</f>
        <v/>
      </c>
      <c r="Y42" s="4">
        <f>IF(AND(SUMIFS(Investors!$P:$P,Investors!$A:$A,$A42,Investors!$G:$G,$B42)-$B$2&lt;=Y$4,SUMIFS(Investors!$P:$P,Investors!$A:$A,$A42,Investors!$G:$G,$B42)-$B$2&gt;X$4),SUMIFS(Investors!$Q:$Q,Investors!$A:$A,$A42,Investors!$G:$G,$B42),0)</f>
        <v/>
      </c>
      <c r="Z42" s="4">
        <f>IF(AND(SUMIFS(Investors!$P:$P,Investors!$A:$A,$A42,Investors!$G:$G,$B42)-$B$2&lt;=Z$4,SUMIFS(Investors!$P:$P,Investors!$A:$A,$A42,Investors!$G:$G,$B42)-$B$2&gt;Y$4),SUMIFS(Investors!$Q:$Q,Investors!$A:$A,$A42,Investors!$G:$G,$B42),0)</f>
        <v/>
      </c>
      <c r="AA42" s="4">
        <f>IF(AND(SUMIFS(Investors!$P:$P,Investors!$A:$A,$A42,Investors!$G:$G,$B42)-$B$2&lt;=AA$4,SUMIFS(Investors!$P:$P,Investors!$A:$A,$A42,Investors!$G:$G,$B42)-$B$2&gt;Z$4),SUMIFS(Investors!$Q:$Q,Investors!$A:$A,$A42,Investors!$G:$G,$B42),0)</f>
        <v/>
      </c>
      <c r="AB42" s="4">
        <f>IF(AND(SUMIFS(Investors!$P:$P,Investors!$A:$A,$A42,Investors!$G:$G,$B42)-$B$2&lt;=AB$4,SUMIFS(Investors!$P:$P,Investors!$A:$A,$A42,Investors!$G:$G,$B42)-$B$2&gt;AA$4),SUMIFS(Investors!$Q:$Q,Investors!$A:$A,$A42,Investors!$G:$G,$B42),0)</f>
        <v/>
      </c>
      <c r="AC42" s="4">
        <f>IF(AND(SUMIFS(Investors!$P:$P,Investors!$A:$A,$A42,Investors!$G:$G,$B42)-$B$2&lt;=AC$4,SUMIFS(Investors!$P:$P,Investors!$A:$A,$A42,Investors!$G:$G,$B42)-$B$2&gt;AB$4),SUMIFS(Investors!$Q:$Q,Investors!$A:$A,$A42,Investors!$G:$G,$B42),0)</f>
        <v/>
      </c>
    </row>
    <row r="43">
      <c r="A43" t="inlineStr">
        <is>
          <t>ZREN01</t>
        </is>
      </c>
      <c r="B43" t="inlineStr">
        <is>
          <t>GW3960</t>
        </is>
      </c>
      <c r="C43" s="4">
        <f>SUM(E43:AC43)</f>
        <v/>
      </c>
      <c r="E43" s="4">
        <f>IF(AND(SUMIFS(Investors!$P:$P,Investors!$A:$A,$A43,Investors!$G:$G,$B43)-$B$2&lt;=E$4,SUMIFS(Investors!$P:$P,Investors!$A:$A,$A43,Investors!$G:$G,$B43)-$B$2&gt;D$4),SUMIFS(Investors!$Q:$Q,Investors!$A:$A,$A43,Investors!$G:$G,$B43),0)</f>
        <v/>
      </c>
      <c r="F43" s="4">
        <f>IF(AND(SUMIFS(Investors!$P:$P,Investors!$A:$A,$A43,Investors!$G:$G,$B43)-$B$2&lt;=F$4,SUMIFS(Investors!$P:$P,Investors!$A:$A,$A43,Investors!$G:$G,$B43)-$B$2&gt;E$4),SUMIFS(Investors!$Q:$Q,Investors!$A:$A,$A43,Investors!$G:$G,$B43),0)</f>
        <v/>
      </c>
      <c r="G43" s="4">
        <f>IF(AND(SUMIFS(Investors!$P:$P,Investors!$A:$A,$A43,Investors!$G:$G,$B43)-$B$2&lt;=G$4,SUMIFS(Investors!$P:$P,Investors!$A:$A,$A43,Investors!$G:$G,$B43)-$B$2&gt;F$4),SUMIFS(Investors!$Q:$Q,Investors!$A:$A,$A43,Investors!$G:$G,$B43),0)</f>
        <v/>
      </c>
      <c r="H43" s="4">
        <f>IF(AND(SUMIFS(Investors!$P:$P,Investors!$A:$A,$A43,Investors!$G:$G,$B43)-$B$2&lt;=H$4,SUMIFS(Investors!$P:$P,Investors!$A:$A,$A43,Investors!$G:$G,$B43)-$B$2&gt;G$4),SUMIFS(Investors!$Q:$Q,Investors!$A:$A,$A43,Investors!$G:$G,$B43),0)</f>
        <v/>
      </c>
      <c r="I43" s="4">
        <f>IF(AND(SUMIFS(Investors!$P:$P,Investors!$A:$A,$A43,Investors!$G:$G,$B43)-$B$2&lt;=I$4,SUMIFS(Investors!$P:$P,Investors!$A:$A,$A43,Investors!$G:$G,$B43)-$B$2&gt;H$4),SUMIFS(Investors!$Q:$Q,Investors!$A:$A,$A43,Investors!$G:$G,$B43),0)</f>
        <v/>
      </c>
      <c r="J43" s="4">
        <f>IF(AND(SUMIFS(Investors!$P:$P,Investors!$A:$A,$A43,Investors!$G:$G,$B43)-$B$2&lt;=J$4,SUMIFS(Investors!$P:$P,Investors!$A:$A,$A43,Investors!$G:$G,$B43)-$B$2&gt;I$4),SUMIFS(Investors!$Q:$Q,Investors!$A:$A,$A43,Investors!$G:$G,$B43),0)</f>
        <v/>
      </c>
      <c r="K43" s="4">
        <f>IF(AND(SUMIFS(Investors!$P:$P,Investors!$A:$A,$A43,Investors!$G:$G,$B43)-$B$2&lt;=K$4,SUMIFS(Investors!$P:$P,Investors!$A:$A,$A43,Investors!$G:$G,$B43)-$B$2&gt;J$4),SUMIFS(Investors!$Q:$Q,Investors!$A:$A,$A43,Investors!$G:$G,$B43),0)</f>
        <v/>
      </c>
      <c r="L43" s="4">
        <f>IF(AND(SUMIFS(Investors!$P:$P,Investors!$A:$A,$A43,Investors!$G:$G,$B43)-$B$2&lt;=L$4,SUMIFS(Investors!$P:$P,Investors!$A:$A,$A43,Investors!$G:$G,$B43)-$B$2&gt;K$4),SUMIFS(Investors!$Q:$Q,Investors!$A:$A,$A43,Investors!$G:$G,$B43),0)</f>
        <v/>
      </c>
      <c r="M43" s="4">
        <f>IF(AND(SUMIFS(Investors!$P:$P,Investors!$A:$A,$A43,Investors!$G:$G,$B43)-$B$2&lt;=M$4,SUMIFS(Investors!$P:$P,Investors!$A:$A,$A43,Investors!$G:$G,$B43)-$B$2&gt;L$4),SUMIFS(Investors!$Q:$Q,Investors!$A:$A,$A43,Investors!$G:$G,$B43),0)</f>
        <v/>
      </c>
      <c r="N43" s="4">
        <f>IF(AND(SUMIFS(Investors!$P:$P,Investors!$A:$A,$A43,Investors!$G:$G,$B43)-$B$2&lt;=N$4,SUMIFS(Investors!$P:$P,Investors!$A:$A,$A43,Investors!$G:$G,$B43)-$B$2&gt;M$4),SUMIFS(Investors!$Q:$Q,Investors!$A:$A,$A43,Investors!$G:$G,$B43),0)</f>
        <v/>
      </c>
      <c r="O43" s="4">
        <f>IF(AND(SUMIFS(Investors!$P:$P,Investors!$A:$A,$A43,Investors!$G:$G,$B43)-$B$2&lt;=O$4,SUMIFS(Investors!$P:$P,Investors!$A:$A,$A43,Investors!$G:$G,$B43)-$B$2&gt;N$4),SUMIFS(Investors!$Q:$Q,Investors!$A:$A,$A43,Investors!$G:$G,$B43),0)</f>
        <v/>
      </c>
      <c r="P43" s="4">
        <f>IF(AND(SUMIFS(Investors!$P:$P,Investors!$A:$A,$A43,Investors!$G:$G,$B43)-$B$2&lt;=P$4,SUMIFS(Investors!$P:$P,Investors!$A:$A,$A43,Investors!$G:$G,$B43)-$B$2&gt;O$4),SUMIFS(Investors!$Q:$Q,Investors!$A:$A,$A43,Investors!$G:$G,$B43),0)</f>
        <v/>
      </c>
      <c r="Q43" s="4">
        <f>IF(AND(SUMIFS(Investors!$P:$P,Investors!$A:$A,$A43,Investors!$G:$G,$B43)-$B$2&lt;=Q$4,SUMIFS(Investors!$P:$P,Investors!$A:$A,$A43,Investors!$G:$G,$B43)-$B$2&gt;P$4),SUMIFS(Investors!$Q:$Q,Investors!$A:$A,$A43,Investors!$G:$G,$B43),0)</f>
        <v/>
      </c>
      <c r="R43" s="4">
        <f>IF(AND(SUMIFS(Investors!$P:$P,Investors!$A:$A,$A43,Investors!$G:$G,$B43)-$B$2&lt;=R$4,SUMIFS(Investors!$P:$P,Investors!$A:$A,$A43,Investors!$G:$G,$B43)-$B$2&gt;Q$4),SUMIFS(Investors!$Q:$Q,Investors!$A:$A,$A43,Investors!$G:$G,$B43),0)</f>
        <v/>
      </c>
      <c r="S43" s="4">
        <f>IF(AND(SUMIFS(Investors!$P:$P,Investors!$A:$A,$A43,Investors!$G:$G,$B43)-$B$2&lt;=S$4,SUMIFS(Investors!$P:$P,Investors!$A:$A,$A43,Investors!$G:$G,$B43)-$B$2&gt;R$4),SUMIFS(Investors!$Q:$Q,Investors!$A:$A,$A43,Investors!$G:$G,$B43),0)</f>
        <v/>
      </c>
      <c r="T43" s="4">
        <f>IF(AND(SUMIFS(Investors!$P:$P,Investors!$A:$A,$A43,Investors!$G:$G,$B43)-$B$2&lt;=T$4,SUMIFS(Investors!$P:$P,Investors!$A:$A,$A43,Investors!$G:$G,$B43)-$B$2&gt;S$4),SUMIFS(Investors!$Q:$Q,Investors!$A:$A,$A43,Investors!$G:$G,$B43),0)</f>
        <v/>
      </c>
      <c r="U43" s="4">
        <f>IF(AND(SUMIFS(Investors!$P:$P,Investors!$A:$A,$A43,Investors!$G:$G,$B43)-$B$2&lt;=U$4,SUMIFS(Investors!$P:$P,Investors!$A:$A,$A43,Investors!$G:$G,$B43)-$B$2&gt;T$4),SUMIFS(Investors!$Q:$Q,Investors!$A:$A,$A43,Investors!$G:$G,$B43),0)</f>
        <v/>
      </c>
      <c r="V43" s="4">
        <f>IF(AND(SUMIFS(Investors!$P:$P,Investors!$A:$A,$A43,Investors!$G:$G,$B43)-$B$2&lt;=V$4,SUMIFS(Investors!$P:$P,Investors!$A:$A,$A43,Investors!$G:$G,$B43)-$B$2&gt;U$4),SUMIFS(Investors!$Q:$Q,Investors!$A:$A,$A43,Investors!$G:$G,$B43),0)</f>
        <v/>
      </c>
      <c r="W43" s="4">
        <f>IF(AND(SUMIFS(Investors!$P:$P,Investors!$A:$A,$A43,Investors!$G:$G,$B43)-$B$2&lt;=W$4,SUMIFS(Investors!$P:$P,Investors!$A:$A,$A43,Investors!$G:$G,$B43)-$B$2&gt;V$4),SUMIFS(Investors!$Q:$Q,Investors!$A:$A,$A43,Investors!$G:$G,$B43),0)</f>
        <v/>
      </c>
      <c r="X43" s="4">
        <f>IF(AND(SUMIFS(Investors!$P:$P,Investors!$A:$A,$A43,Investors!$G:$G,$B43)-$B$2&lt;=X$4,SUMIFS(Investors!$P:$P,Investors!$A:$A,$A43,Investors!$G:$G,$B43)-$B$2&gt;W$4),SUMIFS(Investors!$Q:$Q,Investors!$A:$A,$A43,Investors!$G:$G,$B43),0)</f>
        <v/>
      </c>
      <c r="Y43" s="4">
        <f>IF(AND(SUMIFS(Investors!$P:$P,Investors!$A:$A,$A43,Investors!$G:$G,$B43)-$B$2&lt;=Y$4,SUMIFS(Investors!$P:$P,Investors!$A:$A,$A43,Investors!$G:$G,$B43)-$B$2&gt;X$4),SUMIFS(Investors!$Q:$Q,Investors!$A:$A,$A43,Investors!$G:$G,$B43),0)</f>
        <v/>
      </c>
      <c r="Z43" s="4">
        <f>IF(AND(SUMIFS(Investors!$P:$P,Investors!$A:$A,$A43,Investors!$G:$G,$B43)-$B$2&lt;=Z$4,SUMIFS(Investors!$P:$P,Investors!$A:$A,$A43,Investors!$G:$G,$B43)-$B$2&gt;Y$4),SUMIFS(Investors!$Q:$Q,Investors!$A:$A,$A43,Investors!$G:$G,$B43),0)</f>
        <v/>
      </c>
      <c r="AA43" s="4">
        <f>IF(AND(SUMIFS(Investors!$P:$P,Investors!$A:$A,$A43,Investors!$G:$G,$B43)-$B$2&lt;=AA$4,SUMIFS(Investors!$P:$P,Investors!$A:$A,$A43,Investors!$G:$G,$B43)-$B$2&gt;Z$4),SUMIFS(Investors!$Q:$Q,Investors!$A:$A,$A43,Investors!$G:$G,$B43),0)</f>
        <v/>
      </c>
      <c r="AB43" s="4">
        <f>IF(AND(SUMIFS(Investors!$P:$P,Investors!$A:$A,$A43,Investors!$G:$G,$B43)-$B$2&lt;=AB$4,SUMIFS(Investors!$P:$P,Investors!$A:$A,$A43,Investors!$G:$G,$B43)-$B$2&gt;AA$4),SUMIFS(Investors!$Q:$Q,Investors!$A:$A,$A43,Investors!$G:$G,$B43),0)</f>
        <v/>
      </c>
      <c r="AC43" s="4">
        <f>IF(AND(SUMIFS(Investors!$P:$P,Investors!$A:$A,$A43,Investors!$G:$G,$B43)-$B$2&lt;=AC$4,SUMIFS(Investors!$P:$P,Investors!$A:$A,$A43,Investors!$G:$G,$B43)-$B$2&gt;AB$4),SUMIFS(Investors!$Q:$Q,Investors!$A:$A,$A43,Investors!$G:$G,$B43),0)</f>
        <v/>
      </c>
    </row>
    <row r="44">
      <c r="A44" t="inlineStr">
        <is>
          <t>ZJOU02</t>
        </is>
      </c>
      <c r="B44" t="inlineStr">
        <is>
          <t>GW3756</t>
        </is>
      </c>
      <c r="C44" s="4">
        <f>SUM(E44:AC44)</f>
        <v/>
      </c>
      <c r="E44" s="4">
        <f>IF(AND(SUMIFS(Investors!$P:$P,Investors!$A:$A,$A44,Investors!$G:$G,$B44)-$B$2&lt;=E$4,SUMIFS(Investors!$P:$P,Investors!$A:$A,$A44,Investors!$G:$G,$B44)-$B$2&gt;D$4),SUMIFS(Investors!$Q:$Q,Investors!$A:$A,$A44,Investors!$G:$G,$B44),0)</f>
        <v/>
      </c>
      <c r="F44" s="4">
        <f>IF(AND(SUMIFS(Investors!$P:$P,Investors!$A:$A,$A44,Investors!$G:$G,$B44)-$B$2&lt;=F$4,SUMIFS(Investors!$P:$P,Investors!$A:$A,$A44,Investors!$G:$G,$B44)-$B$2&gt;E$4),SUMIFS(Investors!$Q:$Q,Investors!$A:$A,$A44,Investors!$G:$G,$B44),0)</f>
        <v/>
      </c>
      <c r="G44" s="4">
        <f>IF(AND(SUMIFS(Investors!$P:$P,Investors!$A:$A,$A44,Investors!$G:$G,$B44)-$B$2&lt;=G$4,SUMIFS(Investors!$P:$P,Investors!$A:$A,$A44,Investors!$G:$G,$B44)-$B$2&gt;F$4),SUMIFS(Investors!$Q:$Q,Investors!$A:$A,$A44,Investors!$G:$G,$B44),0)</f>
        <v/>
      </c>
      <c r="H44" s="4">
        <f>IF(AND(SUMIFS(Investors!$P:$P,Investors!$A:$A,$A44,Investors!$G:$G,$B44)-$B$2&lt;=H$4,SUMIFS(Investors!$P:$P,Investors!$A:$A,$A44,Investors!$G:$G,$B44)-$B$2&gt;G$4),SUMIFS(Investors!$Q:$Q,Investors!$A:$A,$A44,Investors!$G:$G,$B44),0)</f>
        <v/>
      </c>
      <c r="I44" s="4">
        <f>IF(AND(SUMIFS(Investors!$P:$P,Investors!$A:$A,$A44,Investors!$G:$G,$B44)-$B$2&lt;=I$4,SUMIFS(Investors!$P:$P,Investors!$A:$A,$A44,Investors!$G:$G,$B44)-$B$2&gt;H$4),SUMIFS(Investors!$Q:$Q,Investors!$A:$A,$A44,Investors!$G:$G,$B44),0)</f>
        <v/>
      </c>
      <c r="J44" s="4">
        <f>IF(AND(SUMIFS(Investors!$P:$P,Investors!$A:$A,$A44,Investors!$G:$G,$B44)-$B$2&lt;=J$4,SUMIFS(Investors!$P:$P,Investors!$A:$A,$A44,Investors!$G:$G,$B44)-$B$2&gt;I$4),SUMIFS(Investors!$Q:$Q,Investors!$A:$A,$A44,Investors!$G:$G,$B44),0)</f>
        <v/>
      </c>
      <c r="K44" s="4">
        <f>IF(AND(SUMIFS(Investors!$P:$P,Investors!$A:$A,$A44,Investors!$G:$G,$B44)-$B$2&lt;=K$4,SUMIFS(Investors!$P:$P,Investors!$A:$A,$A44,Investors!$G:$G,$B44)-$B$2&gt;J$4),SUMIFS(Investors!$Q:$Q,Investors!$A:$A,$A44,Investors!$G:$G,$B44),0)</f>
        <v/>
      </c>
      <c r="L44" s="4">
        <f>IF(AND(SUMIFS(Investors!$P:$P,Investors!$A:$A,$A44,Investors!$G:$G,$B44)-$B$2&lt;=L$4,SUMIFS(Investors!$P:$P,Investors!$A:$A,$A44,Investors!$G:$G,$B44)-$B$2&gt;K$4),SUMIFS(Investors!$Q:$Q,Investors!$A:$A,$A44,Investors!$G:$G,$B44),0)</f>
        <v/>
      </c>
      <c r="M44" s="4">
        <f>IF(AND(SUMIFS(Investors!$P:$P,Investors!$A:$A,$A44,Investors!$G:$G,$B44)-$B$2&lt;=M$4,SUMIFS(Investors!$P:$P,Investors!$A:$A,$A44,Investors!$G:$G,$B44)-$B$2&gt;L$4),SUMIFS(Investors!$Q:$Q,Investors!$A:$A,$A44,Investors!$G:$G,$B44),0)</f>
        <v/>
      </c>
      <c r="N44" s="4">
        <f>IF(AND(SUMIFS(Investors!$P:$P,Investors!$A:$A,$A44,Investors!$G:$G,$B44)-$B$2&lt;=N$4,SUMIFS(Investors!$P:$P,Investors!$A:$A,$A44,Investors!$G:$G,$B44)-$B$2&gt;M$4),SUMIFS(Investors!$Q:$Q,Investors!$A:$A,$A44,Investors!$G:$G,$B44),0)</f>
        <v/>
      </c>
      <c r="O44" s="4">
        <f>IF(AND(SUMIFS(Investors!$P:$P,Investors!$A:$A,$A44,Investors!$G:$G,$B44)-$B$2&lt;=O$4,SUMIFS(Investors!$P:$P,Investors!$A:$A,$A44,Investors!$G:$G,$B44)-$B$2&gt;N$4),SUMIFS(Investors!$Q:$Q,Investors!$A:$A,$A44,Investors!$G:$G,$B44),0)</f>
        <v/>
      </c>
      <c r="P44" s="4">
        <f>IF(AND(SUMIFS(Investors!$P:$P,Investors!$A:$A,$A44,Investors!$G:$G,$B44)-$B$2&lt;=P$4,SUMIFS(Investors!$P:$P,Investors!$A:$A,$A44,Investors!$G:$G,$B44)-$B$2&gt;O$4),SUMIFS(Investors!$Q:$Q,Investors!$A:$A,$A44,Investors!$G:$G,$B44),0)</f>
        <v/>
      </c>
      <c r="Q44" s="4">
        <f>IF(AND(SUMIFS(Investors!$P:$P,Investors!$A:$A,$A44,Investors!$G:$G,$B44)-$B$2&lt;=Q$4,SUMIFS(Investors!$P:$P,Investors!$A:$A,$A44,Investors!$G:$G,$B44)-$B$2&gt;P$4),SUMIFS(Investors!$Q:$Q,Investors!$A:$A,$A44,Investors!$G:$G,$B44),0)</f>
        <v/>
      </c>
      <c r="R44" s="4">
        <f>IF(AND(SUMIFS(Investors!$P:$P,Investors!$A:$A,$A44,Investors!$G:$G,$B44)-$B$2&lt;=R$4,SUMIFS(Investors!$P:$P,Investors!$A:$A,$A44,Investors!$G:$G,$B44)-$B$2&gt;Q$4),SUMIFS(Investors!$Q:$Q,Investors!$A:$A,$A44,Investors!$G:$G,$B44),0)</f>
        <v/>
      </c>
      <c r="S44" s="4">
        <f>IF(AND(SUMIFS(Investors!$P:$P,Investors!$A:$A,$A44,Investors!$G:$G,$B44)-$B$2&lt;=S$4,SUMIFS(Investors!$P:$P,Investors!$A:$A,$A44,Investors!$G:$G,$B44)-$B$2&gt;R$4),SUMIFS(Investors!$Q:$Q,Investors!$A:$A,$A44,Investors!$G:$G,$B44),0)</f>
        <v/>
      </c>
      <c r="T44" s="4">
        <f>IF(AND(SUMIFS(Investors!$P:$P,Investors!$A:$A,$A44,Investors!$G:$G,$B44)-$B$2&lt;=T$4,SUMIFS(Investors!$P:$P,Investors!$A:$A,$A44,Investors!$G:$G,$B44)-$B$2&gt;S$4),SUMIFS(Investors!$Q:$Q,Investors!$A:$A,$A44,Investors!$G:$G,$B44),0)</f>
        <v/>
      </c>
      <c r="U44" s="4">
        <f>IF(AND(SUMIFS(Investors!$P:$P,Investors!$A:$A,$A44,Investors!$G:$G,$B44)-$B$2&lt;=U$4,SUMIFS(Investors!$P:$P,Investors!$A:$A,$A44,Investors!$G:$G,$B44)-$B$2&gt;T$4),SUMIFS(Investors!$Q:$Q,Investors!$A:$A,$A44,Investors!$G:$G,$B44),0)</f>
        <v/>
      </c>
      <c r="V44" s="4">
        <f>IF(AND(SUMIFS(Investors!$P:$P,Investors!$A:$A,$A44,Investors!$G:$G,$B44)-$B$2&lt;=V$4,SUMIFS(Investors!$P:$P,Investors!$A:$A,$A44,Investors!$G:$G,$B44)-$B$2&gt;U$4),SUMIFS(Investors!$Q:$Q,Investors!$A:$A,$A44,Investors!$G:$G,$B44),0)</f>
        <v/>
      </c>
      <c r="W44" s="4">
        <f>IF(AND(SUMIFS(Investors!$P:$P,Investors!$A:$A,$A44,Investors!$G:$G,$B44)-$B$2&lt;=W$4,SUMIFS(Investors!$P:$P,Investors!$A:$A,$A44,Investors!$G:$G,$B44)-$B$2&gt;V$4),SUMIFS(Investors!$Q:$Q,Investors!$A:$A,$A44,Investors!$G:$G,$B44),0)</f>
        <v/>
      </c>
      <c r="X44" s="4">
        <f>IF(AND(SUMIFS(Investors!$P:$P,Investors!$A:$A,$A44,Investors!$G:$G,$B44)-$B$2&lt;=X$4,SUMIFS(Investors!$P:$P,Investors!$A:$A,$A44,Investors!$G:$G,$B44)-$B$2&gt;W$4),SUMIFS(Investors!$Q:$Q,Investors!$A:$A,$A44,Investors!$G:$G,$B44),0)</f>
        <v/>
      </c>
      <c r="Y44" s="4">
        <f>IF(AND(SUMIFS(Investors!$P:$P,Investors!$A:$A,$A44,Investors!$G:$G,$B44)-$B$2&lt;=Y$4,SUMIFS(Investors!$P:$P,Investors!$A:$A,$A44,Investors!$G:$G,$B44)-$B$2&gt;X$4),SUMIFS(Investors!$Q:$Q,Investors!$A:$A,$A44,Investors!$G:$G,$B44),0)</f>
        <v/>
      </c>
      <c r="Z44" s="4">
        <f>IF(AND(SUMIFS(Investors!$P:$P,Investors!$A:$A,$A44,Investors!$G:$G,$B44)-$B$2&lt;=Z$4,SUMIFS(Investors!$P:$P,Investors!$A:$A,$A44,Investors!$G:$G,$B44)-$B$2&gt;Y$4),SUMIFS(Investors!$Q:$Q,Investors!$A:$A,$A44,Investors!$G:$G,$B44),0)</f>
        <v/>
      </c>
      <c r="AA44" s="4">
        <f>IF(AND(SUMIFS(Investors!$P:$P,Investors!$A:$A,$A44,Investors!$G:$G,$B44)-$B$2&lt;=AA$4,SUMIFS(Investors!$P:$P,Investors!$A:$A,$A44,Investors!$G:$G,$B44)-$B$2&gt;Z$4),SUMIFS(Investors!$Q:$Q,Investors!$A:$A,$A44,Investors!$G:$G,$B44),0)</f>
        <v/>
      </c>
      <c r="AB44" s="4">
        <f>IF(AND(SUMIFS(Investors!$P:$P,Investors!$A:$A,$A44,Investors!$G:$G,$B44)-$B$2&lt;=AB$4,SUMIFS(Investors!$P:$P,Investors!$A:$A,$A44,Investors!$G:$G,$B44)-$B$2&gt;AA$4),SUMIFS(Investors!$Q:$Q,Investors!$A:$A,$A44,Investors!$G:$G,$B44),0)</f>
        <v/>
      </c>
      <c r="AC44" s="4">
        <f>IF(AND(SUMIFS(Investors!$P:$P,Investors!$A:$A,$A44,Investors!$G:$G,$B44)-$B$2&lt;=AC$4,SUMIFS(Investors!$P:$P,Investors!$A:$A,$A44,Investors!$G:$G,$B44)-$B$2&gt;AB$4),SUMIFS(Investors!$Q:$Q,Investors!$A:$A,$A44,Investors!$G:$G,$B44),0)</f>
        <v/>
      </c>
    </row>
    <row r="45">
      <c r="A45" t="inlineStr">
        <is>
          <t>ZURB01</t>
        </is>
      </c>
      <c r="B45" t="inlineStr">
        <is>
          <t>GW3412</t>
        </is>
      </c>
      <c r="C45" s="4">
        <f>SUM(E45:AC45)</f>
        <v/>
      </c>
      <c r="E45" s="4">
        <f>IF(AND(SUMIFS(Investors!$P:$P,Investors!$A:$A,$A45,Investors!$G:$G,$B45)-$B$2&lt;=E$4,SUMIFS(Investors!$P:$P,Investors!$A:$A,$A45,Investors!$G:$G,$B45)-$B$2&gt;D$4),SUMIFS(Investors!$Q:$Q,Investors!$A:$A,$A45,Investors!$G:$G,$B45),0)</f>
        <v/>
      </c>
      <c r="F45" s="4">
        <f>IF(AND(SUMIFS(Investors!$P:$P,Investors!$A:$A,$A45,Investors!$G:$G,$B45)-$B$2&lt;=F$4,SUMIFS(Investors!$P:$P,Investors!$A:$A,$A45,Investors!$G:$G,$B45)-$B$2&gt;E$4),SUMIFS(Investors!$Q:$Q,Investors!$A:$A,$A45,Investors!$G:$G,$B45),0)</f>
        <v/>
      </c>
      <c r="G45" s="4">
        <f>IF(AND(SUMIFS(Investors!$P:$P,Investors!$A:$A,$A45,Investors!$G:$G,$B45)-$B$2&lt;=G$4,SUMIFS(Investors!$P:$P,Investors!$A:$A,$A45,Investors!$G:$G,$B45)-$B$2&gt;F$4),SUMIFS(Investors!$Q:$Q,Investors!$A:$A,$A45,Investors!$G:$G,$B45),0)</f>
        <v/>
      </c>
      <c r="H45" s="4">
        <f>IF(AND(SUMIFS(Investors!$P:$P,Investors!$A:$A,$A45,Investors!$G:$G,$B45)-$B$2&lt;=H$4,SUMIFS(Investors!$P:$P,Investors!$A:$A,$A45,Investors!$G:$G,$B45)-$B$2&gt;G$4),SUMIFS(Investors!$Q:$Q,Investors!$A:$A,$A45,Investors!$G:$G,$B45),0)</f>
        <v/>
      </c>
      <c r="I45" s="4">
        <f>IF(AND(SUMIFS(Investors!$P:$P,Investors!$A:$A,$A45,Investors!$G:$G,$B45)-$B$2&lt;=I$4,SUMIFS(Investors!$P:$P,Investors!$A:$A,$A45,Investors!$G:$G,$B45)-$B$2&gt;H$4),SUMIFS(Investors!$Q:$Q,Investors!$A:$A,$A45,Investors!$G:$G,$B45),0)</f>
        <v/>
      </c>
      <c r="J45" s="4">
        <f>IF(AND(SUMIFS(Investors!$P:$P,Investors!$A:$A,$A45,Investors!$G:$G,$B45)-$B$2&lt;=J$4,SUMIFS(Investors!$P:$P,Investors!$A:$A,$A45,Investors!$G:$G,$B45)-$B$2&gt;I$4),SUMIFS(Investors!$Q:$Q,Investors!$A:$A,$A45,Investors!$G:$G,$B45),0)</f>
        <v/>
      </c>
      <c r="K45" s="4">
        <f>IF(AND(SUMIFS(Investors!$P:$P,Investors!$A:$A,$A45,Investors!$G:$G,$B45)-$B$2&lt;=K$4,SUMIFS(Investors!$P:$P,Investors!$A:$A,$A45,Investors!$G:$G,$B45)-$B$2&gt;J$4),SUMIFS(Investors!$Q:$Q,Investors!$A:$A,$A45,Investors!$G:$G,$B45),0)</f>
        <v/>
      </c>
      <c r="L45" s="4">
        <f>IF(AND(SUMIFS(Investors!$P:$P,Investors!$A:$A,$A45,Investors!$G:$G,$B45)-$B$2&lt;=L$4,SUMIFS(Investors!$P:$P,Investors!$A:$A,$A45,Investors!$G:$G,$B45)-$B$2&gt;K$4),SUMIFS(Investors!$Q:$Q,Investors!$A:$A,$A45,Investors!$G:$G,$B45),0)</f>
        <v/>
      </c>
      <c r="M45" s="4">
        <f>IF(AND(SUMIFS(Investors!$P:$P,Investors!$A:$A,$A45,Investors!$G:$G,$B45)-$B$2&lt;=M$4,SUMIFS(Investors!$P:$P,Investors!$A:$A,$A45,Investors!$G:$G,$B45)-$B$2&gt;L$4),SUMIFS(Investors!$Q:$Q,Investors!$A:$A,$A45,Investors!$G:$G,$B45),0)</f>
        <v/>
      </c>
      <c r="N45" s="4">
        <f>IF(AND(SUMIFS(Investors!$P:$P,Investors!$A:$A,$A45,Investors!$G:$G,$B45)-$B$2&lt;=N$4,SUMIFS(Investors!$P:$P,Investors!$A:$A,$A45,Investors!$G:$G,$B45)-$B$2&gt;M$4),SUMIFS(Investors!$Q:$Q,Investors!$A:$A,$A45,Investors!$G:$G,$B45),0)</f>
        <v/>
      </c>
      <c r="O45" s="4">
        <f>IF(AND(SUMIFS(Investors!$P:$P,Investors!$A:$A,$A45,Investors!$G:$G,$B45)-$B$2&lt;=O$4,SUMIFS(Investors!$P:$P,Investors!$A:$A,$A45,Investors!$G:$G,$B45)-$B$2&gt;N$4),SUMIFS(Investors!$Q:$Q,Investors!$A:$A,$A45,Investors!$G:$G,$B45),0)</f>
        <v/>
      </c>
      <c r="P45" s="4">
        <f>IF(AND(SUMIFS(Investors!$P:$P,Investors!$A:$A,$A45,Investors!$G:$G,$B45)-$B$2&lt;=P$4,SUMIFS(Investors!$P:$P,Investors!$A:$A,$A45,Investors!$G:$G,$B45)-$B$2&gt;O$4),SUMIFS(Investors!$Q:$Q,Investors!$A:$A,$A45,Investors!$G:$G,$B45),0)</f>
        <v/>
      </c>
      <c r="Q45" s="4">
        <f>IF(AND(SUMIFS(Investors!$P:$P,Investors!$A:$A,$A45,Investors!$G:$G,$B45)-$B$2&lt;=Q$4,SUMIFS(Investors!$P:$P,Investors!$A:$A,$A45,Investors!$G:$G,$B45)-$B$2&gt;P$4),SUMIFS(Investors!$Q:$Q,Investors!$A:$A,$A45,Investors!$G:$G,$B45),0)</f>
        <v/>
      </c>
      <c r="R45" s="4">
        <f>IF(AND(SUMIFS(Investors!$P:$P,Investors!$A:$A,$A45,Investors!$G:$G,$B45)-$B$2&lt;=R$4,SUMIFS(Investors!$P:$P,Investors!$A:$A,$A45,Investors!$G:$G,$B45)-$B$2&gt;Q$4),SUMIFS(Investors!$Q:$Q,Investors!$A:$A,$A45,Investors!$G:$G,$B45),0)</f>
        <v/>
      </c>
      <c r="S45" s="4">
        <f>IF(AND(SUMIFS(Investors!$P:$P,Investors!$A:$A,$A45,Investors!$G:$G,$B45)-$B$2&lt;=S$4,SUMIFS(Investors!$P:$P,Investors!$A:$A,$A45,Investors!$G:$G,$B45)-$B$2&gt;R$4),SUMIFS(Investors!$Q:$Q,Investors!$A:$A,$A45,Investors!$G:$G,$B45),0)</f>
        <v/>
      </c>
      <c r="T45" s="4">
        <f>IF(AND(SUMIFS(Investors!$P:$P,Investors!$A:$A,$A45,Investors!$G:$G,$B45)-$B$2&lt;=T$4,SUMIFS(Investors!$P:$P,Investors!$A:$A,$A45,Investors!$G:$G,$B45)-$B$2&gt;S$4),SUMIFS(Investors!$Q:$Q,Investors!$A:$A,$A45,Investors!$G:$G,$B45),0)</f>
        <v/>
      </c>
      <c r="U45" s="4">
        <f>IF(AND(SUMIFS(Investors!$P:$P,Investors!$A:$A,$A45,Investors!$G:$G,$B45)-$B$2&lt;=U$4,SUMIFS(Investors!$P:$P,Investors!$A:$A,$A45,Investors!$G:$G,$B45)-$B$2&gt;T$4),SUMIFS(Investors!$Q:$Q,Investors!$A:$A,$A45,Investors!$G:$G,$B45),0)</f>
        <v/>
      </c>
      <c r="V45" s="4">
        <f>IF(AND(SUMIFS(Investors!$P:$P,Investors!$A:$A,$A45,Investors!$G:$G,$B45)-$B$2&lt;=V$4,SUMIFS(Investors!$P:$P,Investors!$A:$A,$A45,Investors!$G:$G,$B45)-$B$2&gt;U$4),SUMIFS(Investors!$Q:$Q,Investors!$A:$A,$A45,Investors!$G:$G,$B45),0)</f>
        <v/>
      </c>
      <c r="W45" s="4">
        <f>IF(AND(SUMIFS(Investors!$P:$P,Investors!$A:$A,$A45,Investors!$G:$G,$B45)-$B$2&lt;=W$4,SUMIFS(Investors!$P:$P,Investors!$A:$A,$A45,Investors!$G:$G,$B45)-$B$2&gt;V$4),SUMIFS(Investors!$Q:$Q,Investors!$A:$A,$A45,Investors!$G:$G,$B45),0)</f>
        <v/>
      </c>
      <c r="X45" s="4">
        <f>IF(AND(SUMIFS(Investors!$P:$P,Investors!$A:$A,$A45,Investors!$G:$G,$B45)-$B$2&lt;=X$4,SUMIFS(Investors!$P:$P,Investors!$A:$A,$A45,Investors!$G:$G,$B45)-$B$2&gt;W$4),SUMIFS(Investors!$Q:$Q,Investors!$A:$A,$A45,Investors!$G:$G,$B45),0)</f>
        <v/>
      </c>
      <c r="Y45" s="4">
        <f>IF(AND(SUMIFS(Investors!$P:$P,Investors!$A:$A,$A45,Investors!$G:$G,$B45)-$B$2&lt;=Y$4,SUMIFS(Investors!$P:$P,Investors!$A:$A,$A45,Investors!$G:$G,$B45)-$B$2&gt;X$4),SUMIFS(Investors!$Q:$Q,Investors!$A:$A,$A45,Investors!$G:$G,$B45),0)</f>
        <v/>
      </c>
      <c r="Z45" s="4">
        <f>IF(AND(SUMIFS(Investors!$P:$P,Investors!$A:$A,$A45,Investors!$G:$G,$B45)-$B$2&lt;=Z$4,SUMIFS(Investors!$P:$P,Investors!$A:$A,$A45,Investors!$G:$G,$B45)-$B$2&gt;Y$4),SUMIFS(Investors!$Q:$Q,Investors!$A:$A,$A45,Investors!$G:$G,$B45),0)</f>
        <v/>
      </c>
      <c r="AA45" s="4">
        <f>IF(AND(SUMIFS(Investors!$P:$P,Investors!$A:$A,$A45,Investors!$G:$G,$B45)-$B$2&lt;=AA$4,SUMIFS(Investors!$P:$P,Investors!$A:$A,$A45,Investors!$G:$G,$B45)-$B$2&gt;Z$4),SUMIFS(Investors!$Q:$Q,Investors!$A:$A,$A45,Investors!$G:$G,$B45),0)</f>
        <v/>
      </c>
      <c r="AB45" s="4">
        <f>IF(AND(SUMIFS(Investors!$P:$P,Investors!$A:$A,$A45,Investors!$G:$G,$B45)-$B$2&lt;=AB$4,SUMIFS(Investors!$P:$P,Investors!$A:$A,$A45,Investors!$G:$G,$B45)-$B$2&gt;AA$4),SUMIFS(Investors!$Q:$Q,Investors!$A:$A,$A45,Investors!$G:$G,$B45),0)</f>
        <v/>
      </c>
      <c r="AC45" s="4">
        <f>IF(AND(SUMIFS(Investors!$P:$P,Investors!$A:$A,$A45,Investors!$G:$G,$B45)-$B$2&lt;=AC$4,SUMIFS(Investors!$P:$P,Investors!$A:$A,$A45,Investors!$G:$G,$B45)-$B$2&gt;AB$4),SUMIFS(Investors!$Q:$Q,Investors!$A:$A,$A45,Investors!$G:$G,$B45),0)</f>
        <v/>
      </c>
    </row>
    <row r="46">
      <c r="A46" t="inlineStr">
        <is>
          <t>ZDEL01</t>
        </is>
      </c>
      <c r="B46" t="inlineStr">
        <is>
          <t>GW4082</t>
        </is>
      </c>
      <c r="C46" s="4">
        <f>SUM(E46:AC46)</f>
        <v/>
      </c>
      <c r="E46" s="4">
        <f>IF(AND(SUMIFS(Investors!$P:$P,Investors!$A:$A,$A46,Investors!$G:$G,$B46)-$B$2&lt;=E$4,SUMIFS(Investors!$P:$P,Investors!$A:$A,$A46,Investors!$G:$G,$B46)-$B$2&gt;D$4),SUMIFS(Investors!$Q:$Q,Investors!$A:$A,$A46,Investors!$G:$G,$B46),0)</f>
        <v/>
      </c>
      <c r="F46" s="4">
        <f>IF(AND(SUMIFS(Investors!$P:$P,Investors!$A:$A,$A46,Investors!$G:$G,$B46)-$B$2&lt;=F$4,SUMIFS(Investors!$P:$P,Investors!$A:$A,$A46,Investors!$G:$G,$B46)-$B$2&gt;E$4),SUMIFS(Investors!$Q:$Q,Investors!$A:$A,$A46,Investors!$G:$G,$B46),0)</f>
        <v/>
      </c>
      <c r="G46" s="4">
        <f>IF(AND(SUMIFS(Investors!$P:$P,Investors!$A:$A,$A46,Investors!$G:$G,$B46)-$B$2&lt;=G$4,SUMIFS(Investors!$P:$P,Investors!$A:$A,$A46,Investors!$G:$G,$B46)-$B$2&gt;F$4),SUMIFS(Investors!$Q:$Q,Investors!$A:$A,$A46,Investors!$G:$G,$B46),0)</f>
        <v/>
      </c>
      <c r="H46" s="4">
        <f>IF(AND(SUMIFS(Investors!$P:$P,Investors!$A:$A,$A46,Investors!$G:$G,$B46)-$B$2&lt;=H$4,SUMIFS(Investors!$P:$P,Investors!$A:$A,$A46,Investors!$G:$G,$B46)-$B$2&gt;G$4),SUMIFS(Investors!$Q:$Q,Investors!$A:$A,$A46,Investors!$G:$G,$B46),0)</f>
        <v/>
      </c>
      <c r="I46" s="4">
        <f>IF(AND(SUMIFS(Investors!$P:$P,Investors!$A:$A,$A46,Investors!$G:$G,$B46)-$B$2&lt;=I$4,SUMIFS(Investors!$P:$P,Investors!$A:$A,$A46,Investors!$G:$G,$B46)-$B$2&gt;H$4),SUMIFS(Investors!$Q:$Q,Investors!$A:$A,$A46,Investors!$G:$G,$B46),0)</f>
        <v/>
      </c>
      <c r="J46" s="4">
        <f>IF(AND(SUMIFS(Investors!$P:$P,Investors!$A:$A,$A46,Investors!$G:$G,$B46)-$B$2&lt;=J$4,SUMIFS(Investors!$P:$P,Investors!$A:$A,$A46,Investors!$G:$G,$B46)-$B$2&gt;I$4),SUMIFS(Investors!$Q:$Q,Investors!$A:$A,$A46,Investors!$G:$G,$B46),0)</f>
        <v/>
      </c>
      <c r="K46" s="4">
        <f>IF(AND(SUMIFS(Investors!$P:$P,Investors!$A:$A,$A46,Investors!$G:$G,$B46)-$B$2&lt;=K$4,SUMIFS(Investors!$P:$P,Investors!$A:$A,$A46,Investors!$G:$G,$B46)-$B$2&gt;J$4),SUMIFS(Investors!$Q:$Q,Investors!$A:$A,$A46,Investors!$G:$G,$B46),0)</f>
        <v/>
      </c>
      <c r="L46" s="4">
        <f>IF(AND(SUMIFS(Investors!$P:$P,Investors!$A:$A,$A46,Investors!$G:$G,$B46)-$B$2&lt;=L$4,SUMIFS(Investors!$P:$P,Investors!$A:$A,$A46,Investors!$G:$G,$B46)-$B$2&gt;K$4),SUMIFS(Investors!$Q:$Q,Investors!$A:$A,$A46,Investors!$G:$G,$B46),0)</f>
        <v/>
      </c>
      <c r="M46" s="4">
        <f>IF(AND(SUMIFS(Investors!$P:$P,Investors!$A:$A,$A46,Investors!$G:$G,$B46)-$B$2&lt;=M$4,SUMIFS(Investors!$P:$P,Investors!$A:$A,$A46,Investors!$G:$G,$B46)-$B$2&gt;L$4),SUMIFS(Investors!$Q:$Q,Investors!$A:$A,$A46,Investors!$G:$G,$B46),0)</f>
        <v/>
      </c>
      <c r="N46" s="4">
        <f>IF(AND(SUMIFS(Investors!$P:$P,Investors!$A:$A,$A46,Investors!$G:$G,$B46)-$B$2&lt;=N$4,SUMIFS(Investors!$P:$P,Investors!$A:$A,$A46,Investors!$G:$G,$B46)-$B$2&gt;M$4),SUMIFS(Investors!$Q:$Q,Investors!$A:$A,$A46,Investors!$G:$G,$B46),0)</f>
        <v/>
      </c>
      <c r="O46" s="4">
        <f>IF(AND(SUMIFS(Investors!$P:$P,Investors!$A:$A,$A46,Investors!$G:$G,$B46)-$B$2&lt;=O$4,SUMIFS(Investors!$P:$P,Investors!$A:$A,$A46,Investors!$G:$G,$B46)-$B$2&gt;N$4),SUMIFS(Investors!$Q:$Q,Investors!$A:$A,$A46,Investors!$G:$G,$B46),0)</f>
        <v/>
      </c>
      <c r="P46" s="4">
        <f>IF(AND(SUMIFS(Investors!$P:$P,Investors!$A:$A,$A46,Investors!$G:$G,$B46)-$B$2&lt;=P$4,SUMIFS(Investors!$P:$P,Investors!$A:$A,$A46,Investors!$G:$G,$B46)-$B$2&gt;O$4),SUMIFS(Investors!$Q:$Q,Investors!$A:$A,$A46,Investors!$G:$G,$B46),0)</f>
        <v/>
      </c>
      <c r="Q46" s="4">
        <f>IF(AND(SUMIFS(Investors!$P:$P,Investors!$A:$A,$A46,Investors!$G:$G,$B46)-$B$2&lt;=Q$4,SUMIFS(Investors!$P:$P,Investors!$A:$A,$A46,Investors!$G:$G,$B46)-$B$2&gt;P$4),SUMIFS(Investors!$Q:$Q,Investors!$A:$A,$A46,Investors!$G:$G,$B46),0)</f>
        <v/>
      </c>
      <c r="R46" s="4">
        <f>IF(AND(SUMIFS(Investors!$P:$P,Investors!$A:$A,$A46,Investors!$G:$G,$B46)-$B$2&lt;=R$4,SUMIFS(Investors!$P:$P,Investors!$A:$A,$A46,Investors!$G:$G,$B46)-$B$2&gt;Q$4),SUMIFS(Investors!$Q:$Q,Investors!$A:$A,$A46,Investors!$G:$G,$B46),0)</f>
        <v/>
      </c>
      <c r="S46" s="4">
        <f>IF(AND(SUMIFS(Investors!$P:$P,Investors!$A:$A,$A46,Investors!$G:$G,$B46)-$B$2&lt;=S$4,SUMIFS(Investors!$P:$P,Investors!$A:$A,$A46,Investors!$G:$G,$B46)-$B$2&gt;R$4),SUMIFS(Investors!$Q:$Q,Investors!$A:$A,$A46,Investors!$G:$G,$B46),0)</f>
        <v/>
      </c>
      <c r="T46" s="4">
        <f>IF(AND(SUMIFS(Investors!$P:$P,Investors!$A:$A,$A46,Investors!$G:$G,$B46)-$B$2&lt;=T$4,SUMIFS(Investors!$P:$P,Investors!$A:$A,$A46,Investors!$G:$G,$B46)-$B$2&gt;S$4),SUMIFS(Investors!$Q:$Q,Investors!$A:$A,$A46,Investors!$G:$G,$B46),0)</f>
        <v/>
      </c>
      <c r="U46" s="4">
        <f>IF(AND(SUMIFS(Investors!$P:$P,Investors!$A:$A,$A46,Investors!$G:$G,$B46)-$B$2&lt;=U$4,SUMIFS(Investors!$P:$P,Investors!$A:$A,$A46,Investors!$G:$G,$B46)-$B$2&gt;T$4),SUMIFS(Investors!$Q:$Q,Investors!$A:$A,$A46,Investors!$G:$G,$B46),0)</f>
        <v/>
      </c>
      <c r="V46" s="4">
        <f>IF(AND(SUMIFS(Investors!$P:$P,Investors!$A:$A,$A46,Investors!$G:$G,$B46)-$B$2&lt;=V$4,SUMIFS(Investors!$P:$P,Investors!$A:$A,$A46,Investors!$G:$G,$B46)-$B$2&gt;U$4),SUMIFS(Investors!$Q:$Q,Investors!$A:$A,$A46,Investors!$G:$G,$B46),0)</f>
        <v/>
      </c>
      <c r="W46" s="4">
        <f>IF(AND(SUMIFS(Investors!$P:$P,Investors!$A:$A,$A46,Investors!$G:$G,$B46)-$B$2&lt;=W$4,SUMIFS(Investors!$P:$P,Investors!$A:$A,$A46,Investors!$G:$G,$B46)-$B$2&gt;V$4),SUMIFS(Investors!$Q:$Q,Investors!$A:$A,$A46,Investors!$G:$G,$B46),0)</f>
        <v/>
      </c>
      <c r="X46" s="4">
        <f>IF(AND(SUMIFS(Investors!$P:$P,Investors!$A:$A,$A46,Investors!$G:$G,$B46)-$B$2&lt;=X$4,SUMIFS(Investors!$P:$P,Investors!$A:$A,$A46,Investors!$G:$G,$B46)-$B$2&gt;W$4),SUMIFS(Investors!$Q:$Q,Investors!$A:$A,$A46,Investors!$G:$G,$B46),0)</f>
        <v/>
      </c>
      <c r="Y46" s="4">
        <f>IF(AND(SUMIFS(Investors!$P:$P,Investors!$A:$A,$A46,Investors!$G:$G,$B46)-$B$2&lt;=Y$4,SUMIFS(Investors!$P:$P,Investors!$A:$A,$A46,Investors!$G:$G,$B46)-$B$2&gt;X$4),SUMIFS(Investors!$Q:$Q,Investors!$A:$A,$A46,Investors!$G:$G,$B46),0)</f>
        <v/>
      </c>
      <c r="Z46" s="4">
        <f>IF(AND(SUMIFS(Investors!$P:$P,Investors!$A:$A,$A46,Investors!$G:$G,$B46)-$B$2&lt;=Z$4,SUMIFS(Investors!$P:$P,Investors!$A:$A,$A46,Investors!$G:$G,$B46)-$B$2&gt;Y$4),SUMIFS(Investors!$Q:$Q,Investors!$A:$A,$A46,Investors!$G:$G,$B46),0)</f>
        <v/>
      </c>
      <c r="AA46" s="4">
        <f>IF(AND(SUMIFS(Investors!$P:$P,Investors!$A:$A,$A46,Investors!$G:$G,$B46)-$B$2&lt;=AA$4,SUMIFS(Investors!$P:$P,Investors!$A:$A,$A46,Investors!$G:$G,$B46)-$B$2&gt;Z$4),SUMIFS(Investors!$Q:$Q,Investors!$A:$A,$A46,Investors!$G:$G,$B46),0)</f>
        <v/>
      </c>
      <c r="AB46" s="4">
        <f>IF(AND(SUMIFS(Investors!$P:$P,Investors!$A:$A,$A46,Investors!$G:$G,$B46)-$B$2&lt;=AB$4,SUMIFS(Investors!$P:$P,Investors!$A:$A,$A46,Investors!$G:$G,$B46)-$B$2&gt;AA$4),SUMIFS(Investors!$Q:$Q,Investors!$A:$A,$A46,Investors!$G:$G,$B46),0)</f>
        <v/>
      </c>
      <c r="AC46" s="4">
        <f>IF(AND(SUMIFS(Investors!$P:$P,Investors!$A:$A,$A46,Investors!$G:$G,$B46)-$B$2&lt;=AC$4,SUMIFS(Investors!$P:$P,Investors!$A:$A,$A46,Investors!$G:$G,$B46)-$B$2&gt;AB$4),SUMIFS(Investors!$Q:$Q,Investors!$A:$A,$A46,Investors!$G:$G,$B46),0)</f>
        <v/>
      </c>
    </row>
    <row r="47">
      <c r="A47" t="inlineStr">
        <is>
          <t>ZDEL01</t>
        </is>
      </c>
      <c r="B47" t="inlineStr">
        <is>
          <t>GW4211</t>
        </is>
      </c>
      <c r="C47" s="4">
        <f>SUM(E47:AC47)</f>
        <v/>
      </c>
      <c r="E47" s="4">
        <f>IF(AND(SUMIFS(Investors!$P:$P,Investors!$A:$A,$A47,Investors!$G:$G,$B47)-$B$2&lt;=E$4,SUMIFS(Investors!$P:$P,Investors!$A:$A,$A47,Investors!$G:$G,$B47)-$B$2&gt;D$4),SUMIFS(Investors!$Q:$Q,Investors!$A:$A,$A47,Investors!$G:$G,$B47),0)</f>
        <v/>
      </c>
      <c r="F47" s="4">
        <f>IF(AND(SUMIFS(Investors!$P:$P,Investors!$A:$A,$A47,Investors!$G:$G,$B47)-$B$2&lt;=F$4,SUMIFS(Investors!$P:$P,Investors!$A:$A,$A47,Investors!$G:$G,$B47)-$B$2&gt;E$4),SUMIFS(Investors!$Q:$Q,Investors!$A:$A,$A47,Investors!$G:$G,$B47),0)</f>
        <v/>
      </c>
      <c r="G47" s="4">
        <f>IF(AND(SUMIFS(Investors!$P:$P,Investors!$A:$A,$A47,Investors!$G:$G,$B47)-$B$2&lt;=G$4,SUMIFS(Investors!$P:$P,Investors!$A:$A,$A47,Investors!$G:$G,$B47)-$B$2&gt;F$4),SUMIFS(Investors!$Q:$Q,Investors!$A:$A,$A47,Investors!$G:$G,$B47),0)</f>
        <v/>
      </c>
      <c r="H47" s="4">
        <f>IF(AND(SUMIFS(Investors!$P:$P,Investors!$A:$A,$A47,Investors!$G:$G,$B47)-$B$2&lt;=H$4,SUMIFS(Investors!$P:$P,Investors!$A:$A,$A47,Investors!$G:$G,$B47)-$B$2&gt;G$4),SUMIFS(Investors!$Q:$Q,Investors!$A:$A,$A47,Investors!$G:$G,$B47),0)</f>
        <v/>
      </c>
      <c r="I47" s="4">
        <f>IF(AND(SUMIFS(Investors!$P:$P,Investors!$A:$A,$A47,Investors!$G:$G,$B47)-$B$2&lt;=I$4,SUMIFS(Investors!$P:$P,Investors!$A:$A,$A47,Investors!$G:$G,$B47)-$B$2&gt;H$4),SUMIFS(Investors!$Q:$Q,Investors!$A:$A,$A47,Investors!$G:$G,$B47),0)</f>
        <v/>
      </c>
      <c r="J47" s="4">
        <f>IF(AND(SUMIFS(Investors!$P:$P,Investors!$A:$A,$A47,Investors!$G:$G,$B47)-$B$2&lt;=J$4,SUMIFS(Investors!$P:$P,Investors!$A:$A,$A47,Investors!$G:$G,$B47)-$B$2&gt;I$4),SUMIFS(Investors!$Q:$Q,Investors!$A:$A,$A47,Investors!$G:$G,$B47),0)</f>
        <v/>
      </c>
      <c r="K47" s="4">
        <f>IF(AND(SUMIFS(Investors!$P:$P,Investors!$A:$A,$A47,Investors!$G:$G,$B47)-$B$2&lt;=K$4,SUMIFS(Investors!$P:$P,Investors!$A:$A,$A47,Investors!$G:$G,$B47)-$B$2&gt;J$4),SUMIFS(Investors!$Q:$Q,Investors!$A:$A,$A47,Investors!$G:$G,$B47),0)</f>
        <v/>
      </c>
      <c r="L47" s="4">
        <f>IF(AND(SUMIFS(Investors!$P:$P,Investors!$A:$A,$A47,Investors!$G:$G,$B47)-$B$2&lt;=L$4,SUMIFS(Investors!$P:$P,Investors!$A:$A,$A47,Investors!$G:$G,$B47)-$B$2&gt;K$4),SUMIFS(Investors!$Q:$Q,Investors!$A:$A,$A47,Investors!$G:$G,$B47),0)</f>
        <v/>
      </c>
      <c r="M47" s="4">
        <f>IF(AND(SUMIFS(Investors!$P:$P,Investors!$A:$A,$A47,Investors!$G:$G,$B47)-$B$2&lt;=M$4,SUMIFS(Investors!$P:$P,Investors!$A:$A,$A47,Investors!$G:$G,$B47)-$B$2&gt;L$4),SUMIFS(Investors!$Q:$Q,Investors!$A:$A,$A47,Investors!$G:$G,$B47),0)</f>
        <v/>
      </c>
      <c r="N47" s="4">
        <f>IF(AND(SUMIFS(Investors!$P:$P,Investors!$A:$A,$A47,Investors!$G:$G,$B47)-$B$2&lt;=N$4,SUMIFS(Investors!$P:$P,Investors!$A:$A,$A47,Investors!$G:$G,$B47)-$B$2&gt;M$4),SUMIFS(Investors!$Q:$Q,Investors!$A:$A,$A47,Investors!$G:$G,$B47),0)</f>
        <v/>
      </c>
      <c r="O47" s="4">
        <f>IF(AND(SUMIFS(Investors!$P:$P,Investors!$A:$A,$A47,Investors!$G:$G,$B47)-$B$2&lt;=O$4,SUMIFS(Investors!$P:$P,Investors!$A:$A,$A47,Investors!$G:$G,$B47)-$B$2&gt;N$4),SUMIFS(Investors!$Q:$Q,Investors!$A:$A,$A47,Investors!$G:$G,$B47),0)</f>
        <v/>
      </c>
      <c r="P47" s="4">
        <f>IF(AND(SUMIFS(Investors!$P:$P,Investors!$A:$A,$A47,Investors!$G:$G,$B47)-$B$2&lt;=P$4,SUMIFS(Investors!$P:$P,Investors!$A:$A,$A47,Investors!$G:$G,$B47)-$B$2&gt;O$4),SUMIFS(Investors!$Q:$Q,Investors!$A:$A,$A47,Investors!$G:$G,$B47),0)</f>
        <v/>
      </c>
      <c r="Q47" s="4">
        <f>IF(AND(SUMIFS(Investors!$P:$P,Investors!$A:$A,$A47,Investors!$G:$G,$B47)-$B$2&lt;=Q$4,SUMIFS(Investors!$P:$P,Investors!$A:$A,$A47,Investors!$G:$G,$B47)-$B$2&gt;P$4),SUMIFS(Investors!$Q:$Q,Investors!$A:$A,$A47,Investors!$G:$G,$B47),0)</f>
        <v/>
      </c>
      <c r="R47" s="4">
        <f>IF(AND(SUMIFS(Investors!$P:$P,Investors!$A:$A,$A47,Investors!$G:$G,$B47)-$B$2&lt;=R$4,SUMIFS(Investors!$P:$P,Investors!$A:$A,$A47,Investors!$G:$G,$B47)-$B$2&gt;Q$4),SUMIFS(Investors!$Q:$Q,Investors!$A:$A,$A47,Investors!$G:$G,$B47),0)</f>
        <v/>
      </c>
      <c r="S47" s="4">
        <f>IF(AND(SUMIFS(Investors!$P:$P,Investors!$A:$A,$A47,Investors!$G:$G,$B47)-$B$2&lt;=S$4,SUMIFS(Investors!$P:$P,Investors!$A:$A,$A47,Investors!$G:$G,$B47)-$B$2&gt;R$4),SUMIFS(Investors!$Q:$Q,Investors!$A:$A,$A47,Investors!$G:$G,$B47),0)</f>
        <v/>
      </c>
      <c r="T47" s="4">
        <f>IF(AND(SUMIFS(Investors!$P:$P,Investors!$A:$A,$A47,Investors!$G:$G,$B47)-$B$2&lt;=T$4,SUMIFS(Investors!$P:$P,Investors!$A:$A,$A47,Investors!$G:$G,$B47)-$B$2&gt;S$4),SUMIFS(Investors!$Q:$Q,Investors!$A:$A,$A47,Investors!$G:$G,$B47),0)</f>
        <v/>
      </c>
      <c r="U47" s="4">
        <f>IF(AND(SUMIFS(Investors!$P:$P,Investors!$A:$A,$A47,Investors!$G:$G,$B47)-$B$2&lt;=U$4,SUMIFS(Investors!$P:$P,Investors!$A:$A,$A47,Investors!$G:$G,$B47)-$B$2&gt;T$4),SUMIFS(Investors!$Q:$Q,Investors!$A:$A,$A47,Investors!$G:$G,$B47),0)</f>
        <v/>
      </c>
      <c r="V47" s="4">
        <f>IF(AND(SUMIFS(Investors!$P:$P,Investors!$A:$A,$A47,Investors!$G:$G,$B47)-$B$2&lt;=V$4,SUMIFS(Investors!$P:$P,Investors!$A:$A,$A47,Investors!$G:$G,$B47)-$B$2&gt;U$4),SUMIFS(Investors!$Q:$Q,Investors!$A:$A,$A47,Investors!$G:$G,$B47),0)</f>
        <v/>
      </c>
      <c r="W47" s="4">
        <f>IF(AND(SUMIFS(Investors!$P:$P,Investors!$A:$A,$A47,Investors!$G:$G,$B47)-$B$2&lt;=W$4,SUMIFS(Investors!$P:$P,Investors!$A:$A,$A47,Investors!$G:$G,$B47)-$B$2&gt;V$4),SUMIFS(Investors!$Q:$Q,Investors!$A:$A,$A47,Investors!$G:$G,$B47),0)</f>
        <v/>
      </c>
      <c r="X47" s="4">
        <f>IF(AND(SUMIFS(Investors!$P:$P,Investors!$A:$A,$A47,Investors!$G:$G,$B47)-$B$2&lt;=X$4,SUMIFS(Investors!$P:$P,Investors!$A:$A,$A47,Investors!$G:$G,$B47)-$B$2&gt;W$4),SUMIFS(Investors!$Q:$Q,Investors!$A:$A,$A47,Investors!$G:$G,$B47),0)</f>
        <v/>
      </c>
      <c r="Y47" s="4">
        <f>IF(AND(SUMIFS(Investors!$P:$P,Investors!$A:$A,$A47,Investors!$G:$G,$B47)-$B$2&lt;=Y$4,SUMIFS(Investors!$P:$P,Investors!$A:$A,$A47,Investors!$G:$G,$B47)-$B$2&gt;X$4),SUMIFS(Investors!$Q:$Q,Investors!$A:$A,$A47,Investors!$G:$G,$B47),0)</f>
        <v/>
      </c>
      <c r="Z47" s="4">
        <f>IF(AND(SUMIFS(Investors!$P:$P,Investors!$A:$A,$A47,Investors!$G:$G,$B47)-$B$2&lt;=Z$4,SUMIFS(Investors!$P:$P,Investors!$A:$A,$A47,Investors!$G:$G,$B47)-$B$2&gt;Y$4),SUMIFS(Investors!$Q:$Q,Investors!$A:$A,$A47,Investors!$G:$G,$B47),0)</f>
        <v/>
      </c>
      <c r="AA47" s="4">
        <f>IF(AND(SUMIFS(Investors!$P:$P,Investors!$A:$A,$A47,Investors!$G:$G,$B47)-$B$2&lt;=AA$4,SUMIFS(Investors!$P:$P,Investors!$A:$A,$A47,Investors!$G:$G,$B47)-$B$2&gt;Z$4),SUMIFS(Investors!$Q:$Q,Investors!$A:$A,$A47,Investors!$G:$G,$B47),0)</f>
        <v/>
      </c>
      <c r="AB47" s="4">
        <f>IF(AND(SUMIFS(Investors!$P:$P,Investors!$A:$A,$A47,Investors!$G:$G,$B47)-$B$2&lt;=AB$4,SUMIFS(Investors!$P:$P,Investors!$A:$A,$A47,Investors!$G:$G,$B47)-$B$2&gt;AA$4),SUMIFS(Investors!$Q:$Q,Investors!$A:$A,$A47,Investors!$G:$G,$B47),0)</f>
        <v/>
      </c>
      <c r="AC47" s="4">
        <f>IF(AND(SUMIFS(Investors!$P:$P,Investors!$A:$A,$A47,Investors!$G:$G,$B47)-$B$2&lt;=AC$4,SUMIFS(Investors!$P:$P,Investors!$A:$A,$A47,Investors!$G:$G,$B47)-$B$2&gt;AB$4),SUMIFS(Investors!$Q:$Q,Investors!$A:$A,$A47,Investors!$G:$G,$B47),0)</f>
        <v/>
      </c>
    </row>
    <row r="48">
      <c r="A48" t="inlineStr">
        <is>
          <t>ZDEL01</t>
        </is>
      </c>
      <c r="B48" t="inlineStr">
        <is>
          <t>GW4279</t>
        </is>
      </c>
      <c r="C48" s="4">
        <f>SUM(E48:AC48)</f>
        <v/>
      </c>
      <c r="E48" s="4">
        <f>IF(AND(SUMIFS(Investors!$P:$P,Investors!$A:$A,$A48,Investors!$G:$G,$B48)-$B$2&lt;=E$4,SUMIFS(Investors!$P:$P,Investors!$A:$A,$A48,Investors!$G:$G,$B48)-$B$2&gt;D$4),SUMIFS(Investors!$Q:$Q,Investors!$A:$A,$A48,Investors!$G:$G,$B48),0)</f>
        <v/>
      </c>
      <c r="F48" s="4">
        <f>IF(AND(SUMIFS(Investors!$P:$P,Investors!$A:$A,$A48,Investors!$G:$G,$B48)-$B$2&lt;=F$4,SUMIFS(Investors!$P:$P,Investors!$A:$A,$A48,Investors!$G:$G,$B48)-$B$2&gt;E$4),SUMIFS(Investors!$Q:$Q,Investors!$A:$A,$A48,Investors!$G:$G,$B48),0)</f>
        <v/>
      </c>
      <c r="G48" s="4">
        <f>IF(AND(SUMIFS(Investors!$P:$P,Investors!$A:$A,$A48,Investors!$G:$G,$B48)-$B$2&lt;=G$4,SUMIFS(Investors!$P:$P,Investors!$A:$A,$A48,Investors!$G:$G,$B48)-$B$2&gt;F$4),SUMIFS(Investors!$Q:$Q,Investors!$A:$A,$A48,Investors!$G:$G,$B48),0)</f>
        <v/>
      </c>
      <c r="H48" s="4">
        <f>IF(AND(SUMIFS(Investors!$P:$P,Investors!$A:$A,$A48,Investors!$G:$G,$B48)-$B$2&lt;=H$4,SUMIFS(Investors!$P:$P,Investors!$A:$A,$A48,Investors!$G:$G,$B48)-$B$2&gt;G$4),SUMIFS(Investors!$Q:$Q,Investors!$A:$A,$A48,Investors!$G:$G,$B48),0)</f>
        <v/>
      </c>
      <c r="I48" s="4">
        <f>IF(AND(SUMIFS(Investors!$P:$P,Investors!$A:$A,$A48,Investors!$G:$G,$B48)-$B$2&lt;=I$4,SUMIFS(Investors!$P:$P,Investors!$A:$A,$A48,Investors!$G:$G,$B48)-$B$2&gt;H$4),SUMIFS(Investors!$Q:$Q,Investors!$A:$A,$A48,Investors!$G:$G,$B48),0)</f>
        <v/>
      </c>
      <c r="J48" s="4">
        <f>IF(AND(SUMIFS(Investors!$P:$P,Investors!$A:$A,$A48,Investors!$G:$G,$B48)-$B$2&lt;=J$4,SUMIFS(Investors!$P:$P,Investors!$A:$A,$A48,Investors!$G:$G,$B48)-$B$2&gt;I$4),SUMIFS(Investors!$Q:$Q,Investors!$A:$A,$A48,Investors!$G:$G,$B48),0)</f>
        <v/>
      </c>
      <c r="K48" s="4">
        <f>IF(AND(SUMIFS(Investors!$P:$P,Investors!$A:$A,$A48,Investors!$G:$G,$B48)-$B$2&lt;=K$4,SUMIFS(Investors!$P:$P,Investors!$A:$A,$A48,Investors!$G:$G,$B48)-$B$2&gt;J$4),SUMIFS(Investors!$Q:$Q,Investors!$A:$A,$A48,Investors!$G:$G,$B48),0)</f>
        <v/>
      </c>
      <c r="L48" s="4">
        <f>IF(AND(SUMIFS(Investors!$P:$P,Investors!$A:$A,$A48,Investors!$G:$G,$B48)-$B$2&lt;=L$4,SUMIFS(Investors!$P:$P,Investors!$A:$A,$A48,Investors!$G:$G,$B48)-$B$2&gt;K$4),SUMIFS(Investors!$Q:$Q,Investors!$A:$A,$A48,Investors!$G:$G,$B48),0)</f>
        <v/>
      </c>
      <c r="M48" s="4">
        <f>IF(AND(SUMIFS(Investors!$P:$P,Investors!$A:$A,$A48,Investors!$G:$G,$B48)-$B$2&lt;=M$4,SUMIFS(Investors!$P:$P,Investors!$A:$A,$A48,Investors!$G:$G,$B48)-$B$2&gt;L$4),SUMIFS(Investors!$Q:$Q,Investors!$A:$A,$A48,Investors!$G:$G,$B48),0)</f>
        <v/>
      </c>
      <c r="N48" s="4">
        <f>IF(AND(SUMIFS(Investors!$P:$P,Investors!$A:$A,$A48,Investors!$G:$G,$B48)-$B$2&lt;=N$4,SUMIFS(Investors!$P:$P,Investors!$A:$A,$A48,Investors!$G:$G,$B48)-$B$2&gt;M$4),SUMIFS(Investors!$Q:$Q,Investors!$A:$A,$A48,Investors!$G:$G,$B48),0)</f>
        <v/>
      </c>
      <c r="O48" s="4">
        <f>IF(AND(SUMIFS(Investors!$P:$P,Investors!$A:$A,$A48,Investors!$G:$G,$B48)-$B$2&lt;=O$4,SUMIFS(Investors!$P:$P,Investors!$A:$A,$A48,Investors!$G:$G,$B48)-$B$2&gt;N$4),SUMIFS(Investors!$Q:$Q,Investors!$A:$A,$A48,Investors!$G:$G,$B48),0)</f>
        <v/>
      </c>
      <c r="P48" s="4">
        <f>IF(AND(SUMIFS(Investors!$P:$P,Investors!$A:$A,$A48,Investors!$G:$G,$B48)-$B$2&lt;=P$4,SUMIFS(Investors!$P:$P,Investors!$A:$A,$A48,Investors!$G:$G,$B48)-$B$2&gt;O$4),SUMIFS(Investors!$Q:$Q,Investors!$A:$A,$A48,Investors!$G:$G,$B48),0)</f>
        <v/>
      </c>
      <c r="Q48" s="4">
        <f>IF(AND(SUMIFS(Investors!$P:$P,Investors!$A:$A,$A48,Investors!$G:$G,$B48)-$B$2&lt;=Q$4,SUMIFS(Investors!$P:$P,Investors!$A:$A,$A48,Investors!$G:$G,$B48)-$B$2&gt;P$4),SUMIFS(Investors!$Q:$Q,Investors!$A:$A,$A48,Investors!$G:$G,$B48),0)</f>
        <v/>
      </c>
      <c r="R48" s="4">
        <f>IF(AND(SUMIFS(Investors!$P:$P,Investors!$A:$A,$A48,Investors!$G:$G,$B48)-$B$2&lt;=R$4,SUMIFS(Investors!$P:$P,Investors!$A:$A,$A48,Investors!$G:$G,$B48)-$B$2&gt;Q$4),SUMIFS(Investors!$Q:$Q,Investors!$A:$A,$A48,Investors!$G:$G,$B48),0)</f>
        <v/>
      </c>
      <c r="S48" s="4">
        <f>IF(AND(SUMIFS(Investors!$P:$P,Investors!$A:$A,$A48,Investors!$G:$G,$B48)-$B$2&lt;=S$4,SUMIFS(Investors!$P:$P,Investors!$A:$A,$A48,Investors!$G:$G,$B48)-$B$2&gt;R$4),SUMIFS(Investors!$Q:$Q,Investors!$A:$A,$A48,Investors!$G:$G,$B48),0)</f>
        <v/>
      </c>
      <c r="T48" s="4">
        <f>IF(AND(SUMIFS(Investors!$P:$P,Investors!$A:$A,$A48,Investors!$G:$G,$B48)-$B$2&lt;=T$4,SUMIFS(Investors!$P:$P,Investors!$A:$A,$A48,Investors!$G:$G,$B48)-$B$2&gt;S$4),SUMIFS(Investors!$Q:$Q,Investors!$A:$A,$A48,Investors!$G:$G,$B48),0)</f>
        <v/>
      </c>
      <c r="U48" s="4">
        <f>IF(AND(SUMIFS(Investors!$P:$P,Investors!$A:$A,$A48,Investors!$G:$G,$B48)-$B$2&lt;=U$4,SUMIFS(Investors!$P:$P,Investors!$A:$A,$A48,Investors!$G:$G,$B48)-$B$2&gt;T$4),SUMIFS(Investors!$Q:$Q,Investors!$A:$A,$A48,Investors!$G:$G,$B48),0)</f>
        <v/>
      </c>
      <c r="V48" s="4">
        <f>IF(AND(SUMIFS(Investors!$P:$P,Investors!$A:$A,$A48,Investors!$G:$G,$B48)-$B$2&lt;=V$4,SUMIFS(Investors!$P:$P,Investors!$A:$A,$A48,Investors!$G:$G,$B48)-$B$2&gt;U$4),SUMIFS(Investors!$Q:$Q,Investors!$A:$A,$A48,Investors!$G:$G,$B48),0)</f>
        <v/>
      </c>
      <c r="W48" s="4">
        <f>IF(AND(SUMIFS(Investors!$P:$P,Investors!$A:$A,$A48,Investors!$G:$G,$B48)-$B$2&lt;=W$4,SUMIFS(Investors!$P:$P,Investors!$A:$A,$A48,Investors!$G:$G,$B48)-$B$2&gt;V$4),SUMIFS(Investors!$Q:$Q,Investors!$A:$A,$A48,Investors!$G:$G,$B48),0)</f>
        <v/>
      </c>
      <c r="X48" s="4">
        <f>IF(AND(SUMIFS(Investors!$P:$P,Investors!$A:$A,$A48,Investors!$G:$G,$B48)-$B$2&lt;=X$4,SUMIFS(Investors!$P:$P,Investors!$A:$A,$A48,Investors!$G:$G,$B48)-$B$2&gt;W$4),SUMIFS(Investors!$Q:$Q,Investors!$A:$A,$A48,Investors!$G:$G,$B48),0)</f>
        <v/>
      </c>
      <c r="Y48" s="4">
        <f>IF(AND(SUMIFS(Investors!$P:$P,Investors!$A:$A,$A48,Investors!$G:$G,$B48)-$B$2&lt;=Y$4,SUMIFS(Investors!$P:$P,Investors!$A:$A,$A48,Investors!$G:$G,$B48)-$B$2&gt;X$4),SUMIFS(Investors!$Q:$Q,Investors!$A:$A,$A48,Investors!$G:$G,$B48),0)</f>
        <v/>
      </c>
      <c r="Z48" s="4">
        <f>IF(AND(SUMIFS(Investors!$P:$P,Investors!$A:$A,$A48,Investors!$G:$G,$B48)-$B$2&lt;=Z$4,SUMIFS(Investors!$P:$P,Investors!$A:$A,$A48,Investors!$G:$G,$B48)-$B$2&gt;Y$4),SUMIFS(Investors!$Q:$Q,Investors!$A:$A,$A48,Investors!$G:$G,$B48),0)</f>
        <v/>
      </c>
      <c r="AA48" s="4">
        <f>IF(AND(SUMIFS(Investors!$P:$P,Investors!$A:$A,$A48,Investors!$G:$G,$B48)-$B$2&lt;=AA$4,SUMIFS(Investors!$P:$P,Investors!$A:$A,$A48,Investors!$G:$G,$B48)-$B$2&gt;Z$4),SUMIFS(Investors!$Q:$Q,Investors!$A:$A,$A48,Investors!$G:$G,$B48),0)</f>
        <v/>
      </c>
      <c r="AB48" s="4">
        <f>IF(AND(SUMIFS(Investors!$P:$P,Investors!$A:$A,$A48,Investors!$G:$G,$B48)-$B$2&lt;=AB$4,SUMIFS(Investors!$P:$P,Investors!$A:$A,$A48,Investors!$G:$G,$B48)-$B$2&gt;AA$4),SUMIFS(Investors!$Q:$Q,Investors!$A:$A,$A48,Investors!$G:$G,$B48),0)</f>
        <v/>
      </c>
      <c r="AC48" s="4">
        <f>IF(AND(SUMIFS(Investors!$P:$P,Investors!$A:$A,$A48,Investors!$G:$G,$B48)-$B$2&lt;=AC$4,SUMIFS(Investors!$P:$P,Investors!$A:$A,$A48,Investors!$G:$G,$B48)-$B$2&gt;AB$4),SUMIFS(Investors!$Q:$Q,Investors!$A:$A,$A48,Investors!$G:$G,$B48),0)</f>
        <v/>
      </c>
    </row>
    <row r="49">
      <c r="A49" t="inlineStr">
        <is>
          <t>ZDEL01</t>
        </is>
      </c>
      <c r="B49" t="inlineStr">
        <is>
          <t>GW4593</t>
        </is>
      </c>
      <c r="C49" s="4">
        <f>SUM(E49:AC49)</f>
        <v/>
      </c>
      <c r="E49" s="4">
        <f>IF(AND(SUMIFS(Investors!$P:$P,Investors!$A:$A,$A49,Investors!$G:$G,$B49)-$B$2&lt;=E$4,SUMIFS(Investors!$P:$P,Investors!$A:$A,$A49,Investors!$G:$G,$B49)-$B$2&gt;D$4),SUMIFS(Investors!$Q:$Q,Investors!$A:$A,$A49,Investors!$G:$G,$B49),0)</f>
        <v/>
      </c>
      <c r="F49" s="4">
        <f>IF(AND(SUMIFS(Investors!$P:$P,Investors!$A:$A,$A49,Investors!$G:$G,$B49)-$B$2&lt;=F$4,SUMIFS(Investors!$P:$P,Investors!$A:$A,$A49,Investors!$G:$G,$B49)-$B$2&gt;E$4),SUMIFS(Investors!$Q:$Q,Investors!$A:$A,$A49,Investors!$G:$G,$B49),0)</f>
        <v/>
      </c>
      <c r="G49" s="4">
        <f>IF(AND(SUMIFS(Investors!$P:$P,Investors!$A:$A,$A49,Investors!$G:$G,$B49)-$B$2&lt;=G$4,SUMIFS(Investors!$P:$P,Investors!$A:$A,$A49,Investors!$G:$G,$B49)-$B$2&gt;F$4),SUMIFS(Investors!$Q:$Q,Investors!$A:$A,$A49,Investors!$G:$G,$B49),0)</f>
        <v/>
      </c>
      <c r="H49" s="4">
        <f>IF(AND(SUMIFS(Investors!$P:$P,Investors!$A:$A,$A49,Investors!$G:$G,$B49)-$B$2&lt;=H$4,SUMIFS(Investors!$P:$P,Investors!$A:$A,$A49,Investors!$G:$G,$B49)-$B$2&gt;G$4),SUMIFS(Investors!$Q:$Q,Investors!$A:$A,$A49,Investors!$G:$G,$B49),0)</f>
        <v/>
      </c>
      <c r="I49" s="4">
        <f>IF(AND(SUMIFS(Investors!$P:$P,Investors!$A:$A,$A49,Investors!$G:$G,$B49)-$B$2&lt;=I$4,SUMIFS(Investors!$P:$P,Investors!$A:$A,$A49,Investors!$G:$G,$B49)-$B$2&gt;H$4),SUMIFS(Investors!$Q:$Q,Investors!$A:$A,$A49,Investors!$G:$G,$B49),0)</f>
        <v/>
      </c>
      <c r="J49" s="4">
        <f>IF(AND(SUMIFS(Investors!$P:$P,Investors!$A:$A,$A49,Investors!$G:$G,$B49)-$B$2&lt;=J$4,SUMIFS(Investors!$P:$P,Investors!$A:$A,$A49,Investors!$G:$G,$B49)-$B$2&gt;I$4),SUMIFS(Investors!$Q:$Q,Investors!$A:$A,$A49,Investors!$G:$G,$B49),0)</f>
        <v/>
      </c>
      <c r="K49" s="4">
        <f>IF(AND(SUMIFS(Investors!$P:$P,Investors!$A:$A,$A49,Investors!$G:$G,$B49)-$B$2&lt;=K$4,SUMIFS(Investors!$P:$P,Investors!$A:$A,$A49,Investors!$G:$G,$B49)-$B$2&gt;J$4),SUMIFS(Investors!$Q:$Q,Investors!$A:$A,$A49,Investors!$G:$G,$B49),0)</f>
        <v/>
      </c>
      <c r="L49" s="4">
        <f>IF(AND(SUMIFS(Investors!$P:$P,Investors!$A:$A,$A49,Investors!$G:$G,$B49)-$B$2&lt;=L$4,SUMIFS(Investors!$P:$P,Investors!$A:$A,$A49,Investors!$G:$G,$B49)-$B$2&gt;K$4),SUMIFS(Investors!$Q:$Q,Investors!$A:$A,$A49,Investors!$G:$G,$B49),0)</f>
        <v/>
      </c>
      <c r="M49" s="4">
        <f>IF(AND(SUMIFS(Investors!$P:$P,Investors!$A:$A,$A49,Investors!$G:$G,$B49)-$B$2&lt;=M$4,SUMIFS(Investors!$P:$P,Investors!$A:$A,$A49,Investors!$G:$G,$B49)-$B$2&gt;L$4),SUMIFS(Investors!$Q:$Q,Investors!$A:$A,$A49,Investors!$G:$G,$B49),0)</f>
        <v/>
      </c>
      <c r="N49" s="4">
        <f>IF(AND(SUMIFS(Investors!$P:$P,Investors!$A:$A,$A49,Investors!$G:$G,$B49)-$B$2&lt;=N$4,SUMIFS(Investors!$P:$P,Investors!$A:$A,$A49,Investors!$G:$G,$B49)-$B$2&gt;M$4),SUMIFS(Investors!$Q:$Q,Investors!$A:$A,$A49,Investors!$G:$G,$B49),0)</f>
        <v/>
      </c>
      <c r="O49" s="4">
        <f>IF(AND(SUMIFS(Investors!$P:$P,Investors!$A:$A,$A49,Investors!$G:$G,$B49)-$B$2&lt;=O$4,SUMIFS(Investors!$P:$P,Investors!$A:$A,$A49,Investors!$G:$G,$B49)-$B$2&gt;N$4),SUMIFS(Investors!$Q:$Q,Investors!$A:$A,$A49,Investors!$G:$G,$B49),0)</f>
        <v/>
      </c>
      <c r="P49" s="4">
        <f>IF(AND(SUMIFS(Investors!$P:$P,Investors!$A:$A,$A49,Investors!$G:$G,$B49)-$B$2&lt;=P$4,SUMIFS(Investors!$P:$P,Investors!$A:$A,$A49,Investors!$G:$G,$B49)-$B$2&gt;O$4),SUMIFS(Investors!$Q:$Q,Investors!$A:$A,$A49,Investors!$G:$G,$B49),0)</f>
        <v/>
      </c>
      <c r="Q49" s="4">
        <f>IF(AND(SUMIFS(Investors!$P:$P,Investors!$A:$A,$A49,Investors!$G:$G,$B49)-$B$2&lt;=Q$4,SUMIFS(Investors!$P:$P,Investors!$A:$A,$A49,Investors!$G:$G,$B49)-$B$2&gt;P$4),SUMIFS(Investors!$Q:$Q,Investors!$A:$A,$A49,Investors!$G:$G,$B49),0)</f>
        <v/>
      </c>
      <c r="R49" s="4">
        <f>IF(AND(SUMIFS(Investors!$P:$P,Investors!$A:$A,$A49,Investors!$G:$G,$B49)-$B$2&lt;=R$4,SUMIFS(Investors!$P:$P,Investors!$A:$A,$A49,Investors!$G:$G,$B49)-$B$2&gt;Q$4),SUMIFS(Investors!$Q:$Q,Investors!$A:$A,$A49,Investors!$G:$G,$B49),0)</f>
        <v/>
      </c>
      <c r="S49" s="4">
        <f>IF(AND(SUMIFS(Investors!$P:$P,Investors!$A:$A,$A49,Investors!$G:$G,$B49)-$B$2&lt;=S$4,SUMIFS(Investors!$P:$P,Investors!$A:$A,$A49,Investors!$G:$G,$B49)-$B$2&gt;R$4),SUMIFS(Investors!$Q:$Q,Investors!$A:$A,$A49,Investors!$G:$G,$B49),0)</f>
        <v/>
      </c>
      <c r="T49" s="4">
        <f>IF(AND(SUMIFS(Investors!$P:$P,Investors!$A:$A,$A49,Investors!$G:$G,$B49)-$B$2&lt;=T$4,SUMIFS(Investors!$P:$P,Investors!$A:$A,$A49,Investors!$G:$G,$B49)-$B$2&gt;S$4),SUMIFS(Investors!$Q:$Q,Investors!$A:$A,$A49,Investors!$G:$G,$B49),0)</f>
        <v/>
      </c>
      <c r="U49" s="4">
        <f>IF(AND(SUMIFS(Investors!$P:$P,Investors!$A:$A,$A49,Investors!$G:$G,$B49)-$B$2&lt;=U$4,SUMIFS(Investors!$P:$P,Investors!$A:$A,$A49,Investors!$G:$G,$B49)-$B$2&gt;T$4),SUMIFS(Investors!$Q:$Q,Investors!$A:$A,$A49,Investors!$G:$G,$B49),0)</f>
        <v/>
      </c>
      <c r="V49" s="4">
        <f>IF(AND(SUMIFS(Investors!$P:$P,Investors!$A:$A,$A49,Investors!$G:$G,$B49)-$B$2&lt;=V$4,SUMIFS(Investors!$P:$P,Investors!$A:$A,$A49,Investors!$G:$G,$B49)-$B$2&gt;U$4),SUMIFS(Investors!$Q:$Q,Investors!$A:$A,$A49,Investors!$G:$G,$B49),0)</f>
        <v/>
      </c>
      <c r="W49" s="4">
        <f>IF(AND(SUMIFS(Investors!$P:$P,Investors!$A:$A,$A49,Investors!$G:$G,$B49)-$B$2&lt;=W$4,SUMIFS(Investors!$P:$P,Investors!$A:$A,$A49,Investors!$G:$G,$B49)-$B$2&gt;V$4),SUMIFS(Investors!$Q:$Q,Investors!$A:$A,$A49,Investors!$G:$G,$B49),0)</f>
        <v/>
      </c>
      <c r="X49" s="4">
        <f>IF(AND(SUMIFS(Investors!$P:$P,Investors!$A:$A,$A49,Investors!$G:$G,$B49)-$B$2&lt;=X$4,SUMIFS(Investors!$P:$P,Investors!$A:$A,$A49,Investors!$G:$G,$B49)-$B$2&gt;W$4),SUMIFS(Investors!$Q:$Q,Investors!$A:$A,$A49,Investors!$G:$G,$B49),0)</f>
        <v/>
      </c>
      <c r="Y49" s="4">
        <f>IF(AND(SUMIFS(Investors!$P:$P,Investors!$A:$A,$A49,Investors!$G:$G,$B49)-$B$2&lt;=Y$4,SUMIFS(Investors!$P:$P,Investors!$A:$A,$A49,Investors!$G:$G,$B49)-$B$2&gt;X$4),SUMIFS(Investors!$Q:$Q,Investors!$A:$A,$A49,Investors!$G:$G,$B49),0)</f>
        <v/>
      </c>
      <c r="Z49" s="4">
        <f>IF(AND(SUMIFS(Investors!$P:$P,Investors!$A:$A,$A49,Investors!$G:$G,$B49)-$B$2&lt;=Z$4,SUMIFS(Investors!$P:$P,Investors!$A:$A,$A49,Investors!$G:$G,$B49)-$B$2&gt;Y$4),SUMIFS(Investors!$Q:$Q,Investors!$A:$A,$A49,Investors!$G:$G,$B49),0)</f>
        <v/>
      </c>
      <c r="AA49" s="4">
        <f>IF(AND(SUMIFS(Investors!$P:$P,Investors!$A:$A,$A49,Investors!$G:$G,$B49)-$B$2&lt;=AA$4,SUMIFS(Investors!$P:$P,Investors!$A:$A,$A49,Investors!$G:$G,$B49)-$B$2&gt;Z$4),SUMIFS(Investors!$Q:$Q,Investors!$A:$A,$A49,Investors!$G:$G,$B49),0)</f>
        <v/>
      </c>
      <c r="AB49" s="4">
        <f>IF(AND(SUMIFS(Investors!$P:$P,Investors!$A:$A,$A49,Investors!$G:$G,$B49)-$B$2&lt;=AB$4,SUMIFS(Investors!$P:$P,Investors!$A:$A,$A49,Investors!$G:$G,$B49)-$B$2&gt;AA$4),SUMIFS(Investors!$Q:$Q,Investors!$A:$A,$A49,Investors!$G:$G,$B49),0)</f>
        <v/>
      </c>
      <c r="AC49" s="4">
        <f>IF(AND(SUMIFS(Investors!$P:$P,Investors!$A:$A,$A49,Investors!$G:$G,$B49)-$B$2&lt;=AC$4,SUMIFS(Investors!$P:$P,Investors!$A:$A,$A49,Investors!$G:$G,$B49)-$B$2&gt;AB$4),SUMIFS(Investors!$Q:$Q,Investors!$A:$A,$A49,Investors!$G:$G,$B49),0)</f>
        <v/>
      </c>
    </row>
    <row r="50">
      <c r="A50" t="inlineStr">
        <is>
          <t>ZDEL01</t>
        </is>
      </c>
      <c r="B50" t="inlineStr">
        <is>
          <t>GW4829</t>
        </is>
      </c>
      <c r="C50" s="4">
        <f>SUM(E50:AC50)</f>
        <v/>
      </c>
      <c r="E50" s="4">
        <f>IF(AND(SUMIFS(Investors!$P:$P,Investors!$A:$A,$A50,Investors!$G:$G,$B50)-$B$2&lt;=E$4,SUMIFS(Investors!$P:$P,Investors!$A:$A,$A50,Investors!$G:$G,$B50)-$B$2&gt;D$4),SUMIFS(Investors!$Q:$Q,Investors!$A:$A,$A50,Investors!$G:$G,$B50),0)</f>
        <v/>
      </c>
      <c r="F50" s="4">
        <f>IF(AND(SUMIFS(Investors!$P:$P,Investors!$A:$A,$A50,Investors!$G:$G,$B50)-$B$2&lt;=F$4,SUMIFS(Investors!$P:$P,Investors!$A:$A,$A50,Investors!$G:$G,$B50)-$B$2&gt;E$4),SUMIFS(Investors!$Q:$Q,Investors!$A:$A,$A50,Investors!$G:$G,$B50),0)</f>
        <v/>
      </c>
      <c r="G50" s="4">
        <f>IF(AND(SUMIFS(Investors!$P:$P,Investors!$A:$A,$A50,Investors!$G:$G,$B50)-$B$2&lt;=G$4,SUMIFS(Investors!$P:$P,Investors!$A:$A,$A50,Investors!$G:$G,$B50)-$B$2&gt;F$4),SUMIFS(Investors!$Q:$Q,Investors!$A:$A,$A50,Investors!$G:$G,$B50),0)</f>
        <v/>
      </c>
      <c r="H50" s="4">
        <f>IF(AND(SUMIFS(Investors!$P:$P,Investors!$A:$A,$A50,Investors!$G:$G,$B50)-$B$2&lt;=H$4,SUMIFS(Investors!$P:$P,Investors!$A:$A,$A50,Investors!$G:$G,$B50)-$B$2&gt;G$4),SUMIFS(Investors!$Q:$Q,Investors!$A:$A,$A50,Investors!$G:$G,$B50),0)</f>
        <v/>
      </c>
      <c r="I50" s="4">
        <f>IF(AND(SUMIFS(Investors!$P:$P,Investors!$A:$A,$A50,Investors!$G:$G,$B50)-$B$2&lt;=I$4,SUMIFS(Investors!$P:$P,Investors!$A:$A,$A50,Investors!$G:$G,$B50)-$B$2&gt;H$4),SUMIFS(Investors!$Q:$Q,Investors!$A:$A,$A50,Investors!$G:$G,$B50),0)</f>
        <v/>
      </c>
      <c r="J50" s="4">
        <f>IF(AND(SUMIFS(Investors!$P:$P,Investors!$A:$A,$A50,Investors!$G:$G,$B50)-$B$2&lt;=J$4,SUMIFS(Investors!$P:$P,Investors!$A:$A,$A50,Investors!$G:$G,$B50)-$B$2&gt;I$4),SUMIFS(Investors!$Q:$Q,Investors!$A:$A,$A50,Investors!$G:$G,$B50),0)</f>
        <v/>
      </c>
      <c r="K50" s="4">
        <f>IF(AND(SUMIFS(Investors!$P:$P,Investors!$A:$A,$A50,Investors!$G:$G,$B50)-$B$2&lt;=K$4,SUMIFS(Investors!$P:$P,Investors!$A:$A,$A50,Investors!$G:$G,$B50)-$B$2&gt;J$4),SUMIFS(Investors!$Q:$Q,Investors!$A:$A,$A50,Investors!$G:$G,$B50),0)</f>
        <v/>
      </c>
      <c r="L50" s="4">
        <f>IF(AND(SUMIFS(Investors!$P:$P,Investors!$A:$A,$A50,Investors!$G:$G,$B50)-$B$2&lt;=L$4,SUMIFS(Investors!$P:$P,Investors!$A:$A,$A50,Investors!$G:$G,$B50)-$B$2&gt;K$4),SUMIFS(Investors!$Q:$Q,Investors!$A:$A,$A50,Investors!$G:$G,$B50),0)</f>
        <v/>
      </c>
      <c r="M50" s="4">
        <f>IF(AND(SUMIFS(Investors!$P:$P,Investors!$A:$A,$A50,Investors!$G:$G,$B50)-$B$2&lt;=M$4,SUMIFS(Investors!$P:$P,Investors!$A:$A,$A50,Investors!$G:$G,$B50)-$B$2&gt;L$4),SUMIFS(Investors!$Q:$Q,Investors!$A:$A,$A50,Investors!$G:$G,$B50),0)</f>
        <v/>
      </c>
      <c r="N50" s="4">
        <f>IF(AND(SUMIFS(Investors!$P:$P,Investors!$A:$A,$A50,Investors!$G:$G,$B50)-$B$2&lt;=N$4,SUMIFS(Investors!$P:$P,Investors!$A:$A,$A50,Investors!$G:$G,$B50)-$B$2&gt;M$4),SUMIFS(Investors!$Q:$Q,Investors!$A:$A,$A50,Investors!$G:$G,$B50),0)</f>
        <v/>
      </c>
      <c r="O50" s="4">
        <f>IF(AND(SUMIFS(Investors!$P:$P,Investors!$A:$A,$A50,Investors!$G:$G,$B50)-$B$2&lt;=O$4,SUMIFS(Investors!$P:$P,Investors!$A:$A,$A50,Investors!$G:$G,$B50)-$B$2&gt;N$4),SUMIFS(Investors!$Q:$Q,Investors!$A:$A,$A50,Investors!$G:$G,$B50),0)</f>
        <v/>
      </c>
      <c r="P50" s="4">
        <f>IF(AND(SUMIFS(Investors!$P:$P,Investors!$A:$A,$A50,Investors!$G:$G,$B50)-$B$2&lt;=P$4,SUMIFS(Investors!$P:$P,Investors!$A:$A,$A50,Investors!$G:$G,$B50)-$B$2&gt;O$4),SUMIFS(Investors!$Q:$Q,Investors!$A:$A,$A50,Investors!$G:$G,$B50),0)</f>
        <v/>
      </c>
      <c r="Q50" s="4">
        <f>IF(AND(SUMIFS(Investors!$P:$P,Investors!$A:$A,$A50,Investors!$G:$G,$B50)-$B$2&lt;=Q$4,SUMIFS(Investors!$P:$P,Investors!$A:$A,$A50,Investors!$G:$G,$B50)-$B$2&gt;P$4),SUMIFS(Investors!$Q:$Q,Investors!$A:$A,$A50,Investors!$G:$G,$B50),0)</f>
        <v/>
      </c>
      <c r="R50" s="4">
        <f>IF(AND(SUMIFS(Investors!$P:$P,Investors!$A:$A,$A50,Investors!$G:$G,$B50)-$B$2&lt;=R$4,SUMIFS(Investors!$P:$P,Investors!$A:$A,$A50,Investors!$G:$G,$B50)-$B$2&gt;Q$4),SUMIFS(Investors!$Q:$Q,Investors!$A:$A,$A50,Investors!$G:$G,$B50),0)</f>
        <v/>
      </c>
      <c r="S50" s="4">
        <f>IF(AND(SUMIFS(Investors!$P:$P,Investors!$A:$A,$A50,Investors!$G:$G,$B50)-$B$2&lt;=S$4,SUMIFS(Investors!$P:$P,Investors!$A:$A,$A50,Investors!$G:$G,$B50)-$B$2&gt;R$4),SUMIFS(Investors!$Q:$Q,Investors!$A:$A,$A50,Investors!$G:$G,$B50),0)</f>
        <v/>
      </c>
      <c r="T50" s="4">
        <f>IF(AND(SUMIFS(Investors!$P:$P,Investors!$A:$A,$A50,Investors!$G:$G,$B50)-$B$2&lt;=T$4,SUMIFS(Investors!$P:$P,Investors!$A:$A,$A50,Investors!$G:$G,$B50)-$B$2&gt;S$4),SUMIFS(Investors!$Q:$Q,Investors!$A:$A,$A50,Investors!$G:$G,$B50),0)</f>
        <v/>
      </c>
      <c r="U50" s="4">
        <f>IF(AND(SUMIFS(Investors!$P:$P,Investors!$A:$A,$A50,Investors!$G:$G,$B50)-$B$2&lt;=U$4,SUMIFS(Investors!$P:$P,Investors!$A:$A,$A50,Investors!$G:$G,$B50)-$B$2&gt;T$4),SUMIFS(Investors!$Q:$Q,Investors!$A:$A,$A50,Investors!$G:$G,$B50),0)</f>
        <v/>
      </c>
      <c r="V50" s="4">
        <f>IF(AND(SUMIFS(Investors!$P:$P,Investors!$A:$A,$A50,Investors!$G:$G,$B50)-$B$2&lt;=V$4,SUMIFS(Investors!$P:$P,Investors!$A:$A,$A50,Investors!$G:$G,$B50)-$B$2&gt;U$4),SUMIFS(Investors!$Q:$Q,Investors!$A:$A,$A50,Investors!$G:$G,$B50),0)</f>
        <v/>
      </c>
      <c r="W50" s="4">
        <f>IF(AND(SUMIFS(Investors!$P:$P,Investors!$A:$A,$A50,Investors!$G:$G,$B50)-$B$2&lt;=W$4,SUMIFS(Investors!$P:$P,Investors!$A:$A,$A50,Investors!$G:$G,$B50)-$B$2&gt;V$4),SUMIFS(Investors!$Q:$Q,Investors!$A:$A,$A50,Investors!$G:$G,$B50),0)</f>
        <v/>
      </c>
      <c r="X50" s="4">
        <f>IF(AND(SUMIFS(Investors!$P:$P,Investors!$A:$A,$A50,Investors!$G:$G,$B50)-$B$2&lt;=X$4,SUMIFS(Investors!$P:$P,Investors!$A:$A,$A50,Investors!$G:$G,$B50)-$B$2&gt;W$4),SUMIFS(Investors!$Q:$Q,Investors!$A:$A,$A50,Investors!$G:$G,$B50),0)</f>
        <v/>
      </c>
      <c r="Y50" s="4">
        <f>IF(AND(SUMIFS(Investors!$P:$P,Investors!$A:$A,$A50,Investors!$G:$G,$B50)-$B$2&lt;=Y$4,SUMIFS(Investors!$P:$P,Investors!$A:$A,$A50,Investors!$G:$G,$B50)-$B$2&gt;X$4),SUMIFS(Investors!$Q:$Q,Investors!$A:$A,$A50,Investors!$G:$G,$B50),0)</f>
        <v/>
      </c>
      <c r="Z50" s="4">
        <f>IF(AND(SUMIFS(Investors!$P:$P,Investors!$A:$A,$A50,Investors!$G:$G,$B50)-$B$2&lt;=Z$4,SUMIFS(Investors!$P:$P,Investors!$A:$A,$A50,Investors!$G:$G,$B50)-$B$2&gt;Y$4),SUMIFS(Investors!$Q:$Q,Investors!$A:$A,$A50,Investors!$G:$G,$B50),0)</f>
        <v/>
      </c>
      <c r="AA50" s="4">
        <f>IF(AND(SUMIFS(Investors!$P:$P,Investors!$A:$A,$A50,Investors!$G:$G,$B50)-$B$2&lt;=AA$4,SUMIFS(Investors!$P:$P,Investors!$A:$A,$A50,Investors!$G:$G,$B50)-$B$2&gt;Z$4),SUMIFS(Investors!$Q:$Q,Investors!$A:$A,$A50,Investors!$G:$G,$B50),0)</f>
        <v/>
      </c>
      <c r="AB50" s="4">
        <f>IF(AND(SUMIFS(Investors!$P:$P,Investors!$A:$A,$A50,Investors!$G:$G,$B50)-$B$2&lt;=AB$4,SUMIFS(Investors!$P:$P,Investors!$A:$A,$A50,Investors!$G:$G,$B50)-$B$2&gt;AA$4),SUMIFS(Investors!$Q:$Q,Investors!$A:$A,$A50,Investors!$G:$G,$B50),0)</f>
        <v/>
      </c>
      <c r="AC50" s="4">
        <f>IF(AND(SUMIFS(Investors!$P:$P,Investors!$A:$A,$A50,Investors!$G:$G,$B50)-$B$2&lt;=AC$4,SUMIFS(Investors!$P:$P,Investors!$A:$A,$A50,Investors!$G:$G,$B50)-$B$2&gt;AB$4),SUMIFS(Investors!$Q:$Q,Investors!$A:$A,$A50,Investors!$G:$G,$B50),0)</f>
        <v/>
      </c>
    </row>
    <row r="51">
      <c r="A51" t="inlineStr">
        <is>
          <t>ZDEL01</t>
        </is>
      </c>
      <c r="B51" t="inlineStr">
        <is>
          <t>GW4830</t>
        </is>
      </c>
      <c r="C51" s="4">
        <f>SUM(E51:AC51)</f>
        <v/>
      </c>
      <c r="E51" s="4">
        <f>IF(AND(SUMIFS(Investors!$P:$P,Investors!$A:$A,$A51,Investors!$G:$G,$B51)-$B$2&lt;=E$4,SUMIFS(Investors!$P:$P,Investors!$A:$A,$A51,Investors!$G:$G,$B51)-$B$2&gt;D$4),SUMIFS(Investors!$Q:$Q,Investors!$A:$A,$A51,Investors!$G:$G,$B51),0)</f>
        <v/>
      </c>
      <c r="F51" s="4">
        <f>IF(AND(SUMIFS(Investors!$P:$P,Investors!$A:$A,$A51,Investors!$G:$G,$B51)-$B$2&lt;=F$4,SUMIFS(Investors!$P:$P,Investors!$A:$A,$A51,Investors!$G:$G,$B51)-$B$2&gt;E$4),SUMIFS(Investors!$Q:$Q,Investors!$A:$A,$A51,Investors!$G:$G,$B51),0)</f>
        <v/>
      </c>
      <c r="G51" s="4">
        <f>IF(AND(SUMIFS(Investors!$P:$P,Investors!$A:$A,$A51,Investors!$G:$G,$B51)-$B$2&lt;=G$4,SUMIFS(Investors!$P:$P,Investors!$A:$A,$A51,Investors!$G:$G,$B51)-$B$2&gt;F$4),SUMIFS(Investors!$Q:$Q,Investors!$A:$A,$A51,Investors!$G:$G,$B51),0)</f>
        <v/>
      </c>
      <c r="H51" s="4">
        <f>IF(AND(SUMIFS(Investors!$P:$P,Investors!$A:$A,$A51,Investors!$G:$G,$B51)-$B$2&lt;=H$4,SUMIFS(Investors!$P:$P,Investors!$A:$A,$A51,Investors!$G:$G,$B51)-$B$2&gt;G$4),SUMIFS(Investors!$Q:$Q,Investors!$A:$A,$A51,Investors!$G:$G,$B51),0)</f>
        <v/>
      </c>
      <c r="I51" s="4">
        <f>IF(AND(SUMIFS(Investors!$P:$P,Investors!$A:$A,$A51,Investors!$G:$G,$B51)-$B$2&lt;=I$4,SUMIFS(Investors!$P:$P,Investors!$A:$A,$A51,Investors!$G:$G,$B51)-$B$2&gt;H$4),SUMIFS(Investors!$Q:$Q,Investors!$A:$A,$A51,Investors!$G:$G,$B51),0)</f>
        <v/>
      </c>
      <c r="J51" s="4">
        <f>IF(AND(SUMIFS(Investors!$P:$P,Investors!$A:$A,$A51,Investors!$G:$G,$B51)-$B$2&lt;=J$4,SUMIFS(Investors!$P:$P,Investors!$A:$A,$A51,Investors!$G:$G,$B51)-$B$2&gt;I$4),SUMIFS(Investors!$Q:$Q,Investors!$A:$A,$A51,Investors!$G:$G,$B51),0)</f>
        <v/>
      </c>
      <c r="K51" s="4">
        <f>IF(AND(SUMIFS(Investors!$P:$P,Investors!$A:$A,$A51,Investors!$G:$G,$B51)-$B$2&lt;=K$4,SUMIFS(Investors!$P:$P,Investors!$A:$A,$A51,Investors!$G:$G,$B51)-$B$2&gt;J$4),SUMIFS(Investors!$Q:$Q,Investors!$A:$A,$A51,Investors!$G:$G,$B51),0)</f>
        <v/>
      </c>
      <c r="L51" s="4">
        <f>IF(AND(SUMIFS(Investors!$P:$P,Investors!$A:$A,$A51,Investors!$G:$G,$B51)-$B$2&lt;=L$4,SUMIFS(Investors!$P:$P,Investors!$A:$A,$A51,Investors!$G:$G,$B51)-$B$2&gt;K$4),SUMIFS(Investors!$Q:$Q,Investors!$A:$A,$A51,Investors!$G:$G,$B51),0)</f>
        <v/>
      </c>
      <c r="M51" s="4">
        <f>IF(AND(SUMIFS(Investors!$P:$P,Investors!$A:$A,$A51,Investors!$G:$G,$B51)-$B$2&lt;=M$4,SUMIFS(Investors!$P:$P,Investors!$A:$A,$A51,Investors!$G:$G,$B51)-$B$2&gt;L$4),SUMIFS(Investors!$Q:$Q,Investors!$A:$A,$A51,Investors!$G:$G,$B51),0)</f>
        <v/>
      </c>
      <c r="N51" s="4">
        <f>IF(AND(SUMIFS(Investors!$P:$P,Investors!$A:$A,$A51,Investors!$G:$G,$B51)-$B$2&lt;=N$4,SUMIFS(Investors!$P:$P,Investors!$A:$A,$A51,Investors!$G:$G,$B51)-$B$2&gt;M$4),SUMIFS(Investors!$Q:$Q,Investors!$A:$A,$A51,Investors!$G:$G,$B51),0)</f>
        <v/>
      </c>
      <c r="O51" s="4">
        <f>IF(AND(SUMIFS(Investors!$P:$P,Investors!$A:$A,$A51,Investors!$G:$G,$B51)-$B$2&lt;=O$4,SUMIFS(Investors!$P:$P,Investors!$A:$A,$A51,Investors!$G:$G,$B51)-$B$2&gt;N$4),SUMIFS(Investors!$Q:$Q,Investors!$A:$A,$A51,Investors!$G:$G,$B51),0)</f>
        <v/>
      </c>
      <c r="P51" s="4">
        <f>IF(AND(SUMIFS(Investors!$P:$P,Investors!$A:$A,$A51,Investors!$G:$G,$B51)-$B$2&lt;=P$4,SUMIFS(Investors!$P:$P,Investors!$A:$A,$A51,Investors!$G:$G,$B51)-$B$2&gt;O$4),SUMIFS(Investors!$Q:$Q,Investors!$A:$A,$A51,Investors!$G:$G,$B51),0)</f>
        <v/>
      </c>
      <c r="Q51" s="4">
        <f>IF(AND(SUMIFS(Investors!$P:$P,Investors!$A:$A,$A51,Investors!$G:$G,$B51)-$B$2&lt;=Q$4,SUMIFS(Investors!$P:$P,Investors!$A:$A,$A51,Investors!$G:$G,$B51)-$B$2&gt;P$4),SUMIFS(Investors!$Q:$Q,Investors!$A:$A,$A51,Investors!$G:$G,$B51),0)</f>
        <v/>
      </c>
      <c r="R51" s="4">
        <f>IF(AND(SUMIFS(Investors!$P:$P,Investors!$A:$A,$A51,Investors!$G:$G,$B51)-$B$2&lt;=R$4,SUMIFS(Investors!$P:$P,Investors!$A:$A,$A51,Investors!$G:$G,$B51)-$B$2&gt;Q$4),SUMIFS(Investors!$Q:$Q,Investors!$A:$A,$A51,Investors!$G:$G,$B51),0)</f>
        <v/>
      </c>
      <c r="S51" s="4">
        <f>IF(AND(SUMIFS(Investors!$P:$P,Investors!$A:$A,$A51,Investors!$G:$G,$B51)-$B$2&lt;=S$4,SUMIFS(Investors!$P:$P,Investors!$A:$A,$A51,Investors!$G:$G,$B51)-$B$2&gt;R$4),SUMIFS(Investors!$Q:$Q,Investors!$A:$A,$A51,Investors!$G:$G,$B51),0)</f>
        <v/>
      </c>
      <c r="T51" s="4">
        <f>IF(AND(SUMIFS(Investors!$P:$P,Investors!$A:$A,$A51,Investors!$G:$G,$B51)-$B$2&lt;=T$4,SUMIFS(Investors!$P:$P,Investors!$A:$A,$A51,Investors!$G:$G,$B51)-$B$2&gt;S$4),SUMIFS(Investors!$Q:$Q,Investors!$A:$A,$A51,Investors!$G:$G,$B51),0)</f>
        <v/>
      </c>
      <c r="U51" s="4">
        <f>IF(AND(SUMIFS(Investors!$P:$P,Investors!$A:$A,$A51,Investors!$G:$G,$B51)-$B$2&lt;=U$4,SUMIFS(Investors!$P:$P,Investors!$A:$A,$A51,Investors!$G:$G,$B51)-$B$2&gt;T$4),SUMIFS(Investors!$Q:$Q,Investors!$A:$A,$A51,Investors!$G:$G,$B51),0)</f>
        <v/>
      </c>
      <c r="V51" s="4">
        <f>IF(AND(SUMIFS(Investors!$P:$P,Investors!$A:$A,$A51,Investors!$G:$G,$B51)-$B$2&lt;=V$4,SUMIFS(Investors!$P:$P,Investors!$A:$A,$A51,Investors!$G:$G,$B51)-$B$2&gt;U$4),SUMIFS(Investors!$Q:$Q,Investors!$A:$A,$A51,Investors!$G:$G,$B51),0)</f>
        <v/>
      </c>
      <c r="W51" s="4">
        <f>IF(AND(SUMIFS(Investors!$P:$P,Investors!$A:$A,$A51,Investors!$G:$G,$B51)-$B$2&lt;=W$4,SUMIFS(Investors!$P:$P,Investors!$A:$A,$A51,Investors!$G:$G,$B51)-$B$2&gt;V$4),SUMIFS(Investors!$Q:$Q,Investors!$A:$A,$A51,Investors!$G:$G,$B51),0)</f>
        <v/>
      </c>
      <c r="X51" s="4">
        <f>IF(AND(SUMIFS(Investors!$P:$P,Investors!$A:$A,$A51,Investors!$G:$G,$B51)-$B$2&lt;=X$4,SUMIFS(Investors!$P:$P,Investors!$A:$A,$A51,Investors!$G:$G,$B51)-$B$2&gt;W$4),SUMIFS(Investors!$Q:$Q,Investors!$A:$A,$A51,Investors!$G:$G,$B51),0)</f>
        <v/>
      </c>
      <c r="Y51" s="4">
        <f>IF(AND(SUMIFS(Investors!$P:$P,Investors!$A:$A,$A51,Investors!$G:$G,$B51)-$B$2&lt;=Y$4,SUMIFS(Investors!$P:$P,Investors!$A:$A,$A51,Investors!$G:$G,$B51)-$B$2&gt;X$4),SUMIFS(Investors!$Q:$Q,Investors!$A:$A,$A51,Investors!$G:$G,$B51),0)</f>
        <v/>
      </c>
      <c r="Z51" s="4">
        <f>IF(AND(SUMIFS(Investors!$P:$P,Investors!$A:$A,$A51,Investors!$G:$G,$B51)-$B$2&lt;=Z$4,SUMIFS(Investors!$P:$P,Investors!$A:$A,$A51,Investors!$G:$G,$B51)-$B$2&gt;Y$4),SUMIFS(Investors!$Q:$Q,Investors!$A:$A,$A51,Investors!$G:$G,$B51),0)</f>
        <v/>
      </c>
      <c r="AA51" s="4">
        <f>IF(AND(SUMIFS(Investors!$P:$P,Investors!$A:$A,$A51,Investors!$G:$G,$B51)-$B$2&lt;=AA$4,SUMIFS(Investors!$P:$P,Investors!$A:$A,$A51,Investors!$G:$G,$B51)-$B$2&gt;Z$4),SUMIFS(Investors!$Q:$Q,Investors!$A:$A,$A51,Investors!$G:$G,$B51),0)</f>
        <v/>
      </c>
      <c r="AB51" s="4">
        <f>IF(AND(SUMIFS(Investors!$P:$P,Investors!$A:$A,$A51,Investors!$G:$G,$B51)-$B$2&lt;=AB$4,SUMIFS(Investors!$P:$P,Investors!$A:$A,$A51,Investors!$G:$G,$B51)-$B$2&gt;AA$4),SUMIFS(Investors!$Q:$Q,Investors!$A:$A,$A51,Investors!$G:$G,$B51),0)</f>
        <v/>
      </c>
      <c r="AC51" s="4">
        <f>IF(AND(SUMIFS(Investors!$P:$P,Investors!$A:$A,$A51,Investors!$G:$G,$B51)-$B$2&lt;=AC$4,SUMIFS(Investors!$P:$P,Investors!$A:$A,$A51,Investors!$G:$G,$B51)-$B$2&gt;AB$4),SUMIFS(Investors!$Q:$Q,Investors!$A:$A,$A51,Investors!$G:$G,$B51),0)</f>
        <v/>
      </c>
    </row>
    <row r="52">
      <c r="A52" t="inlineStr">
        <is>
          <t>ZDEL01</t>
        </is>
      </c>
      <c r="B52" t="inlineStr">
        <is>
          <t>GW3738</t>
        </is>
      </c>
      <c r="C52" s="4">
        <f>SUM(E52:AC52)</f>
        <v/>
      </c>
      <c r="E52" s="4">
        <f>IF(AND(SUMIFS(Investors!$P:$P,Investors!$A:$A,$A52,Investors!$G:$G,$B52)-$B$2&lt;=E$4,SUMIFS(Investors!$P:$P,Investors!$A:$A,$A52,Investors!$G:$G,$B52)-$B$2&gt;D$4),SUMIFS(Investors!$Q:$Q,Investors!$A:$A,$A52,Investors!$G:$G,$B52),0)</f>
        <v/>
      </c>
      <c r="F52" s="4">
        <f>IF(AND(SUMIFS(Investors!$P:$P,Investors!$A:$A,$A52,Investors!$G:$G,$B52)-$B$2&lt;=F$4,SUMIFS(Investors!$P:$P,Investors!$A:$A,$A52,Investors!$G:$G,$B52)-$B$2&gt;E$4),SUMIFS(Investors!$Q:$Q,Investors!$A:$A,$A52,Investors!$G:$G,$B52),0)</f>
        <v/>
      </c>
      <c r="G52" s="4">
        <f>IF(AND(SUMIFS(Investors!$P:$P,Investors!$A:$A,$A52,Investors!$G:$G,$B52)-$B$2&lt;=G$4,SUMIFS(Investors!$P:$P,Investors!$A:$A,$A52,Investors!$G:$G,$B52)-$B$2&gt;F$4),SUMIFS(Investors!$Q:$Q,Investors!$A:$A,$A52,Investors!$G:$G,$B52),0)</f>
        <v/>
      </c>
      <c r="H52" s="4">
        <f>IF(AND(SUMIFS(Investors!$P:$P,Investors!$A:$A,$A52,Investors!$G:$G,$B52)-$B$2&lt;=H$4,SUMIFS(Investors!$P:$P,Investors!$A:$A,$A52,Investors!$G:$G,$B52)-$B$2&gt;G$4),SUMIFS(Investors!$Q:$Q,Investors!$A:$A,$A52,Investors!$G:$G,$B52),0)</f>
        <v/>
      </c>
      <c r="I52" s="4">
        <f>IF(AND(SUMIFS(Investors!$P:$P,Investors!$A:$A,$A52,Investors!$G:$G,$B52)-$B$2&lt;=I$4,SUMIFS(Investors!$P:$P,Investors!$A:$A,$A52,Investors!$G:$G,$B52)-$B$2&gt;H$4),SUMIFS(Investors!$Q:$Q,Investors!$A:$A,$A52,Investors!$G:$G,$B52),0)</f>
        <v/>
      </c>
      <c r="J52" s="4">
        <f>IF(AND(SUMIFS(Investors!$P:$P,Investors!$A:$A,$A52,Investors!$G:$G,$B52)-$B$2&lt;=J$4,SUMIFS(Investors!$P:$P,Investors!$A:$A,$A52,Investors!$G:$G,$B52)-$B$2&gt;I$4),SUMIFS(Investors!$Q:$Q,Investors!$A:$A,$A52,Investors!$G:$G,$B52),0)</f>
        <v/>
      </c>
      <c r="K52" s="4">
        <f>IF(AND(SUMIFS(Investors!$P:$P,Investors!$A:$A,$A52,Investors!$G:$G,$B52)-$B$2&lt;=K$4,SUMIFS(Investors!$P:$P,Investors!$A:$A,$A52,Investors!$G:$G,$B52)-$B$2&gt;J$4),SUMIFS(Investors!$Q:$Q,Investors!$A:$A,$A52,Investors!$G:$G,$B52),0)</f>
        <v/>
      </c>
      <c r="L52" s="4">
        <f>IF(AND(SUMIFS(Investors!$P:$P,Investors!$A:$A,$A52,Investors!$G:$G,$B52)-$B$2&lt;=L$4,SUMIFS(Investors!$P:$P,Investors!$A:$A,$A52,Investors!$G:$G,$B52)-$B$2&gt;K$4),SUMIFS(Investors!$Q:$Q,Investors!$A:$A,$A52,Investors!$G:$G,$B52),0)</f>
        <v/>
      </c>
      <c r="M52" s="4">
        <f>IF(AND(SUMIFS(Investors!$P:$P,Investors!$A:$A,$A52,Investors!$G:$G,$B52)-$B$2&lt;=M$4,SUMIFS(Investors!$P:$P,Investors!$A:$A,$A52,Investors!$G:$G,$B52)-$B$2&gt;L$4),SUMIFS(Investors!$Q:$Q,Investors!$A:$A,$A52,Investors!$G:$G,$B52),0)</f>
        <v/>
      </c>
      <c r="N52" s="4">
        <f>IF(AND(SUMIFS(Investors!$P:$P,Investors!$A:$A,$A52,Investors!$G:$G,$B52)-$B$2&lt;=N$4,SUMIFS(Investors!$P:$P,Investors!$A:$A,$A52,Investors!$G:$G,$B52)-$B$2&gt;M$4),SUMIFS(Investors!$Q:$Q,Investors!$A:$A,$A52,Investors!$G:$G,$B52),0)</f>
        <v/>
      </c>
      <c r="O52" s="4">
        <f>IF(AND(SUMIFS(Investors!$P:$P,Investors!$A:$A,$A52,Investors!$G:$G,$B52)-$B$2&lt;=O$4,SUMIFS(Investors!$P:$P,Investors!$A:$A,$A52,Investors!$G:$G,$B52)-$B$2&gt;N$4),SUMIFS(Investors!$Q:$Q,Investors!$A:$A,$A52,Investors!$G:$G,$B52),0)</f>
        <v/>
      </c>
      <c r="P52" s="4">
        <f>IF(AND(SUMIFS(Investors!$P:$P,Investors!$A:$A,$A52,Investors!$G:$G,$B52)-$B$2&lt;=P$4,SUMIFS(Investors!$P:$P,Investors!$A:$A,$A52,Investors!$G:$G,$B52)-$B$2&gt;O$4),SUMIFS(Investors!$Q:$Q,Investors!$A:$A,$A52,Investors!$G:$G,$B52),0)</f>
        <v/>
      </c>
      <c r="Q52" s="4">
        <f>IF(AND(SUMIFS(Investors!$P:$P,Investors!$A:$A,$A52,Investors!$G:$G,$B52)-$B$2&lt;=Q$4,SUMIFS(Investors!$P:$P,Investors!$A:$A,$A52,Investors!$G:$G,$B52)-$B$2&gt;P$4),SUMIFS(Investors!$Q:$Q,Investors!$A:$A,$A52,Investors!$G:$G,$B52),0)</f>
        <v/>
      </c>
      <c r="R52" s="4">
        <f>IF(AND(SUMIFS(Investors!$P:$P,Investors!$A:$A,$A52,Investors!$G:$G,$B52)-$B$2&lt;=R$4,SUMIFS(Investors!$P:$P,Investors!$A:$A,$A52,Investors!$G:$G,$B52)-$B$2&gt;Q$4),SUMIFS(Investors!$Q:$Q,Investors!$A:$A,$A52,Investors!$G:$G,$B52),0)</f>
        <v/>
      </c>
      <c r="S52" s="4">
        <f>IF(AND(SUMIFS(Investors!$P:$P,Investors!$A:$A,$A52,Investors!$G:$G,$B52)-$B$2&lt;=S$4,SUMIFS(Investors!$P:$P,Investors!$A:$A,$A52,Investors!$G:$G,$B52)-$B$2&gt;R$4),SUMIFS(Investors!$Q:$Q,Investors!$A:$A,$A52,Investors!$G:$G,$B52),0)</f>
        <v/>
      </c>
      <c r="T52" s="4">
        <f>IF(AND(SUMIFS(Investors!$P:$P,Investors!$A:$A,$A52,Investors!$G:$G,$B52)-$B$2&lt;=T$4,SUMIFS(Investors!$P:$P,Investors!$A:$A,$A52,Investors!$G:$G,$B52)-$B$2&gt;S$4),SUMIFS(Investors!$Q:$Q,Investors!$A:$A,$A52,Investors!$G:$G,$B52),0)</f>
        <v/>
      </c>
      <c r="U52" s="4">
        <f>IF(AND(SUMIFS(Investors!$P:$P,Investors!$A:$A,$A52,Investors!$G:$G,$B52)-$B$2&lt;=U$4,SUMIFS(Investors!$P:$P,Investors!$A:$A,$A52,Investors!$G:$G,$B52)-$B$2&gt;T$4),SUMIFS(Investors!$Q:$Q,Investors!$A:$A,$A52,Investors!$G:$G,$B52),0)</f>
        <v/>
      </c>
      <c r="V52" s="4">
        <f>IF(AND(SUMIFS(Investors!$P:$P,Investors!$A:$A,$A52,Investors!$G:$G,$B52)-$B$2&lt;=V$4,SUMIFS(Investors!$P:$P,Investors!$A:$A,$A52,Investors!$G:$G,$B52)-$B$2&gt;U$4),SUMIFS(Investors!$Q:$Q,Investors!$A:$A,$A52,Investors!$G:$G,$B52),0)</f>
        <v/>
      </c>
      <c r="W52" s="4">
        <f>IF(AND(SUMIFS(Investors!$P:$P,Investors!$A:$A,$A52,Investors!$G:$G,$B52)-$B$2&lt;=W$4,SUMIFS(Investors!$P:$P,Investors!$A:$A,$A52,Investors!$G:$G,$B52)-$B$2&gt;V$4),SUMIFS(Investors!$Q:$Q,Investors!$A:$A,$A52,Investors!$G:$G,$B52),0)</f>
        <v/>
      </c>
      <c r="X52" s="4">
        <f>IF(AND(SUMIFS(Investors!$P:$P,Investors!$A:$A,$A52,Investors!$G:$G,$B52)-$B$2&lt;=X$4,SUMIFS(Investors!$P:$P,Investors!$A:$A,$A52,Investors!$G:$G,$B52)-$B$2&gt;W$4),SUMIFS(Investors!$Q:$Q,Investors!$A:$A,$A52,Investors!$G:$G,$B52),0)</f>
        <v/>
      </c>
      <c r="Y52" s="4">
        <f>IF(AND(SUMIFS(Investors!$P:$P,Investors!$A:$A,$A52,Investors!$G:$G,$B52)-$B$2&lt;=Y$4,SUMIFS(Investors!$P:$P,Investors!$A:$A,$A52,Investors!$G:$G,$B52)-$B$2&gt;X$4),SUMIFS(Investors!$Q:$Q,Investors!$A:$A,$A52,Investors!$G:$G,$B52),0)</f>
        <v/>
      </c>
      <c r="Z52" s="4">
        <f>IF(AND(SUMIFS(Investors!$P:$P,Investors!$A:$A,$A52,Investors!$G:$G,$B52)-$B$2&lt;=Z$4,SUMIFS(Investors!$P:$P,Investors!$A:$A,$A52,Investors!$G:$G,$B52)-$B$2&gt;Y$4),SUMIFS(Investors!$Q:$Q,Investors!$A:$A,$A52,Investors!$G:$G,$B52),0)</f>
        <v/>
      </c>
      <c r="AA52" s="4">
        <f>IF(AND(SUMIFS(Investors!$P:$P,Investors!$A:$A,$A52,Investors!$G:$G,$B52)-$B$2&lt;=AA$4,SUMIFS(Investors!$P:$P,Investors!$A:$A,$A52,Investors!$G:$G,$B52)-$B$2&gt;Z$4),SUMIFS(Investors!$Q:$Q,Investors!$A:$A,$A52,Investors!$G:$G,$B52),0)</f>
        <v/>
      </c>
      <c r="AB52" s="4">
        <f>IF(AND(SUMIFS(Investors!$P:$P,Investors!$A:$A,$A52,Investors!$G:$G,$B52)-$B$2&lt;=AB$4,SUMIFS(Investors!$P:$P,Investors!$A:$A,$A52,Investors!$G:$G,$B52)-$B$2&gt;AA$4),SUMIFS(Investors!$Q:$Q,Investors!$A:$A,$A52,Investors!$G:$G,$B52),0)</f>
        <v/>
      </c>
      <c r="AC52" s="4">
        <f>IF(AND(SUMIFS(Investors!$P:$P,Investors!$A:$A,$A52,Investors!$G:$G,$B52)-$B$2&lt;=AC$4,SUMIFS(Investors!$P:$P,Investors!$A:$A,$A52,Investors!$G:$G,$B52)-$B$2&gt;AB$4),SUMIFS(Investors!$Q:$Q,Investors!$A:$A,$A52,Investors!$G:$G,$B52),0)</f>
        <v/>
      </c>
    </row>
    <row r="53">
      <c r="A53" t="inlineStr">
        <is>
          <t>ZDEL01</t>
        </is>
      </c>
      <c r="B53" t="inlineStr">
        <is>
          <t>GW4669</t>
        </is>
      </c>
      <c r="C53" s="4">
        <f>SUM(E53:AC53)</f>
        <v/>
      </c>
      <c r="E53" s="4">
        <f>IF(AND(SUMIFS(Investors!$P:$P,Investors!$A:$A,$A53,Investors!$G:$G,$B53)-$B$2&lt;=E$4,SUMIFS(Investors!$P:$P,Investors!$A:$A,$A53,Investors!$G:$G,$B53)-$B$2&gt;D$4),SUMIFS(Investors!$Q:$Q,Investors!$A:$A,$A53,Investors!$G:$G,$B53),0)</f>
        <v/>
      </c>
      <c r="F53" s="4">
        <f>IF(AND(SUMIFS(Investors!$P:$P,Investors!$A:$A,$A53,Investors!$G:$G,$B53)-$B$2&lt;=F$4,SUMIFS(Investors!$P:$P,Investors!$A:$A,$A53,Investors!$G:$G,$B53)-$B$2&gt;E$4),SUMIFS(Investors!$Q:$Q,Investors!$A:$A,$A53,Investors!$G:$G,$B53),0)</f>
        <v/>
      </c>
      <c r="G53" s="4">
        <f>IF(AND(SUMIFS(Investors!$P:$P,Investors!$A:$A,$A53,Investors!$G:$G,$B53)-$B$2&lt;=G$4,SUMIFS(Investors!$P:$P,Investors!$A:$A,$A53,Investors!$G:$G,$B53)-$B$2&gt;F$4),SUMIFS(Investors!$Q:$Q,Investors!$A:$A,$A53,Investors!$G:$G,$B53),0)</f>
        <v/>
      </c>
      <c r="H53" s="4">
        <f>IF(AND(SUMIFS(Investors!$P:$P,Investors!$A:$A,$A53,Investors!$G:$G,$B53)-$B$2&lt;=H$4,SUMIFS(Investors!$P:$P,Investors!$A:$A,$A53,Investors!$G:$G,$B53)-$B$2&gt;G$4),SUMIFS(Investors!$Q:$Q,Investors!$A:$A,$A53,Investors!$G:$G,$B53),0)</f>
        <v/>
      </c>
      <c r="I53" s="4">
        <f>IF(AND(SUMIFS(Investors!$P:$P,Investors!$A:$A,$A53,Investors!$G:$G,$B53)-$B$2&lt;=I$4,SUMIFS(Investors!$P:$P,Investors!$A:$A,$A53,Investors!$G:$G,$B53)-$B$2&gt;H$4),SUMIFS(Investors!$Q:$Q,Investors!$A:$A,$A53,Investors!$G:$G,$B53),0)</f>
        <v/>
      </c>
      <c r="J53" s="4">
        <f>IF(AND(SUMIFS(Investors!$P:$P,Investors!$A:$A,$A53,Investors!$G:$G,$B53)-$B$2&lt;=J$4,SUMIFS(Investors!$P:$P,Investors!$A:$A,$A53,Investors!$G:$G,$B53)-$B$2&gt;I$4),SUMIFS(Investors!$Q:$Q,Investors!$A:$A,$A53,Investors!$G:$G,$B53),0)</f>
        <v/>
      </c>
      <c r="K53" s="4">
        <f>IF(AND(SUMIFS(Investors!$P:$P,Investors!$A:$A,$A53,Investors!$G:$G,$B53)-$B$2&lt;=K$4,SUMIFS(Investors!$P:$P,Investors!$A:$A,$A53,Investors!$G:$G,$B53)-$B$2&gt;J$4),SUMIFS(Investors!$Q:$Q,Investors!$A:$A,$A53,Investors!$G:$G,$B53),0)</f>
        <v/>
      </c>
      <c r="L53" s="4">
        <f>IF(AND(SUMIFS(Investors!$P:$P,Investors!$A:$A,$A53,Investors!$G:$G,$B53)-$B$2&lt;=L$4,SUMIFS(Investors!$P:$P,Investors!$A:$A,$A53,Investors!$G:$G,$B53)-$B$2&gt;K$4),SUMIFS(Investors!$Q:$Q,Investors!$A:$A,$A53,Investors!$G:$G,$B53),0)</f>
        <v/>
      </c>
      <c r="M53" s="4">
        <f>IF(AND(SUMIFS(Investors!$P:$P,Investors!$A:$A,$A53,Investors!$G:$G,$B53)-$B$2&lt;=M$4,SUMIFS(Investors!$P:$P,Investors!$A:$A,$A53,Investors!$G:$G,$B53)-$B$2&gt;L$4),SUMIFS(Investors!$Q:$Q,Investors!$A:$A,$A53,Investors!$G:$G,$B53),0)</f>
        <v/>
      </c>
      <c r="N53" s="4">
        <f>IF(AND(SUMIFS(Investors!$P:$P,Investors!$A:$A,$A53,Investors!$G:$G,$B53)-$B$2&lt;=N$4,SUMIFS(Investors!$P:$P,Investors!$A:$A,$A53,Investors!$G:$G,$B53)-$B$2&gt;M$4),SUMIFS(Investors!$Q:$Q,Investors!$A:$A,$A53,Investors!$G:$G,$B53),0)</f>
        <v/>
      </c>
      <c r="O53" s="4">
        <f>IF(AND(SUMIFS(Investors!$P:$P,Investors!$A:$A,$A53,Investors!$G:$G,$B53)-$B$2&lt;=O$4,SUMIFS(Investors!$P:$P,Investors!$A:$A,$A53,Investors!$G:$G,$B53)-$B$2&gt;N$4),SUMIFS(Investors!$Q:$Q,Investors!$A:$A,$A53,Investors!$G:$G,$B53),0)</f>
        <v/>
      </c>
      <c r="P53" s="4">
        <f>IF(AND(SUMIFS(Investors!$P:$P,Investors!$A:$A,$A53,Investors!$G:$G,$B53)-$B$2&lt;=P$4,SUMIFS(Investors!$P:$P,Investors!$A:$A,$A53,Investors!$G:$G,$B53)-$B$2&gt;O$4),SUMIFS(Investors!$Q:$Q,Investors!$A:$A,$A53,Investors!$G:$G,$B53),0)</f>
        <v/>
      </c>
      <c r="Q53" s="4">
        <f>IF(AND(SUMIFS(Investors!$P:$P,Investors!$A:$A,$A53,Investors!$G:$G,$B53)-$B$2&lt;=Q$4,SUMIFS(Investors!$P:$P,Investors!$A:$A,$A53,Investors!$G:$G,$B53)-$B$2&gt;P$4),SUMIFS(Investors!$Q:$Q,Investors!$A:$A,$A53,Investors!$G:$G,$B53),0)</f>
        <v/>
      </c>
      <c r="R53" s="4">
        <f>IF(AND(SUMIFS(Investors!$P:$P,Investors!$A:$A,$A53,Investors!$G:$G,$B53)-$B$2&lt;=R$4,SUMIFS(Investors!$P:$P,Investors!$A:$A,$A53,Investors!$G:$G,$B53)-$B$2&gt;Q$4),SUMIFS(Investors!$Q:$Q,Investors!$A:$A,$A53,Investors!$G:$G,$B53),0)</f>
        <v/>
      </c>
      <c r="S53" s="4">
        <f>IF(AND(SUMIFS(Investors!$P:$P,Investors!$A:$A,$A53,Investors!$G:$G,$B53)-$B$2&lt;=S$4,SUMIFS(Investors!$P:$P,Investors!$A:$A,$A53,Investors!$G:$G,$B53)-$B$2&gt;R$4),SUMIFS(Investors!$Q:$Q,Investors!$A:$A,$A53,Investors!$G:$G,$B53),0)</f>
        <v/>
      </c>
      <c r="T53" s="4">
        <f>IF(AND(SUMIFS(Investors!$P:$P,Investors!$A:$A,$A53,Investors!$G:$G,$B53)-$B$2&lt;=T$4,SUMIFS(Investors!$P:$P,Investors!$A:$A,$A53,Investors!$G:$G,$B53)-$B$2&gt;S$4),SUMIFS(Investors!$Q:$Q,Investors!$A:$A,$A53,Investors!$G:$G,$B53),0)</f>
        <v/>
      </c>
      <c r="U53" s="4">
        <f>IF(AND(SUMIFS(Investors!$P:$P,Investors!$A:$A,$A53,Investors!$G:$G,$B53)-$B$2&lt;=U$4,SUMIFS(Investors!$P:$P,Investors!$A:$A,$A53,Investors!$G:$G,$B53)-$B$2&gt;T$4),SUMIFS(Investors!$Q:$Q,Investors!$A:$A,$A53,Investors!$G:$G,$B53),0)</f>
        <v/>
      </c>
      <c r="V53" s="4">
        <f>IF(AND(SUMIFS(Investors!$P:$P,Investors!$A:$A,$A53,Investors!$G:$G,$B53)-$B$2&lt;=V$4,SUMIFS(Investors!$P:$P,Investors!$A:$A,$A53,Investors!$G:$G,$B53)-$B$2&gt;U$4),SUMIFS(Investors!$Q:$Q,Investors!$A:$A,$A53,Investors!$G:$G,$B53),0)</f>
        <v/>
      </c>
      <c r="W53" s="4">
        <f>IF(AND(SUMIFS(Investors!$P:$P,Investors!$A:$A,$A53,Investors!$G:$G,$B53)-$B$2&lt;=W$4,SUMIFS(Investors!$P:$P,Investors!$A:$A,$A53,Investors!$G:$G,$B53)-$B$2&gt;V$4),SUMIFS(Investors!$Q:$Q,Investors!$A:$A,$A53,Investors!$G:$G,$B53),0)</f>
        <v/>
      </c>
      <c r="X53" s="4">
        <f>IF(AND(SUMIFS(Investors!$P:$P,Investors!$A:$A,$A53,Investors!$G:$G,$B53)-$B$2&lt;=X$4,SUMIFS(Investors!$P:$P,Investors!$A:$A,$A53,Investors!$G:$G,$B53)-$B$2&gt;W$4),SUMIFS(Investors!$Q:$Q,Investors!$A:$A,$A53,Investors!$G:$G,$B53),0)</f>
        <v/>
      </c>
      <c r="Y53" s="4">
        <f>IF(AND(SUMIFS(Investors!$P:$P,Investors!$A:$A,$A53,Investors!$G:$G,$B53)-$B$2&lt;=Y$4,SUMIFS(Investors!$P:$P,Investors!$A:$A,$A53,Investors!$G:$G,$B53)-$B$2&gt;X$4),SUMIFS(Investors!$Q:$Q,Investors!$A:$A,$A53,Investors!$G:$G,$B53),0)</f>
        <v/>
      </c>
      <c r="Z53" s="4">
        <f>IF(AND(SUMIFS(Investors!$P:$P,Investors!$A:$A,$A53,Investors!$G:$G,$B53)-$B$2&lt;=Z$4,SUMIFS(Investors!$P:$P,Investors!$A:$A,$A53,Investors!$G:$G,$B53)-$B$2&gt;Y$4),SUMIFS(Investors!$Q:$Q,Investors!$A:$A,$A53,Investors!$G:$G,$B53),0)</f>
        <v/>
      </c>
      <c r="AA53" s="4">
        <f>IF(AND(SUMIFS(Investors!$P:$P,Investors!$A:$A,$A53,Investors!$G:$G,$B53)-$B$2&lt;=AA$4,SUMIFS(Investors!$P:$P,Investors!$A:$A,$A53,Investors!$G:$G,$B53)-$B$2&gt;Z$4),SUMIFS(Investors!$Q:$Q,Investors!$A:$A,$A53,Investors!$G:$G,$B53),0)</f>
        <v/>
      </c>
      <c r="AB53" s="4">
        <f>IF(AND(SUMIFS(Investors!$P:$P,Investors!$A:$A,$A53,Investors!$G:$G,$B53)-$B$2&lt;=AB$4,SUMIFS(Investors!$P:$P,Investors!$A:$A,$A53,Investors!$G:$G,$B53)-$B$2&gt;AA$4),SUMIFS(Investors!$Q:$Q,Investors!$A:$A,$A53,Investors!$G:$G,$B53),0)</f>
        <v/>
      </c>
      <c r="AC53" s="4">
        <f>IF(AND(SUMIFS(Investors!$P:$P,Investors!$A:$A,$A53,Investors!$G:$G,$B53)-$B$2&lt;=AC$4,SUMIFS(Investors!$P:$P,Investors!$A:$A,$A53,Investors!$G:$G,$B53)-$B$2&gt;AB$4),SUMIFS(Investors!$Q:$Q,Investors!$A:$A,$A53,Investors!$G:$G,$B53),0)</f>
        <v/>
      </c>
    </row>
    <row r="54">
      <c r="A54" t="inlineStr">
        <is>
          <t>ZDEL01</t>
        </is>
      </c>
      <c r="B54" t="inlineStr">
        <is>
          <t>GW4671</t>
        </is>
      </c>
      <c r="C54" s="4">
        <f>SUM(E54:AC54)</f>
        <v/>
      </c>
      <c r="E54" s="4">
        <f>IF(AND(SUMIFS(Investors!$P:$P,Investors!$A:$A,$A54,Investors!$G:$G,$B54)-$B$2&lt;=E$4,SUMIFS(Investors!$P:$P,Investors!$A:$A,$A54,Investors!$G:$G,$B54)-$B$2&gt;D$4),SUMIFS(Investors!$Q:$Q,Investors!$A:$A,$A54,Investors!$G:$G,$B54),0)</f>
        <v/>
      </c>
      <c r="F54" s="4">
        <f>IF(AND(SUMIFS(Investors!$P:$P,Investors!$A:$A,$A54,Investors!$G:$G,$B54)-$B$2&lt;=F$4,SUMIFS(Investors!$P:$P,Investors!$A:$A,$A54,Investors!$G:$G,$B54)-$B$2&gt;E$4),SUMIFS(Investors!$Q:$Q,Investors!$A:$A,$A54,Investors!$G:$G,$B54),0)</f>
        <v/>
      </c>
      <c r="G54" s="4">
        <f>IF(AND(SUMIFS(Investors!$P:$P,Investors!$A:$A,$A54,Investors!$G:$G,$B54)-$B$2&lt;=G$4,SUMIFS(Investors!$P:$P,Investors!$A:$A,$A54,Investors!$G:$G,$B54)-$B$2&gt;F$4),SUMIFS(Investors!$Q:$Q,Investors!$A:$A,$A54,Investors!$G:$G,$B54),0)</f>
        <v/>
      </c>
      <c r="H54" s="4">
        <f>IF(AND(SUMIFS(Investors!$P:$P,Investors!$A:$A,$A54,Investors!$G:$G,$B54)-$B$2&lt;=H$4,SUMIFS(Investors!$P:$P,Investors!$A:$A,$A54,Investors!$G:$G,$B54)-$B$2&gt;G$4),SUMIFS(Investors!$Q:$Q,Investors!$A:$A,$A54,Investors!$G:$G,$B54),0)</f>
        <v/>
      </c>
      <c r="I54" s="4">
        <f>IF(AND(SUMIFS(Investors!$P:$P,Investors!$A:$A,$A54,Investors!$G:$G,$B54)-$B$2&lt;=I$4,SUMIFS(Investors!$P:$P,Investors!$A:$A,$A54,Investors!$G:$G,$B54)-$B$2&gt;H$4),SUMIFS(Investors!$Q:$Q,Investors!$A:$A,$A54,Investors!$G:$G,$B54),0)</f>
        <v/>
      </c>
      <c r="J54" s="4">
        <f>IF(AND(SUMIFS(Investors!$P:$P,Investors!$A:$A,$A54,Investors!$G:$G,$B54)-$B$2&lt;=J$4,SUMIFS(Investors!$P:$P,Investors!$A:$A,$A54,Investors!$G:$G,$B54)-$B$2&gt;I$4),SUMIFS(Investors!$Q:$Q,Investors!$A:$A,$A54,Investors!$G:$G,$B54),0)</f>
        <v/>
      </c>
      <c r="K54" s="4">
        <f>IF(AND(SUMIFS(Investors!$P:$P,Investors!$A:$A,$A54,Investors!$G:$G,$B54)-$B$2&lt;=K$4,SUMIFS(Investors!$P:$P,Investors!$A:$A,$A54,Investors!$G:$G,$B54)-$B$2&gt;J$4),SUMIFS(Investors!$Q:$Q,Investors!$A:$A,$A54,Investors!$G:$G,$B54),0)</f>
        <v/>
      </c>
      <c r="L54" s="4">
        <f>IF(AND(SUMIFS(Investors!$P:$P,Investors!$A:$A,$A54,Investors!$G:$G,$B54)-$B$2&lt;=L$4,SUMIFS(Investors!$P:$P,Investors!$A:$A,$A54,Investors!$G:$G,$B54)-$B$2&gt;K$4),SUMIFS(Investors!$Q:$Q,Investors!$A:$A,$A54,Investors!$G:$G,$B54),0)</f>
        <v/>
      </c>
      <c r="M54" s="4">
        <f>IF(AND(SUMIFS(Investors!$P:$P,Investors!$A:$A,$A54,Investors!$G:$G,$B54)-$B$2&lt;=M$4,SUMIFS(Investors!$P:$P,Investors!$A:$A,$A54,Investors!$G:$G,$B54)-$B$2&gt;L$4),SUMIFS(Investors!$Q:$Q,Investors!$A:$A,$A54,Investors!$G:$G,$B54),0)</f>
        <v/>
      </c>
      <c r="N54" s="4">
        <f>IF(AND(SUMIFS(Investors!$P:$P,Investors!$A:$A,$A54,Investors!$G:$G,$B54)-$B$2&lt;=N$4,SUMIFS(Investors!$P:$P,Investors!$A:$A,$A54,Investors!$G:$G,$B54)-$B$2&gt;M$4),SUMIFS(Investors!$Q:$Q,Investors!$A:$A,$A54,Investors!$G:$G,$B54),0)</f>
        <v/>
      </c>
      <c r="O54" s="4">
        <f>IF(AND(SUMIFS(Investors!$P:$P,Investors!$A:$A,$A54,Investors!$G:$G,$B54)-$B$2&lt;=O$4,SUMIFS(Investors!$P:$P,Investors!$A:$A,$A54,Investors!$G:$G,$B54)-$B$2&gt;N$4),SUMIFS(Investors!$Q:$Q,Investors!$A:$A,$A54,Investors!$G:$G,$B54),0)</f>
        <v/>
      </c>
      <c r="P54" s="4">
        <f>IF(AND(SUMIFS(Investors!$P:$P,Investors!$A:$A,$A54,Investors!$G:$G,$B54)-$B$2&lt;=P$4,SUMIFS(Investors!$P:$P,Investors!$A:$A,$A54,Investors!$G:$G,$B54)-$B$2&gt;O$4),SUMIFS(Investors!$Q:$Q,Investors!$A:$A,$A54,Investors!$G:$G,$B54),0)</f>
        <v/>
      </c>
      <c r="Q54" s="4">
        <f>IF(AND(SUMIFS(Investors!$P:$P,Investors!$A:$A,$A54,Investors!$G:$G,$B54)-$B$2&lt;=Q$4,SUMIFS(Investors!$P:$P,Investors!$A:$A,$A54,Investors!$G:$G,$B54)-$B$2&gt;P$4),SUMIFS(Investors!$Q:$Q,Investors!$A:$A,$A54,Investors!$G:$G,$B54),0)</f>
        <v/>
      </c>
      <c r="R54" s="4">
        <f>IF(AND(SUMIFS(Investors!$P:$P,Investors!$A:$A,$A54,Investors!$G:$G,$B54)-$B$2&lt;=R$4,SUMIFS(Investors!$P:$P,Investors!$A:$A,$A54,Investors!$G:$G,$B54)-$B$2&gt;Q$4),SUMIFS(Investors!$Q:$Q,Investors!$A:$A,$A54,Investors!$G:$G,$B54),0)</f>
        <v/>
      </c>
      <c r="S54" s="4">
        <f>IF(AND(SUMIFS(Investors!$P:$P,Investors!$A:$A,$A54,Investors!$G:$G,$B54)-$B$2&lt;=S$4,SUMIFS(Investors!$P:$P,Investors!$A:$A,$A54,Investors!$G:$G,$B54)-$B$2&gt;R$4),SUMIFS(Investors!$Q:$Q,Investors!$A:$A,$A54,Investors!$G:$G,$B54),0)</f>
        <v/>
      </c>
      <c r="T54" s="4">
        <f>IF(AND(SUMIFS(Investors!$P:$P,Investors!$A:$A,$A54,Investors!$G:$G,$B54)-$B$2&lt;=T$4,SUMIFS(Investors!$P:$P,Investors!$A:$A,$A54,Investors!$G:$G,$B54)-$B$2&gt;S$4),SUMIFS(Investors!$Q:$Q,Investors!$A:$A,$A54,Investors!$G:$G,$B54),0)</f>
        <v/>
      </c>
      <c r="U54" s="4">
        <f>IF(AND(SUMIFS(Investors!$P:$P,Investors!$A:$A,$A54,Investors!$G:$G,$B54)-$B$2&lt;=U$4,SUMIFS(Investors!$P:$P,Investors!$A:$A,$A54,Investors!$G:$G,$B54)-$B$2&gt;T$4),SUMIFS(Investors!$Q:$Q,Investors!$A:$A,$A54,Investors!$G:$G,$B54),0)</f>
        <v/>
      </c>
      <c r="V54" s="4">
        <f>IF(AND(SUMIFS(Investors!$P:$P,Investors!$A:$A,$A54,Investors!$G:$G,$B54)-$B$2&lt;=V$4,SUMIFS(Investors!$P:$P,Investors!$A:$A,$A54,Investors!$G:$G,$B54)-$B$2&gt;U$4),SUMIFS(Investors!$Q:$Q,Investors!$A:$A,$A54,Investors!$G:$G,$B54),0)</f>
        <v/>
      </c>
      <c r="W54" s="4">
        <f>IF(AND(SUMIFS(Investors!$P:$P,Investors!$A:$A,$A54,Investors!$G:$G,$B54)-$B$2&lt;=W$4,SUMIFS(Investors!$P:$P,Investors!$A:$A,$A54,Investors!$G:$G,$B54)-$B$2&gt;V$4),SUMIFS(Investors!$Q:$Q,Investors!$A:$A,$A54,Investors!$G:$G,$B54),0)</f>
        <v/>
      </c>
      <c r="X54" s="4">
        <f>IF(AND(SUMIFS(Investors!$P:$P,Investors!$A:$A,$A54,Investors!$G:$G,$B54)-$B$2&lt;=X$4,SUMIFS(Investors!$P:$P,Investors!$A:$A,$A54,Investors!$G:$G,$B54)-$B$2&gt;W$4),SUMIFS(Investors!$Q:$Q,Investors!$A:$A,$A54,Investors!$G:$G,$B54),0)</f>
        <v/>
      </c>
      <c r="Y54" s="4">
        <f>IF(AND(SUMIFS(Investors!$P:$P,Investors!$A:$A,$A54,Investors!$G:$G,$B54)-$B$2&lt;=Y$4,SUMIFS(Investors!$P:$P,Investors!$A:$A,$A54,Investors!$G:$G,$B54)-$B$2&gt;X$4),SUMIFS(Investors!$Q:$Q,Investors!$A:$A,$A54,Investors!$G:$G,$B54),0)</f>
        <v/>
      </c>
      <c r="Z54" s="4">
        <f>IF(AND(SUMIFS(Investors!$P:$P,Investors!$A:$A,$A54,Investors!$G:$G,$B54)-$B$2&lt;=Z$4,SUMIFS(Investors!$P:$P,Investors!$A:$A,$A54,Investors!$G:$G,$B54)-$B$2&gt;Y$4),SUMIFS(Investors!$Q:$Q,Investors!$A:$A,$A54,Investors!$G:$G,$B54),0)</f>
        <v/>
      </c>
      <c r="AA54" s="4">
        <f>IF(AND(SUMIFS(Investors!$P:$P,Investors!$A:$A,$A54,Investors!$G:$G,$B54)-$B$2&lt;=AA$4,SUMIFS(Investors!$P:$P,Investors!$A:$A,$A54,Investors!$G:$G,$B54)-$B$2&gt;Z$4),SUMIFS(Investors!$Q:$Q,Investors!$A:$A,$A54,Investors!$G:$G,$B54),0)</f>
        <v/>
      </c>
      <c r="AB54" s="4">
        <f>IF(AND(SUMIFS(Investors!$P:$P,Investors!$A:$A,$A54,Investors!$G:$G,$B54)-$B$2&lt;=AB$4,SUMIFS(Investors!$P:$P,Investors!$A:$A,$A54,Investors!$G:$G,$B54)-$B$2&gt;AA$4),SUMIFS(Investors!$Q:$Q,Investors!$A:$A,$A54,Investors!$G:$G,$B54),0)</f>
        <v/>
      </c>
      <c r="AC54" s="4">
        <f>IF(AND(SUMIFS(Investors!$P:$P,Investors!$A:$A,$A54,Investors!$G:$G,$B54)-$B$2&lt;=AC$4,SUMIFS(Investors!$P:$P,Investors!$A:$A,$A54,Investors!$G:$G,$B54)-$B$2&gt;AB$4),SUMIFS(Investors!$Q:$Q,Investors!$A:$A,$A54,Investors!$G:$G,$B54),0)</f>
        <v/>
      </c>
    </row>
    <row r="55">
      <c r="A55" t="inlineStr">
        <is>
          <t>ZDEL01</t>
        </is>
      </c>
      <c r="B55" t="inlineStr">
        <is>
          <t>GW4781</t>
        </is>
      </c>
      <c r="C55" s="4">
        <f>SUM(E55:AC55)</f>
        <v/>
      </c>
      <c r="E55" s="4">
        <f>IF(AND(SUMIFS(Investors!$P:$P,Investors!$A:$A,$A55,Investors!$G:$G,$B55)-$B$2&lt;=E$4,SUMIFS(Investors!$P:$P,Investors!$A:$A,$A55,Investors!$G:$G,$B55)-$B$2&gt;D$4),SUMIFS(Investors!$Q:$Q,Investors!$A:$A,$A55,Investors!$G:$G,$B55),0)</f>
        <v/>
      </c>
      <c r="F55" s="4">
        <f>IF(AND(SUMIFS(Investors!$P:$P,Investors!$A:$A,$A55,Investors!$G:$G,$B55)-$B$2&lt;=F$4,SUMIFS(Investors!$P:$P,Investors!$A:$A,$A55,Investors!$G:$G,$B55)-$B$2&gt;E$4),SUMIFS(Investors!$Q:$Q,Investors!$A:$A,$A55,Investors!$G:$G,$B55),0)</f>
        <v/>
      </c>
      <c r="G55" s="4">
        <f>IF(AND(SUMIFS(Investors!$P:$P,Investors!$A:$A,$A55,Investors!$G:$G,$B55)-$B$2&lt;=G$4,SUMIFS(Investors!$P:$P,Investors!$A:$A,$A55,Investors!$G:$G,$B55)-$B$2&gt;F$4),SUMIFS(Investors!$Q:$Q,Investors!$A:$A,$A55,Investors!$G:$G,$B55),0)</f>
        <v/>
      </c>
      <c r="H55" s="4">
        <f>IF(AND(SUMIFS(Investors!$P:$P,Investors!$A:$A,$A55,Investors!$G:$G,$B55)-$B$2&lt;=H$4,SUMIFS(Investors!$P:$P,Investors!$A:$A,$A55,Investors!$G:$G,$B55)-$B$2&gt;G$4),SUMIFS(Investors!$Q:$Q,Investors!$A:$A,$A55,Investors!$G:$G,$B55),0)</f>
        <v/>
      </c>
      <c r="I55" s="4">
        <f>IF(AND(SUMIFS(Investors!$P:$P,Investors!$A:$A,$A55,Investors!$G:$G,$B55)-$B$2&lt;=I$4,SUMIFS(Investors!$P:$P,Investors!$A:$A,$A55,Investors!$G:$G,$B55)-$B$2&gt;H$4),SUMIFS(Investors!$Q:$Q,Investors!$A:$A,$A55,Investors!$G:$G,$B55),0)</f>
        <v/>
      </c>
      <c r="J55" s="4">
        <f>IF(AND(SUMIFS(Investors!$P:$P,Investors!$A:$A,$A55,Investors!$G:$G,$B55)-$B$2&lt;=J$4,SUMIFS(Investors!$P:$P,Investors!$A:$A,$A55,Investors!$G:$G,$B55)-$B$2&gt;I$4),SUMIFS(Investors!$Q:$Q,Investors!$A:$A,$A55,Investors!$G:$G,$B55),0)</f>
        <v/>
      </c>
      <c r="K55" s="4">
        <f>IF(AND(SUMIFS(Investors!$P:$P,Investors!$A:$A,$A55,Investors!$G:$G,$B55)-$B$2&lt;=K$4,SUMIFS(Investors!$P:$P,Investors!$A:$A,$A55,Investors!$G:$G,$B55)-$B$2&gt;J$4),SUMIFS(Investors!$Q:$Q,Investors!$A:$A,$A55,Investors!$G:$G,$B55),0)</f>
        <v/>
      </c>
      <c r="L55" s="4">
        <f>IF(AND(SUMIFS(Investors!$P:$P,Investors!$A:$A,$A55,Investors!$G:$G,$B55)-$B$2&lt;=L$4,SUMIFS(Investors!$P:$P,Investors!$A:$A,$A55,Investors!$G:$G,$B55)-$B$2&gt;K$4),SUMIFS(Investors!$Q:$Q,Investors!$A:$A,$A55,Investors!$G:$G,$B55),0)</f>
        <v/>
      </c>
      <c r="M55" s="4">
        <f>IF(AND(SUMIFS(Investors!$P:$P,Investors!$A:$A,$A55,Investors!$G:$G,$B55)-$B$2&lt;=M$4,SUMIFS(Investors!$P:$P,Investors!$A:$A,$A55,Investors!$G:$G,$B55)-$B$2&gt;L$4),SUMIFS(Investors!$Q:$Q,Investors!$A:$A,$A55,Investors!$G:$G,$B55),0)</f>
        <v/>
      </c>
      <c r="N55" s="4">
        <f>IF(AND(SUMIFS(Investors!$P:$P,Investors!$A:$A,$A55,Investors!$G:$G,$B55)-$B$2&lt;=N$4,SUMIFS(Investors!$P:$P,Investors!$A:$A,$A55,Investors!$G:$G,$B55)-$B$2&gt;M$4),SUMIFS(Investors!$Q:$Q,Investors!$A:$A,$A55,Investors!$G:$G,$B55),0)</f>
        <v/>
      </c>
      <c r="O55" s="4">
        <f>IF(AND(SUMIFS(Investors!$P:$P,Investors!$A:$A,$A55,Investors!$G:$G,$B55)-$B$2&lt;=O$4,SUMIFS(Investors!$P:$P,Investors!$A:$A,$A55,Investors!$G:$G,$B55)-$B$2&gt;N$4),SUMIFS(Investors!$Q:$Q,Investors!$A:$A,$A55,Investors!$G:$G,$B55),0)</f>
        <v/>
      </c>
      <c r="P55" s="4">
        <f>IF(AND(SUMIFS(Investors!$P:$P,Investors!$A:$A,$A55,Investors!$G:$G,$B55)-$B$2&lt;=P$4,SUMIFS(Investors!$P:$P,Investors!$A:$A,$A55,Investors!$G:$G,$B55)-$B$2&gt;O$4),SUMIFS(Investors!$Q:$Q,Investors!$A:$A,$A55,Investors!$G:$G,$B55),0)</f>
        <v/>
      </c>
      <c r="Q55" s="4">
        <f>IF(AND(SUMIFS(Investors!$P:$P,Investors!$A:$A,$A55,Investors!$G:$G,$B55)-$B$2&lt;=Q$4,SUMIFS(Investors!$P:$P,Investors!$A:$A,$A55,Investors!$G:$G,$B55)-$B$2&gt;P$4),SUMIFS(Investors!$Q:$Q,Investors!$A:$A,$A55,Investors!$G:$G,$B55),0)</f>
        <v/>
      </c>
      <c r="R55" s="4">
        <f>IF(AND(SUMIFS(Investors!$P:$P,Investors!$A:$A,$A55,Investors!$G:$G,$B55)-$B$2&lt;=R$4,SUMIFS(Investors!$P:$P,Investors!$A:$A,$A55,Investors!$G:$G,$B55)-$B$2&gt;Q$4),SUMIFS(Investors!$Q:$Q,Investors!$A:$A,$A55,Investors!$G:$G,$B55),0)</f>
        <v/>
      </c>
      <c r="S55" s="4">
        <f>IF(AND(SUMIFS(Investors!$P:$P,Investors!$A:$A,$A55,Investors!$G:$G,$B55)-$B$2&lt;=S$4,SUMIFS(Investors!$P:$P,Investors!$A:$A,$A55,Investors!$G:$G,$B55)-$B$2&gt;R$4),SUMIFS(Investors!$Q:$Q,Investors!$A:$A,$A55,Investors!$G:$G,$B55),0)</f>
        <v/>
      </c>
      <c r="T55" s="4">
        <f>IF(AND(SUMIFS(Investors!$P:$P,Investors!$A:$A,$A55,Investors!$G:$G,$B55)-$B$2&lt;=T$4,SUMIFS(Investors!$P:$P,Investors!$A:$A,$A55,Investors!$G:$G,$B55)-$B$2&gt;S$4),SUMIFS(Investors!$Q:$Q,Investors!$A:$A,$A55,Investors!$G:$G,$B55),0)</f>
        <v/>
      </c>
      <c r="U55" s="4">
        <f>IF(AND(SUMIFS(Investors!$P:$P,Investors!$A:$A,$A55,Investors!$G:$G,$B55)-$B$2&lt;=U$4,SUMIFS(Investors!$P:$P,Investors!$A:$A,$A55,Investors!$G:$G,$B55)-$B$2&gt;T$4),SUMIFS(Investors!$Q:$Q,Investors!$A:$A,$A55,Investors!$G:$G,$B55),0)</f>
        <v/>
      </c>
      <c r="V55" s="4">
        <f>IF(AND(SUMIFS(Investors!$P:$P,Investors!$A:$A,$A55,Investors!$G:$G,$B55)-$B$2&lt;=V$4,SUMIFS(Investors!$P:$P,Investors!$A:$A,$A55,Investors!$G:$G,$B55)-$B$2&gt;U$4),SUMIFS(Investors!$Q:$Q,Investors!$A:$A,$A55,Investors!$G:$G,$B55),0)</f>
        <v/>
      </c>
      <c r="W55" s="4">
        <f>IF(AND(SUMIFS(Investors!$P:$P,Investors!$A:$A,$A55,Investors!$G:$G,$B55)-$B$2&lt;=W$4,SUMIFS(Investors!$P:$P,Investors!$A:$A,$A55,Investors!$G:$G,$B55)-$B$2&gt;V$4),SUMIFS(Investors!$Q:$Q,Investors!$A:$A,$A55,Investors!$G:$G,$B55),0)</f>
        <v/>
      </c>
      <c r="X55" s="4">
        <f>IF(AND(SUMIFS(Investors!$P:$P,Investors!$A:$A,$A55,Investors!$G:$G,$B55)-$B$2&lt;=X$4,SUMIFS(Investors!$P:$P,Investors!$A:$A,$A55,Investors!$G:$G,$B55)-$B$2&gt;W$4),SUMIFS(Investors!$Q:$Q,Investors!$A:$A,$A55,Investors!$G:$G,$B55),0)</f>
        <v/>
      </c>
      <c r="Y55" s="4">
        <f>IF(AND(SUMIFS(Investors!$P:$P,Investors!$A:$A,$A55,Investors!$G:$G,$B55)-$B$2&lt;=Y$4,SUMIFS(Investors!$P:$P,Investors!$A:$A,$A55,Investors!$G:$G,$B55)-$B$2&gt;X$4),SUMIFS(Investors!$Q:$Q,Investors!$A:$A,$A55,Investors!$G:$G,$B55),0)</f>
        <v/>
      </c>
      <c r="Z55" s="4">
        <f>IF(AND(SUMIFS(Investors!$P:$P,Investors!$A:$A,$A55,Investors!$G:$G,$B55)-$B$2&lt;=Z$4,SUMIFS(Investors!$P:$P,Investors!$A:$A,$A55,Investors!$G:$G,$B55)-$B$2&gt;Y$4),SUMIFS(Investors!$Q:$Q,Investors!$A:$A,$A55,Investors!$G:$G,$B55),0)</f>
        <v/>
      </c>
      <c r="AA55" s="4">
        <f>IF(AND(SUMIFS(Investors!$P:$P,Investors!$A:$A,$A55,Investors!$G:$G,$B55)-$B$2&lt;=AA$4,SUMIFS(Investors!$P:$P,Investors!$A:$A,$A55,Investors!$G:$G,$B55)-$B$2&gt;Z$4),SUMIFS(Investors!$Q:$Q,Investors!$A:$A,$A55,Investors!$G:$G,$B55),0)</f>
        <v/>
      </c>
      <c r="AB55" s="4">
        <f>IF(AND(SUMIFS(Investors!$P:$P,Investors!$A:$A,$A55,Investors!$G:$G,$B55)-$B$2&lt;=AB$4,SUMIFS(Investors!$P:$P,Investors!$A:$A,$A55,Investors!$G:$G,$B55)-$B$2&gt;AA$4),SUMIFS(Investors!$Q:$Q,Investors!$A:$A,$A55,Investors!$G:$G,$B55),0)</f>
        <v/>
      </c>
      <c r="AC55" s="4">
        <f>IF(AND(SUMIFS(Investors!$P:$P,Investors!$A:$A,$A55,Investors!$G:$G,$B55)-$B$2&lt;=AC$4,SUMIFS(Investors!$P:$P,Investors!$A:$A,$A55,Investors!$G:$G,$B55)-$B$2&gt;AB$4),SUMIFS(Investors!$Q:$Q,Investors!$A:$A,$A55,Investors!$G:$G,$B55),0)</f>
        <v/>
      </c>
    </row>
    <row r="56">
      <c r="A56" t="inlineStr">
        <is>
          <t>ZDEL01</t>
        </is>
      </c>
      <c r="B56" t="inlineStr">
        <is>
          <t>GW4332</t>
        </is>
      </c>
      <c r="C56" s="4">
        <f>SUM(E56:AC56)</f>
        <v/>
      </c>
      <c r="E56" s="4">
        <f>IF(AND(SUMIFS(Investors!$P:$P,Investors!$A:$A,$A56,Investors!$G:$G,$B56)-$B$2&lt;=E$4,SUMIFS(Investors!$P:$P,Investors!$A:$A,$A56,Investors!$G:$G,$B56)-$B$2&gt;D$4),SUMIFS(Investors!$Q:$Q,Investors!$A:$A,$A56,Investors!$G:$G,$B56),0)</f>
        <v/>
      </c>
      <c r="F56" s="4">
        <f>IF(AND(SUMIFS(Investors!$P:$P,Investors!$A:$A,$A56,Investors!$G:$G,$B56)-$B$2&lt;=F$4,SUMIFS(Investors!$P:$P,Investors!$A:$A,$A56,Investors!$G:$G,$B56)-$B$2&gt;E$4),SUMIFS(Investors!$Q:$Q,Investors!$A:$A,$A56,Investors!$G:$G,$B56),0)</f>
        <v/>
      </c>
      <c r="G56" s="4">
        <f>IF(AND(SUMIFS(Investors!$P:$P,Investors!$A:$A,$A56,Investors!$G:$G,$B56)-$B$2&lt;=G$4,SUMIFS(Investors!$P:$P,Investors!$A:$A,$A56,Investors!$G:$G,$B56)-$B$2&gt;F$4),SUMIFS(Investors!$Q:$Q,Investors!$A:$A,$A56,Investors!$G:$G,$B56),0)</f>
        <v/>
      </c>
      <c r="H56" s="4">
        <f>IF(AND(SUMIFS(Investors!$P:$P,Investors!$A:$A,$A56,Investors!$G:$G,$B56)-$B$2&lt;=H$4,SUMIFS(Investors!$P:$P,Investors!$A:$A,$A56,Investors!$G:$G,$B56)-$B$2&gt;G$4),SUMIFS(Investors!$Q:$Q,Investors!$A:$A,$A56,Investors!$G:$G,$B56),0)</f>
        <v/>
      </c>
      <c r="I56" s="4">
        <f>IF(AND(SUMIFS(Investors!$P:$P,Investors!$A:$A,$A56,Investors!$G:$G,$B56)-$B$2&lt;=I$4,SUMIFS(Investors!$P:$P,Investors!$A:$A,$A56,Investors!$G:$G,$B56)-$B$2&gt;H$4),SUMIFS(Investors!$Q:$Q,Investors!$A:$A,$A56,Investors!$G:$G,$B56),0)</f>
        <v/>
      </c>
      <c r="J56" s="4">
        <f>IF(AND(SUMIFS(Investors!$P:$P,Investors!$A:$A,$A56,Investors!$G:$G,$B56)-$B$2&lt;=J$4,SUMIFS(Investors!$P:$P,Investors!$A:$A,$A56,Investors!$G:$G,$B56)-$B$2&gt;I$4),SUMIFS(Investors!$Q:$Q,Investors!$A:$A,$A56,Investors!$G:$G,$B56),0)</f>
        <v/>
      </c>
      <c r="K56" s="4">
        <f>IF(AND(SUMIFS(Investors!$P:$P,Investors!$A:$A,$A56,Investors!$G:$G,$B56)-$B$2&lt;=K$4,SUMIFS(Investors!$P:$P,Investors!$A:$A,$A56,Investors!$G:$G,$B56)-$B$2&gt;J$4),SUMIFS(Investors!$Q:$Q,Investors!$A:$A,$A56,Investors!$G:$G,$B56),0)</f>
        <v/>
      </c>
      <c r="L56" s="4">
        <f>IF(AND(SUMIFS(Investors!$P:$P,Investors!$A:$A,$A56,Investors!$G:$G,$B56)-$B$2&lt;=L$4,SUMIFS(Investors!$P:$P,Investors!$A:$A,$A56,Investors!$G:$G,$B56)-$B$2&gt;K$4),SUMIFS(Investors!$Q:$Q,Investors!$A:$A,$A56,Investors!$G:$G,$B56),0)</f>
        <v/>
      </c>
      <c r="M56" s="4">
        <f>IF(AND(SUMIFS(Investors!$P:$P,Investors!$A:$A,$A56,Investors!$G:$G,$B56)-$B$2&lt;=M$4,SUMIFS(Investors!$P:$P,Investors!$A:$A,$A56,Investors!$G:$G,$B56)-$B$2&gt;L$4),SUMIFS(Investors!$Q:$Q,Investors!$A:$A,$A56,Investors!$G:$G,$B56),0)</f>
        <v/>
      </c>
      <c r="N56" s="4">
        <f>IF(AND(SUMIFS(Investors!$P:$P,Investors!$A:$A,$A56,Investors!$G:$G,$B56)-$B$2&lt;=N$4,SUMIFS(Investors!$P:$P,Investors!$A:$A,$A56,Investors!$G:$G,$B56)-$B$2&gt;M$4),SUMIFS(Investors!$Q:$Q,Investors!$A:$A,$A56,Investors!$G:$G,$B56),0)</f>
        <v/>
      </c>
      <c r="O56" s="4">
        <f>IF(AND(SUMIFS(Investors!$P:$P,Investors!$A:$A,$A56,Investors!$G:$G,$B56)-$B$2&lt;=O$4,SUMIFS(Investors!$P:$P,Investors!$A:$A,$A56,Investors!$G:$G,$B56)-$B$2&gt;N$4),SUMIFS(Investors!$Q:$Q,Investors!$A:$A,$A56,Investors!$G:$G,$B56),0)</f>
        <v/>
      </c>
      <c r="P56" s="4">
        <f>IF(AND(SUMIFS(Investors!$P:$P,Investors!$A:$A,$A56,Investors!$G:$G,$B56)-$B$2&lt;=P$4,SUMIFS(Investors!$P:$P,Investors!$A:$A,$A56,Investors!$G:$G,$B56)-$B$2&gt;O$4),SUMIFS(Investors!$Q:$Q,Investors!$A:$A,$A56,Investors!$G:$G,$B56),0)</f>
        <v/>
      </c>
      <c r="Q56" s="4">
        <f>IF(AND(SUMIFS(Investors!$P:$P,Investors!$A:$A,$A56,Investors!$G:$G,$B56)-$B$2&lt;=Q$4,SUMIFS(Investors!$P:$P,Investors!$A:$A,$A56,Investors!$G:$G,$B56)-$B$2&gt;P$4),SUMIFS(Investors!$Q:$Q,Investors!$A:$A,$A56,Investors!$G:$G,$B56),0)</f>
        <v/>
      </c>
      <c r="R56" s="4">
        <f>IF(AND(SUMIFS(Investors!$P:$P,Investors!$A:$A,$A56,Investors!$G:$G,$B56)-$B$2&lt;=R$4,SUMIFS(Investors!$P:$P,Investors!$A:$A,$A56,Investors!$G:$G,$B56)-$B$2&gt;Q$4),SUMIFS(Investors!$Q:$Q,Investors!$A:$A,$A56,Investors!$G:$G,$B56),0)</f>
        <v/>
      </c>
      <c r="S56" s="4">
        <f>IF(AND(SUMIFS(Investors!$P:$P,Investors!$A:$A,$A56,Investors!$G:$G,$B56)-$B$2&lt;=S$4,SUMIFS(Investors!$P:$P,Investors!$A:$A,$A56,Investors!$G:$G,$B56)-$B$2&gt;R$4),SUMIFS(Investors!$Q:$Q,Investors!$A:$A,$A56,Investors!$G:$G,$B56),0)</f>
        <v/>
      </c>
      <c r="T56" s="4">
        <f>IF(AND(SUMIFS(Investors!$P:$P,Investors!$A:$A,$A56,Investors!$G:$G,$B56)-$B$2&lt;=T$4,SUMIFS(Investors!$P:$P,Investors!$A:$A,$A56,Investors!$G:$G,$B56)-$B$2&gt;S$4),SUMIFS(Investors!$Q:$Q,Investors!$A:$A,$A56,Investors!$G:$G,$B56),0)</f>
        <v/>
      </c>
      <c r="U56" s="4">
        <f>IF(AND(SUMIFS(Investors!$P:$P,Investors!$A:$A,$A56,Investors!$G:$G,$B56)-$B$2&lt;=U$4,SUMIFS(Investors!$P:$P,Investors!$A:$A,$A56,Investors!$G:$G,$B56)-$B$2&gt;T$4),SUMIFS(Investors!$Q:$Q,Investors!$A:$A,$A56,Investors!$G:$G,$B56),0)</f>
        <v/>
      </c>
      <c r="V56" s="4">
        <f>IF(AND(SUMIFS(Investors!$P:$P,Investors!$A:$A,$A56,Investors!$G:$G,$B56)-$B$2&lt;=V$4,SUMIFS(Investors!$P:$P,Investors!$A:$A,$A56,Investors!$G:$G,$B56)-$B$2&gt;U$4),SUMIFS(Investors!$Q:$Q,Investors!$A:$A,$A56,Investors!$G:$G,$B56),0)</f>
        <v/>
      </c>
      <c r="W56" s="4">
        <f>IF(AND(SUMIFS(Investors!$P:$P,Investors!$A:$A,$A56,Investors!$G:$G,$B56)-$B$2&lt;=W$4,SUMIFS(Investors!$P:$P,Investors!$A:$A,$A56,Investors!$G:$G,$B56)-$B$2&gt;V$4),SUMIFS(Investors!$Q:$Q,Investors!$A:$A,$A56,Investors!$G:$G,$B56),0)</f>
        <v/>
      </c>
      <c r="X56" s="4">
        <f>IF(AND(SUMIFS(Investors!$P:$P,Investors!$A:$A,$A56,Investors!$G:$G,$B56)-$B$2&lt;=X$4,SUMIFS(Investors!$P:$P,Investors!$A:$A,$A56,Investors!$G:$G,$B56)-$B$2&gt;W$4),SUMIFS(Investors!$Q:$Q,Investors!$A:$A,$A56,Investors!$G:$G,$B56),0)</f>
        <v/>
      </c>
      <c r="Y56" s="4">
        <f>IF(AND(SUMIFS(Investors!$P:$P,Investors!$A:$A,$A56,Investors!$G:$G,$B56)-$B$2&lt;=Y$4,SUMIFS(Investors!$P:$P,Investors!$A:$A,$A56,Investors!$G:$G,$B56)-$B$2&gt;X$4),SUMIFS(Investors!$Q:$Q,Investors!$A:$A,$A56,Investors!$G:$G,$B56),0)</f>
        <v/>
      </c>
      <c r="Z56" s="4">
        <f>IF(AND(SUMIFS(Investors!$P:$P,Investors!$A:$A,$A56,Investors!$G:$G,$B56)-$B$2&lt;=Z$4,SUMIFS(Investors!$P:$P,Investors!$A:$A,$A56,Investors!$G:$G,$B56)-$B$2&gt;Y$4),SUMIFS(Investors!$Q:$Q,Investors!$A:$A,$A56,Investors!$G:$G,$B56),0)</f>
        <v/>
      </c>
      <c r="AA56" s="4">
        <f>IF(AND(SUMIFS(Investors!$P:$P,Investors!$A:$A,$A56,Investors!$G:$G,$B56)-$B$2&lt;=AA$4,SUMIFS(Investors!$P:$P,Investors!$A:$A,$A56,Investors!$G:$G,$B56)-$B$2&gt;Z$4),SUMIFS(Investors!$Q:$Q,Investors!$A:$A,$A56,Investors!$G:$G,$B56),0)</f>
        <v/>
      </c>
      <c r="AB56" s="4">
        <f>IF(AND(SUMIFS(Investors!$P:$P,Investors!$A:$A,$A56,Investors!$G:$G,$B56)-$B$2&lt;=AB$4,SUMIFS(Investors!$P:$P,Investors!$A:$A,$A56,Investors!$G:$G,$B56)-$B$2&gt;AA$4),SUMIFS(Investors!$Q:$Q,Investors!$A:$A,$A56,Investors!$G:$G,$B56),0)</f>
        <v/>
      </c>
      <c r="AC56" s="4">
        <f>IF(AND(SUMIFS(Investors!$P:$P,Investors!$A:$A,$A56,Investors!$G:$G,$B56)-$B$2&lt;=AC$4,SUMIFS(Investors!$P:$P,Investors!$A:$A,$A56,Investors!$G:$G,$B56)-$B$2&gt;AB$4),SUMIFS(Investors!$Q:$Q,Investors!$A:$A,$A56,Investors!$G:$G,$B56),0)</f>
        <v/>
      </c>
    </row>
    <row r="57">
      <c r="A57" t="inlineStr">
        <is>
          <t>ZDEL01</t>
        </is>
      </c>
      <c r="B57" t="inlineStr">
        <is>
          <t>GW4356</t>
        </is>
      </c>
      <c r="C57" s="4">
        <f>SUM(E57:AC57)</f>
        <v/>
      </c>
      <c r="E57" s="4">
        <f>IF(AND(SUMIFS(Investors!$P:$P,Investors!$A:$A,$A57,Investors!$G:$G,$B57)-$B$2&lt;=E$4,SUMIFS(Investors!$P:$P,Investors!$A:$A,$A57,Investors!$G:$G,$B57)-$B$2&gt;D$4),SUMIFS(Investors!$Q:$Q,Investors!$A:$A,$A57,Investors!$G:$G,$B57),0)</f>
        <v/>
      </c>
      <c r="F57" s="4">
        <f>IF(AND(SUMIFS(Investors!$P:$P,Investors!$A:$A,$A57,Investors!$G:$G,$B57)-$B$2&lt;=F$4,SUMIFS(Investors!$P:$P,Investors!$A:$A,$A57,Investors!$G:$G,$B57)-$B$2&gt;E$4),SUMIFS(Investors!$Q:$Q,Investors!$A:$A,$A57,Investors!$G:$G,$B57),0)</f>
        <v/>
      </c>
      <c r="G57" s="4">
        <f>IF(AND(SUMIFS(Investors!$P:$P,Investors!$A:$A,$A57,Investors!$G:$G,$B57)-$B$2&lt;=G$4,SUMIFS(Investors!$P:$P,Investors!$A:$A,$A57,Investors!$G:$G,$B57)-$B$2&gt;F$4),SUMIFS(Investors!$Q:$Q,Investors!$A:$A,$A57,Investors!$G:$G,$B57),0)</f>
        <v/>
      </c>
      <c r="H57" s="4">
        <f>IF(AND(SUMIFS(Investors!$P:$P,Investors!$A:$A,$A57,Investors!$G:$G,$B57)-$B$2&lt;=H$4,SUMIFS(Investors!$P:$P,Investors!$A:$A,$A57,Investors!$G:$G,$B57)-$B$2&gt;G$4),SUMIFS(Investors!$Q:$Q,Investors!$A:$A,$A57,Investors!$G:$G,$B57),0)</f>
        <v/>
      </c>
      <c r="I57" s="4">
        <f>IF(AND(SUMIFS(Investors!$P:$P,Investors!$A:$A,$A57,Investors!$G:$G,$B57)-$B$2&lt;=I$4,SUMIFS(Investors!$P:$P,Investors!$A:$A,$A57,Investors!$G:$G,$B57)-$B$2&gt;H$4),SUMIFS(Investors!$Q:$Q,Investors!$A:$A,$A57,Investors!$G:$G,$B57),0)</f>
        <v/>
      </c>
      <c r="J57" s="4">
        <f>IF(AND(SUMIFS(Investors!$P:$P,Investors!$A:$A,$A57,Investors!$G:$G,$B57)-$B$2&lt;=J$4,SUMIFS(Investors!$P:$P,Investors!$A:$A,$A57,Investors!$G:$G,$B57)-$B$2&gt;I$4),SUMIFS(Investors!$Q:$Q,Investors!$A:$A,$A57,Investors!$G:$G,$B57),0)</f>
        <v/>
      </c>
      <c r="K57" s="4">
        <f>IF(AND(SUMIFS(Investors!$P:$P,Investors!$A:$A,$A57,Investors!$G:$G,$B57)-$B$2&lt;=K$4,SUMIFS(Investors!$P:$P,Investors!$A:$A,$A57,Investors!$G:$G,$B57)-$B$2&gt;J$4),SUMIFS(Investors!$Q:$Q,Investors!$A:$A,$A57,Investors!$G:$G,$B57),0)</f>
        <v/>
      </c>
      <c r="L57" s="4">
        <f>IF(AND(SUMIFS(Investors!$P:$P,Investors!$A:$A,$A57,Investors!$G:$G,$B57)-$B$2&lt;=L$4,SUMIFS(Investors!$P:$P,Investors!$A:$A,$A57,Investors!$G:$G,$B57)-$B$2&gt;K$4),SUMIFS(Investors!$Q:$Q,Investors!$A:$A,$A57,Investors!$G:$G,$B57),0)</f>
        <v/>
      </c>
      <c r="M57" s="4">
        <f>IF(AND(SUMIFS(Investors!$P:$P,Investors!$A:$A,$A57,Investors!$G:$G,$B57)-$B$2&lt;=M$4,SUMIFS(Investors!$P:$P,Investors!$A:$A,$A57,Investors!$G:$G,$B57)-$B$2&gt;L$4),SUMIFS(Investors!$Q:$Q,Investors!$A:$A,$A57,Investors!$G:$G,$B57),0)</f>
        <v/>
      </c>
      <c r="N57" s="4">
        <f>IF(AND(SUMIFS(Investors!$P:$P,Investors!$A:$A,$A57,Investors!$G:$G,$B57)-$B$2&lt;=N$4,SUMIFS(Investors!$P:$P,Investors!$A:$A,$A57,Investors!$G:$G,$B57)-$B$2&gt;M$4),SUMIFS(Investors!$Q:$Q,Investors!$A:$A,$A57,Investors!$G:$G,$B57),0)</f>
        <v/>
      </c>
      <c r="O57" s="4">
        <f>IF(AND(SUMIFS(Investors!$P:$P,Investors!$A:$A,$A57,Investors!$G:$G,$B57)-$B$2&lt;=O$4,SUMIFS(Investors!$P:$P,Investors!$A:$A,$A57,Investors!$G:$G,$B57)-$B$2&gt;N$4),SUMIFS(Investors!$Q:$Q,Investors!$A:$A,$A57,Investors!$G:$G,$B57),0)</f>
        <v/>
      </c>
      <c r="P57" s="4">
        <f>IF(AND(SUMIFS(Investors!$P:$P,Investors!$A:$A,$A57,Investors!$G:$G,$B57)-$B$2&lt;=P$4,SUMIFS(Investors!$P:$P,Investors!$A:$A,$A57,Investors!$G:$G,$B57)-$B$2&gt;O$4),SUMIFS(Investors!$Q:$Q,Investors!$A:$A,$A57,Investors!$G:$G,$B57),0)</f>
        <v/>
      </c>
      <c r="Q57" s="4">
        <f>IF(AND(SUMIFS(Investors!$P:$P,Investors!$A:$A,$A57,Investors!$G:$G,$B57)-$B$2&lt;=Q$4,SUMIFS(Investors!$P:$P,Investors!$A:$A,$A57,Investors!$G:$G,$B57)-$B$2&gt;P$4),SUMIFS(Investors!$Q:$Q,Investors!$A:$A,$A57,Investors!$G:$G,$B57),0)</f>
        <v/>
      </c>
      <c r="R57" s="4">
        <f>IF(AND(SUMIFS(Investors!$P:$P,Investors!$A:$A,$A57,Investors!$G:$G,$B57)-$B$2&lt;=R$4,SUMIFS(Investors!$P:$P,Investors!$A:$A,$A57,Investors!$G:$G,$B57)-$B$2&gt;Q$4),SUMIFS(Investors!$Q:$Q,Investors!$A:$A,$A57,Investors!$G:$G,$B57),0)</f>
        <v/>
      </c>
      <c r="S57" s="4">
        <f>IF(AND(SUMIFS(Investors!$P:$P,Investors!$A:$A,$A57,Investors!$G:$G,$B57)-$B$2&lt;=S$4,SUMIFS(Investors!$P:$P,Investors!$A:$A,$A57,Investors!$G:$G,$B57)-$B$2&gt;R$4),SUMIFS(Investors!$Q:$Q,Investors!$A:$A,$A57,Investors!$G:$G,$B57),0)</f>
        <v/>
      </c>
      <c r="T57" s="4">
        <f>IF(AND(SUMIFS(Investors!$P:$P,Investors!$A:$A,$A57,Investors!$G:$G,$B57)-$B$2&lt;=T$4,SUMIFS(Investors!$P:$P,Investors!$A:$A,$A57,Investors!$G:$G,$B57)-$B$2&gt;S$4),SUMIFS(Investors!$Q:$Q,Investors!$A:$A,$A57,Investors!$G:$G,$B57),0)</f>
        <v/>
      </c>
      <c r="U57" s="4">
        <f>IF(AND(SUMIFS(Investors!$P:$P,Investors!$A:$A,$A57,Investors!$G:$G,$B57)-$B$2&lt;=U$4,SUMIFS(Investors!$P:$P,Investors!$A:$A,$A57,Investors!$G:$G,$B57)-$B$2&gt;T$4),SUMIFS(Investors!$Q:$Q,Investors!$A:$A,$A57,Investors!$G:$G,$B57),0)</f>
        <v/>
      </c>
      <c r="V57" s="4">
        <f>IF(AND(SUMIFS(Investors!$P:$P,Investors!$A:$A,$A57,Investors!$G:$G,$B57)-$B$2&lt;=V$4,SUMIFS(Investors!$P:$P,Investors!$A:$A,$A57,Investors!$G:$G,$B57)-$B$2&gt;U$4),SUMIFS(Investors!$Q:$Q,Investors!$A:$A,$A57,Investors!$G:$G,$B57),0)</f>
        <v/>
      </c>
      <c r="W57" s="4">
        <f>IF(AND(SUMIFS(Investors!$P:$P,Investors!$A:$A,$A57,Investors!$G:$G,$B57)-$B$2&lt;=W$4,SUMIFS(Investors!$P:$P,Investors!$A:$A,$A57,Investors!$G:$G,$B57)-$B$2&gt;V$4),SUMIFS(Investors!$Q:$Q,Investors!$A:$A,$A57,Investors!$G:$G,$B57),0)</f>
        <v/>
      </c>
      <c r="X57" s="4">
        <f>IF(AND(SUMIFS(Investors!$P:$P,Investors!$A:$A,$A57,Investors!$G:$G,$B57)-$B$2&lt;=X$4,SUMIFS(Investors!$P:$P,Investors!$A:$A,$A57,Investors!$G:$G,$B57)-$B$2&gt;W$4),SUMIFS(Investors!$Q:$Q,Investors!$A:$A,$A57,Investors!$G:$G,$B57),0)</f>
        <v/>
      </c>
      <c r="Y57" s="4">
        <f>IF(AND(SUMIFS(Investors!$P:$P,Investors!$A:$A,$A57,Investors!$G:$G,$B57)-$B$2&lt;=Y$4,SUMIFS(Investors!$P:$P,Investors!$A:$A,$A57,Investors!$G:$G,$B57)-$B$2&gt;X$4),SUMIFS(Investors!$Q:$Q,Investors!$A:$A,$A57,Investors!$G:$G,$B57),0)</f>
        <v/>
      </c>
      <c r="Z57" s="4">
        <f>IF(AND(SUMIFS(Investors!$P:$P,Investors!$A:$A,$A57,Investors!$G:$G,$B57)-$B$2&lt;=Z$4,SUMIFS(Investors!$P:$P,Investors!$A:$A,$A57,Investors!$G:$G,$B57)-$B$2&gt;Y$4),SUMIFS(Investors!$Q:$Q,Investors!$A:$A,$A57,Investors!$G:$G,$B57),0)</f>
        <v/>
      </c>
      <c r="AA57" s="4">
        <f>IF(AND(SUMIFS(Investors!$P:$P,Investors!$A:$A,$A57,Investors!$G:$G,$B57)-$B$2&lt;=AA$4,SUMIFS(Investors!$P:$P,Investors!$A:$A,$A57,Investors!$G:$G,$B57)-$B$2&gt;Z$4),SUMIFS(Investors!$Q:$Q,Investors!$A:$A,$A57,Investors!$G:$G,$B57),0)</f>
        <v/>
      </c>
      <c r="AB57" s="4">
        <f>IF(AND(SUMIFS(Investors!$P:$P,Investors!$A:$A,$A57,Investors!$G:$G,$B57)-$B$2&lt;=AB$4,SUMIFS(Investors!$P:$P,Investors!$A:$A,$A57,Investors!$G:$G,$B57)-$B$2&gt;AA$4),SUMIFS(Investors!$Q:$Q,Investors!$A:$A,$A57,Investors!$G:$G,$B57),0)</f>
        <v/>
      </c>
      <c r="AC57" s="4">
        <f>IF(AND(SUMIFS(Investors!$P:$P,Investors!$A:$A,$A57,Investors!$G:$G,$B57)-$B$2&lt;=AC$4,SUMIFS(Investors!$P:$P,Investors!$A:$A,$A57,Investors!$G:$G,$B57)-$B$2&gt;AB$4),SUMIFS(Investors!$Q:$Q,Investors!$A:$A,$A57,Investors!$G:$G,$B57),0)</f>
        <v/>
      </c>
    </row>
    <row r="58">
      <c r="A58" t="inlineStr">
        <is>
          <t>ZCOE01</t>
        </is>
      </c>
      <c r="B58" t="inlineStr">
        <is>
          <t>GW4607</t>
        </is>
      </c>
      <c r="C58" s="4">
        <f>SUM(E58:AC58)</f>
        <v/>
      </c>
      <c r="E58" s="4">
        <f>IF(AND(SUMIFS(Investors!$P:$P,Investors!$A:$A,$A58,Investors!$G:$G,$B58)-$B$2&lt;=E$4,SUMIFS(Investors!$P:$P,Investors!$A:$A,$A58,Investors!$G:$G,$B58)-$B$2&gt;D$4),SUMIFS(Investors!$Q:$Q,Investors!$A:$A,$A58,Investors!$G:$G,$B58),0)</f>
        <v/>
      </c>
      <c r="F58" s="4">
        <f>IF(AND(SUMIFS(Investors!$P:$P,Investors!$A:$A,$A58,Investors!$G:$G,$B58)-$B$2&lt;=F$4,SUMIFS(Investors!$P:$P,Investors!$A:$A,$A58,Investors!$G:$G,$B58)-$B$2&gt;E$4),SUMIFS(Investors!$Q:$Q,Investors!$A:$A,$A58,Investors!$G:$G,$B58),0)</f>
        <v/>
      </c>
      <c r="G58" s="4">
        <f>IF(AND(SUMIFS(Investors!$P:$P,Investors!$A:$A,$A58,Investors!$G:$G,$B58)-$B$2&lt;=G$4,SUMIFS(Investors!$P:$P,Investors!$A:$A,$A58,Investors!$G:$G,$B58)-$B$2&gt;F$4),SUMIFS(Investors!$Q:$Q,Investors!$A:$A,$A58,Investors!$G:$G,$B58),0)</f>
        <v/>
      </c>
      <c r="H58" s="4">
        <f>IF(AND(SUMIFS(Investors!$P:$P,Investors!$A:$A,$A58,Investors!$G:$G,$B58)-$B$2&lt;=H$4,SUMIFS(Investors!$P:$P,Investors!$A:$A,$A58,Investors!$G:$G,$B58)-$B$2&gt;G$4),SUMIFS(Investors!$Q:$Q,Investors!$A:$A,$A58,Investors!$G:$G,$B58),0)</f>
        <v/>
      </c>
      <c r="I58" s="4">
        <f>IF(AND(SUMIFS(Investors!$P:$P,Investors!$A:$A,$A58,Investors!$G:$G,$B58)-$B$2&lt;=I$4,SUMIFS(Investors!$P:$P,Investors!$A:$A,$A58,Investors!$G:$G,$B58)-$B$2&gt;H$4),SUMIFS(Investors!$Q:$Q,Investors!$A:$A,$A58,Investors!$G:$G,$B58),0)</f>
        <v/>
      </c>
      <c r="J58" s="4">
        <f>IF(AND(SUMIFS(Investors!$P:$P,Investors!$A:$A,$A58,Investors!$G:$G,$B58)-$B$2&lt;=J$4,SUMIFS(Investors!$P:$P,Investors!$A:$A,$A58,Investors!$G:$G,$B58)-$B$2&gt;I$4),SUMIFS(Investors!$Q:$Q,Investors!$A:$A,$A58,Investors!$G:$G,$B58),0)</f>
        <v/>
      </c>
      <c r="K58" s="4">
        <f>IF(AND(SUMIFS(Investors!$P:$P,Investors!$A:$A,$A58,Investors!$G:$G,$B58)-$B$2&lt;=K$4,SUMIFS(Investors!$P:$P,Investors!$A:$A,$A58,Investors!$G:$G,$B58)-$B$2&gt;J$4),SUMIFS(Investors!$Q:$Q,Investors!$A:$A,$A58,Investors!$G:$G,$B58),0)</f>
        <v/>
      </c>
      <c r="L58" s="4">
        <f>IF(AND(SUMIFS(Investors!$P:$P,Investors!$A:$A,$A58,Investors!$G:$G,$B58)-$B$2&lt;=L$4,SUMIFS(Investors!$P:$P,Investors!$A:$A,$A58,Investors!$G:$G,$B58)-$B$2&gt;K$4),SUMIFS(Investors!$Q:$Q,Investors!$A:$A,$A58,Investors!$G:$G,$B58),0)</f>
        <v/>
      </c>
      <c r="M58" s="4">
        <f>IF(AND(SUMIFS(Investors!$P:$P,Investors!$A:$A,$A58,Investors!$G:$G,$B58)-$B$2&lt;=M$4,SUMIFS(Investors!$P:$P,Investors!$A:$A,$A58,Investors!$G:$G,$B58)-$B$2&gt;L$4),SUMIFS(Investors!$Q:$Q,Investors!$A:$A,$A58,Investors!$G:$G,$B58),0)</f>
        <v/>
      </c>
      <c r="N58" s="4">
        <f>IF(AND(SUMIFS(Investors!$P:$P,Investors!$A:$A,$A58,Investors!$G:$G,$B58)-$B$2&lt;=N$4,SUMIFS(Investors!$P:$P,Investors!$A:$A,$A58,Investors!$G:$G,$B58)-$B$2&gt;M$4),SUMIFS(Investors!$Q:$Q,Investors!$A:$A,$A58,Investors!$G:$G,$B58),0)</f>
        <v/>
      </c>
      <c r="O58" s="4">
        <f>IF(AND(SUMIFS(Investors!$P:$P,Investors!$A:$A,$A58,Investors!$G:$G,$B58)-$B$2&lt;=O$4,SUMIFS(Investors!$P:$P,Investors!$A:$A,$A58,Investors!$G:$G,$B58)-$B$2&gt;N$4),SUMIFS(Investors!$Q:$Q,Investors!$A:$A,$A58,Investors!$G:$G,$B58),0)</f>
        <v/>
      </c>
      <c r="P58" s="4">
        <f>IF(AND(SUMIFS(Investors!$P:$P,Investors!$A:$A,$A58,Investors!$G:$G,$B58)-$B$2&lt;=P$4,SUMIFS(Investors!$P:$P,Investors!$A:$A,$A58,Investors!$G:$G,$B58)-$B$2&gt;O$4),SUMIFS(Investors!$Q:$Q,Investors!$A:$A,$A58,Investors!$G:$G,$B58),0)</f>
        <v/>
      </c>
      <c r="Q58" s="4">
        <f>IF(AND(SUMIFS(Investors!$P:$P,Investors!$A:$A,$A58,Investors!$G:$G,$B58)-$B$2&lt;=Q$4,SUMIFS(Investors!$P:$P,Investors!$A:$A,$A58,Investors!$G:$G,$B58)-$B$2&gt;P$4),SUMIFS(Investors!$Q:$Q,Investors!$A:$A,$A58,Investors!$G:$G,$B58),0)</f>
        <v/>
      </c>
      <c r="R58" s="4">
        <f>IF(AND(SUMIFS(Investors!$P:$P,Investors!$A:$A,$A58,Investors!$G:$G,$B58)-$B$2&lt;=R$4,SUMIFS(Investors!$P:$P,Investors!$A:$A,$A58,Investors!$G:$G,$B58)-$B$2&gt;Q$4),SUMIFS(Investors!$Q:$Q,Investors!$A:$A,$A58,Investors!$G:$G,$B58),0)</f>
        <v/>
      </c>
      <c r="S58" s="4">
        <f>IF(AND(SUMIFS(Investors!$P:$P,Investors!$A:$A,$A58,Investors!$G:$G,$B58)-$B$2&lt;=S$4,SUMIFS(Investors!$P:$P,Investors!$A:$A,$A58,Investors!$G:$G,$B58)-$B$2&gt;R$4),SUMIFS(Investors!$Q:$Q,Investors!$A:$A,$A58,Investors!$G:$G,$B58),0)</f>
        <v/>
      </c>
      <c r="T58" s="4">
        <f>IF(AND(SUMIFS(Investors!$P:$P,Investors!$A:$A,$A58,Investors!$G:$G,$B58)-$B$2&lt;=T$4,SUMIFS(Investors!$P:$P,Investors!$A:$A,$A58,Investors!$G:$G,$B58)-$B$2&gt;S$4),SUMIFS(Investors!$Q:$Q,Investors!$A:$A,$A58,Investors!$G:$G,$B58),0)</f>
        <v/>
      </c>
      <c r="U58" s="4">
        <f>IF(AND(SUMIFS(Investors!$P:$P,Investors!$A:$A,$A58,Investors!$G:$G,$B58)-$B$2&lt;=U$4,SUMIFS(Investors!$P:$P,Investors!$A:$A,$A58,Investors!$G:$G,$B58)-$B$2&gt;T$4),SUMIFS(Investors!$Q:$Q,Investors!$A:$A,$A58,Investors!$G:$G,$B58),0)</f>
        <v/>
      </c>
      <c r="V58" s="4">
        <f>IF(AND(SUMIFS(Investors!$P:$P,Investors!$A:$A,$A58,Investors!$G:$G,$B58)-$B$2&lt;=V$4,SUMIFS(Investors!$P:$P,Investors!$A:$A,$A58,Investors!$G:$G,$B58)-$B$2&gt;U$4),SUMIFS(Investors!$Q:$Q,Investors!$A:$A,$A58,Investors!$G:$G,$B58),0)</f>
        <v/>
      </c>
      <c r="W58" s="4">
        <f>IF(AND(SUMIFS(Investors!$P:$P,Investors!$A:$A,$A58,Investors!$G:$G,$B58)-$B$2&lt;=W$4,SUMIFS(Investors!$P:$P,Investors!$A:$A,$A58,Investors!$G:$G,$B58)-$B$2&gt;V$4),SUMIFS(Investors!$Q:$Q,Investors!$A:$A,$A58,Investors!$G:$G,$B58),0)</f>
        <v/>
      </c>
      <c r="X58" s="4">
        <f>IF(AND(SUMIFS(Investors!$P:$P,Investors!$A:$A,$A58,Investors!$G:$G,$B58)-$B$2&lt;=X$4,SUMIFS(Investors!$P:$P,Investors!$A:$A,$A58,Investors!$G:$G,$B58)-$B$2&gt;W$4),SUMIFS(Investors!$Q:$Q,Investors!$A:$A,$A58,Investors!$G:$G,$B58),0)</f>
        <v/>
      </c>
      <c r="Y58" s="4">
        <f>IF(AND(SUMIFS(Investors!$P:$P,Investors!$A:$A,$A58,Investors!$G:$G,$B58)-$B$2&lt;=Y$4,SUMIFS(Investors!$P:$P,Investors!$A:$A,$A58,Investors!$G:$G,$B58)-$B$2&gt;X$4),SUMIFS(Investors!$Q:$Q,Investors!$A:$A,$A58,Investors!$G:$G,$B58),0)</f>
        <v/>
      </c>
      <c r="Z58" s="4">
        <f>IF(AND(SUMIFS(Investors!$P:$P,Investors!$A:$A,$A58,Investors!$G:$G,$B58)-$B$2&lt;=Z$4,SUMIFS(Investors!$P:$P,Investors!$A:$A,$A58,Investors!$G:$G,$B58)-$B$2&gt;Y$4),SUMIFS(Investors!$Q:$Q,Investors!$A:$A,$A58,Investors!$G:$G,$B58),0)</f>
        <v/>
      </c>
      <c r="AA58" s="4">
        <f>IF(AND(SUMIFS(Investors!$P:$P,Investors!$A:$A,$A58,Investors!$G:$G,$B58)-$B$2&lt;=AA$4,SUMIFS(Investors!$P:$P,Investors!$A:$A,$A58,Investors!$G:$G,$B58)-$B$2&gt;Z$4),SUMIFS(Investors!$Q:$Q,Investors!$A:$A,$A58,Investors!$G:$G,$B58),0)</f>
        <v/>
      </c>
      <c r="AB58" s="4">
        <f>IF(AND(SUMIFS(Investors!$P:$P,Investors!$A:$A,$A58,Investors!$G:$G,$B58)-$B$2&lt;=AB$4,SUMIFS(Investors!$P:$P,Investors!$A:$A,$A58,Investors!$G:$G,$B58)-$B$2&gt;AA$4),SUMIFS(Investors!$Q:$Q,Investors!$A:$A,$A58,Investors!$G:$G,$B58),0)</f>
        <v/>
      </c>
      <c r="AC58" s="4">
        <f>IF(AND(SUMIFS(Investors!$P:$P,Investors!$A:$A,$A58,Investors!$G:$G,$B58)-$B$2&lt;=AC$4,SUMIFS(Investors!$P:$P,Investors!$A:$A,$A58,Investors!$G:$G,$B58)-$B$2&gt;AB$4),SUMIFS(Investors!$Q:$Q,Investors!$A:$A,$A58,Investors!$G:$G,$B58),0)</f>
        <v/>
      </c>
    </row>
    <row r="59">
      <c r="A59" t="inlineStr">
        <is>
          <t>ZCOE01</t>
        </is>
      </c>
      <c r="B59" t="inlineStr">
        <is>
          <t>GW4551</t>
        </is>
      </c>
      <c r="C59" s="4">
        <f>SUM(E59:AC59)</f>
        <v/>
      </c>
      <c r="E59" s="4">
        <f>IF(AND(SUMIFS(Investors!$P:$P,Investors!$A:$A,$A59,Investors!$G:$G,$B59)-$B$2&lt;=E$4,SUMIFS(Investors!$P:$P,Investors!$A:$A,$A59,Investors!$G:$G,$B59)-$B$2&gt;D$4),SUMIFS(Investors!$Q:$Q,Investors!$A:$A,$A59,Investors!$G:$G,$B59),0)</f>
        <v/>
      </c>
      <c r="F59" s="4">
        <f>IF(AND(SUMIFS(Investors!$P:$P,Investors!$A:$A,$A59,Investors!$G:$G,$B59)-$B$2&lt;=F$4,SUMIFS(Investors!$P:$P,Investors!$A:$A,$A59,Investors!$G:$G,$B59)-$B$2&gt;E$4),SUMIFS(Investors!$Q:$Q,Investors!$A:$A,$A59,Investors!$G:$G,$B59),0)</f>
        <v/>
      </c>
      <c r="G59" s="4">
        <f>IF(AND(SUMIFS(Investors!$P:$P,Investors!$A:$A,$A59,Investors!$G:$G,$B59)-$B$2&lt;=G$4,SUMIFS(Investors!$P:$P,Investors!$A:$A,$A59,Investors!$G:$G,$B59)-$B$2&gt;F$4),SUMIFS(Investors!$Q:$Q,Investors!$A:$A,$A59,Investors!$G:$G,$B59),0)</f>
        <v/>
      </c>
      <c r="H59" s="4">
        <f>IF(AND(SUMIFS(Investors!$P:$P,Investors!$A:$A,$A59,Investors!$G:$G,$B59)-$B$2&lt;=H$4,SUMIFS(Investors!$P:$P,Investors!$A:$A,$A59,Investors!$G:$G,$B59)-$B$2&gt;G$4),SUMIFS(Investors!$Q:$Q,Investors!$A:$A,$A59,Investors!$G:$G,$B59),0)</f>
        <v/>
      </c>
      <c r="I59" s="4">
        <f>IF(AND(SUMIFS(Investors!$P:$P,Investors!$A:$A,$A59,Investors!$G:$G,$B59)-$B$2&lt;=I$4,SUMIFS(Investors!$P:$P,Investors!$A:$A,$A59,Investors!$G:$G,$B59)-$B$2&gt;H$4),SUMIFS(Investors!$Q:$Q,Investors!$A:$A,$A59,Investors!$G:$G,$B59),0)</f>
        <v/>
      </c>
      <c r="J59" s="4">
        <f>IF(AND(SUMIFS(Investors!$P:$P,Investors!$A:$A,$A59,Investors!$G:$G,$B59)-$B$2&lt;=J$4,SUMIFS(Investors!$P:$P,Investors!$A:$A,$A59,Investors!$G:$G,$B59)-$B$2&gt;I$4),SUMIFS(Investors!$Q:$Q,Investors!$A:$A,$A59,Investors!$G:$G,$B59),0)</f>
        <v/>
      </c>
      <c r="K59" s="4">
        <f>IF(AND(SUMIFS(Investors!$P:$P,Investors!$A:$A,$A59,Investors!$G:$G,$B59)-$B$2&lt;=K$4,SUMIFS(Investors!$P:$P,Investors!$A:$A,$A59,Investors!$G:$G,$B59)-$B$2&gt;J$4),SUMIFS(Investors!$Q:$Q,Investors!$A:$A,$A59,Investors!$G:$G,$B59),0)</f>
        <v/>
      </c>
      <c r="L59" s="4">
        <f>IF(AND(SUMIFS(Investors!$P:$P,Investors!$A:$A,$A59,Investors!$G:$G,$B59)-$B$2&lt;=L$4,SUMIFS(Investors!$P:$P,Investors!$A:$A,$A59,Investors!$G:$G,$B59)-$B$2&gt;K$4),SUMIFS(Investors!$Q:$Q,Investors!$A:$A,$A59,Investors!$G:$G,$B59),0)</f>
        <v/>
      </c>
      <c r="M59" s="4">
        <f>IF(AND(SUMIFS(Investors!$P:$P,Investors!$A:$A,$A59,Investors!$G:$G,$B59)-$B$2&lt;=M$4,SUMIFS(Investors!$P:$P,Investors!$A:$A,$A59,Investors!$G:$G,$B59)-$B$2&gt;L$4),SUMIFS(Investors!$Q:$Q,Investors!$A:$A,$A59,Investors!$G:$G,$B59),0)</f>
        <v/>
      </c>
      <c r="N59" s="4">
        <f>IF(AND(SUMIFS(Investors!$P:$P,Investors!$A:$A,$A59,Investors!$G:$G,$B59)-$B$2&lt;=N$4,SUMIFS(Investors!$P:$P,Investors!$A:$A,$A59,Investors!$G:$G,$B59)-$B$2&gt;M$4),SUMIFS(Investors!$Q:$Q,Investors!$A:$A,$A59,Investors!$G:$G,$B59),0)</f>
        <v/>
      </c>
      <c r="O59" s="4">
        <f>IF(AND(SUMIFS(Investors!$P:$P,Investors!$A:$A,$A59,Investors!$G:$G,$B59)-$B$2&lt;=O$4,SUMIFS(Investors!$P:$P,Investors!$A:$A,$A59,Investors!$G:$G,$B59)-$B$2&gt;N$4),SUMIFS(Investors!$Q:$Q,Investors!$A:$A,$A59,Investors!$G:$G,$B59),0)</f>
        <v/>
      </c>
      <c r="P59" s="4">
        <f>IF(AND(SUMIFS(Investors!$P:$P,Investors!$A:$A,$A59,Investors!$G:$G,$B59)-$B$2&lt;=P$4,SUMIFS(Investors!$P:$P,Investors!$A:$A,$A59,Investors!$G:$G,$B59)-$B$2&gt;O$4),SUMIFS(Investors!$Q:$Q,Investors!$A:$A,$A59,Investors!$G:$G,$B59),0)</f>
        <v/>
      </c>
      <c r="Q59" s="4">
        <f>IF(AND(SUMIFS(Investors!$P:$P,Investors!$A:$A,$A59,Investors!$G:$G,$B59)-$B$2&lt;=Q$4,SUMIFS(Investors!$P:$P,Investors!$A:$A,$A59,Investors!$G:$G,$B59)-$B$2&gt;P$4),SUMIFS(Investors!$Q:$Q,Investors!$A:$A,$A59,Investors!$G:$G,$B59),0)</f>
        <v/>
      </c>
      <c r="R59" s="4">
        <f>IF(AND(SUMIFS(Investors!$P:$P,Investors!$A:$A,$A59,Investors!$G:$G,$B59)-$B$2&lt;=R$4,SUMIFS(Investors!$P:$P,Investors!$A:$A,$A59,Investors!$G:$G,$B59)-$B$2&gt;Q$4),SUMIFS(Investors!$Q:$Q,Investors!$A:$A,$A59,Investors!$G:$G,$B59),0)</f>
        <v/>
      </c>
      <c r="S59" s="4">
        <f>IF(AND(SUMIFS(Investors!$P:$P,Investors!$A:$A,$A59,Investors!$G:$G,$B59)-$B$2&lt;=S$4,SUMIFS(Investors!$P:$P,Investors!$A:$A,$A59,Investors!$G:$G,$B59)-$B$2&gt;R$4),SUMIFS(Investors!$Q:$Q,Investors!$A:$A,$A59,Investors!$G:$G,$B59),0)</f>
        <v/>
      </c>
      <c r="T59" s="4">
        <f>IF(AND(SUMIFS(Investors!$P:$P,Investors!$A:$A,$A59,Investors!$G:$G,$B59)-$B$2&lt;=T$4,SUMIFS(Investors!$P:$P,Investors!$A:$A,$A59,Investors!$G:$G,$B59)-$B$2&gt;S$4),SUMIFS(Investors!$Q:$Q,Investors!$A:$A,$A59,Investors!$G:$G,$B59),0)</f>
        <v/>
      </c>
      <c r="U59" s="4">
        <f>IF(AND(SUMIFS(Investors!$P:$P,Investors!$A:$A,$A59,Investors!$G:$G,$B59)-$B$2&lt;=U$4,SUMIFS(Investors!$P:$P,Investors!$A:$A,$A59,Investors!$G:$G,$B59)-$B$2&gt;T$4),SUMIFS(Investors!$Q:$Q,Investors!$A:$A,$A59,Investors!$G:$G,$B59),0)</f>
        <v/>
      </c>
      <c r="V59" s="4">
        <f>IF(AND(SUMIFS(Investors!$P:$P,Investors!$A:$A,$A59,Investors!$G:$G,$B59)-$B$2&lt;=V$4,SUMIFS(Investors!$P:$P,Investors!$A:$A,$A59,Investors!$G:$G,$B59)-$B$2&gt;U$4),SUMIFS(Investors!$Q:$Q,Investors!$A:$A,$A59,Investors!$G:$G,$B59),0)</f>
        <v/>
      </c>
      <c r="W59" s="4">
        <f>IF(AND(SUMIFS(Investors!$P:$P,Investors!$A:$A,$A59,Investors!$G:$G,$B59)-$B$2&lt;=W$4,SUMIFS(Investors!$P:$P,Investors!$A:$A,$A59,Investors!$G:$G,$B59)-$B$2&gt;V$4),SUMIFS(Investors!$Q:$Q,Investors!$A:$A,$A59,Investors!$G:$G,$B59),0)</f>
        <v/>
      </c>
      <c r="X59" s="4">
        <f>IF(AND(SUMIFS(Investors!$P:$P,Investors!$A:$A,$A59,Investors!$G:$G,$B59)-$B$2&lt;=X$4,SUMIFS(Investors!$P:$P,Investors!$A:$A,$A59,Investors!$G:$G,$B59)-$B$2&gt;W$4),SUMIFS(Investors!$Q:$Q,Investors!$A:$A,$A59,Investors!$G:$G,$B59),0)</f>
        <v/>
      </c>
      <c r="Y59" s="4">
        <f>IF(AND(SUMIFS(Investors!$P:$P,Investors!$A:$A,$A59,Investors!$G:$G,$B59)-$B$2&lt;=Y$4,SUMIFS(Investors!$P:$P,Investors!$A:$A,$A59,Investors!$G:$G,$B59)-$B$2&gt;X$4),SUMIFS(Investors!$Q:$Q,Investors!$A:$A,$A59,Investors!$G:$G,$B59),0)</f>
        <v/>
      </c>
      <c r="Z59" s="4">
        <f>IF(AND(SUMIFS(Investors!$P:$P,Investors!$A:$A,$A59,Investors!$G:$G,$B59)-$B$2&lt;=Z$4,SUMIFS(Investors!$P:$P,Investors!$A:$A,$A59,Investors!$G:$G,$B59)-$B$2&gt;Y$4),SUMIFS(Investors!$Q:$Q,Investors!$A:$A,$A59,Investors!$G:$G,$B59),0)</f>
        <v/>
      </c>
      <c r="AA59" s="4">
        <f>IF(AND(SUMIFS(Investors!$P:$P,Investors!$A:$A,$A59,Investors!$G:$G,$B59)-$B$2&lt;=AA$4,SUMIFS(Investors!$P:$P,Investors!$A:$A,$A59,Investors!$G:$G,$B59)-$B$2&gt;Z$4),SUMIFS(Investors!$Q:$Q,Investors!$A:$A,$A59,Investors!$G:$G,$B59),0)</f>
        <v/>
      </c>
      <c r="AB59" s="4">
        <f>IF(AND(SUMIFS(Investors!$P:$P,Investors!$A:$A,$A59,Investors!$G:$G,$B59)-$B$2&lt;=AB$4,SUMIFS(Investors!$P:$P,Investors!$A:$A,$A59,Investors!$G:$G,$B59)-$B$2&gt;AA$4),SUMIFS(Investors!$Q:$Q,Investors!$A:$A,$A59,Investors!$G:$G,$B59),0)</f>
        <v/>
      </c>
      <c r="AC59" s="4">
        <f>IF(AND(SUMIFS(Investors!$P:$P,Investors!$A:$A,$A59,Investors!$G:$G,$B59)-$B$2&lt;=AC$4,SUMIFS(Investors!$P:$P,Investors!$A:$A,$A59,Investors!$G:$G,$B59)-$B$2&gt;AB$4),SUMIFS(Investors!$Q:$Q,Investors!$A:$A,$A59,Investors!$G:$G,$B59),0)</f>
        <v/>
      </c>
    </row>
    <row r="60">
      <c r="A60" t="inlineStr">
        <is>
          <t>ZNUN01</t>
        </is>
      </c>
      <c r="B60" t="inlineStr">
        <is>
          <t>GW4834</t>
        </is>
      </c>
      <c r="C60" s="4">
        <f>SUM(E60:AC60)</f>
        <v/>
      </c>
      <c r="E60" s="4">
        <f>IF(AND(SUMIFS(Investors!$P:$P,Investors!$A:$A,$A60,Investors!$G:$G,$B60)-$B$2&lt;=E$4,SUMIFS(Investors!$P:$P,Investors!$A:$A,$A60,Investors!$G:$G,$B60)-$B$2&gt;D$4),SUMIFS(Investors!$Q:$Q,Investors!$A:$A,$A60,Investors!$G:$G,$B60),0)</f>
        <v/>
      </c>
      <c r="F60" s="4">
        <f>IF(AND(SUMIFS(Investors!$P:$P,Investors!$A:$A,$A60,Investors!$G:$G,$B60)-$B$2&lt;=F$4,SUMIFS(Investors!$P:$P,Investors!$A:$A,$A60,Investors!$G:$G,$B60)-$B$2&gt;E$4),SUMIFS(Investors!$Q:$Q,Investors!$A:$A,$A60,Investors!$G:$G,$B60),0)</f>
        <v/>
      </c>
      <c r="G60" s="4">
        <f>IF(AND(SUMIFS(Investors!$P:$P,Investors!$A:$A,$A60,Investors!$G:$G,$B60)-$B$2&lt;=G$4,SUMIFS(Investors!$P:$P,Investors!$A:$A,$A60,Investors!$G:$G,$B60)-$B$2&gt;F$4),SUMIFS(Investors!$Q:$Q,Investors!$A:$A,$A60,Investors!$G:$G,$B60),0)</f>
        <v/>
      </c>
      <c r="H60" s="4">
        <f>IF(AND(SUMIFS(Investors!$P:$P,Investors!$A:$A,$A60,Investors!$G:$G,$B60)-$B$2&lt;=H$4,SUMIFS(Investors!$P:$P,Investors!$A:$A,$A60,Investors!$G:$G,$B60)-$B$2&gt;G$4),SUMIFS(Investors!$Q:$Q,Investors!$A:$A,$A60,Investors!$G:$G,$B60),0)</f>
        <v/>
      </c>
      <c r="I60" s="4">
        <f>IF(AND(SUMIFS(Investors!$P:$P,Investors!$A:$A,$A60,Investors!$G:$G,$B60)-$B$2&lt;=I$4,SUMIFS(Investors!$P:$P,Investors!$A:$A,$A60,Investors!$G:$G,$B60)-$B$2&gt;H$4),SUMIFS(Investors!$Q:$Q,Investors!$A:$A,$A60,Investors!$G:$G,$B60),0)</f>
        <v/>
      </c>
      <c r="J60" s="4">
        <f>IF(AND(SUMIFS(Investors!$P:$P,Investors!$A:$A,$A60,Investors!$G:$G,$B60)-$B$2&lt;=J$4,SUMIFS(Investors!$P:$P,Investors!$A:$A,$A60,Investors!$G:$G,$B60)-$B$2&gt;I$4),SUMIFS(Investors!$Q:$Q,Investors!$A:$A,$A60,Investors!$G:$G,$B60),0)</f>
        <v/>
      </c>
      <c r="K60" s="4">
        <f>IF(AND(SUMIFS(Investors!$P:$P,Investors!$A:$A,$A60,Investors!$G:$G,$B60)-$B$2&lt;=K$4,SUMIFS(Investors!$P:$P,Investors!$A:$A,$A60,Investors!$G:$G,$B60)-$B$2&gt;J$4),SUMIFS(Investors!$Q:$Q,Investors!$A:$A,$A60,Investors!$G:$G,$B60),0)</f>
        <v/>
      </c>
      <c r="L60" s="4">
        <f>IF(AND(SUMIFS(Investors!$P:$P,Investors!$A:$A,$A60,Investors!$G:$G,$B60)-$B$2&lt;=L$4,SUMIFS(Investors!$P:$P,Investors!$A:$A,$A60,Investors!$G:$G,$B60)-$B$2&gt;K$4),SUMIFS(Investors!$Q:$Q,Investors!$A:$A,$A60,Investors!$G:$G,$B60),0)</f>
        <v/>
      </c>
      <c r="M60" s="4">
        <f>IF(AND(SUMIFS(Investors!$P:$P,Investors!$A:$A,$A60,Investors!$G:$G,$B60)-$B$2&lt;=M$4,SUMIFS(Investors!$P:$P,Investors!$A:$A,$A60,Investors!$G:$G,$B60)-$B$2&gt;L$4),SUMIFS(Investors!$Q:$Q,Investors!$A:$A,$A60,Investors!$G:$G,$B60),0)</f>
        <v/>
      </c>
      <c r="N60" s="4">
        <f>IF(AND(SUMIFS(Investors!$P:$P,Investors!$A:$A,$A60,Investors!$G:$G,$B60)-$B$2&lt;=N$4,SUMIFS(Investors!$P:$P,Investors!$A:$A,$A60,Investors!$G:$G,$B60)-$B$2&gt;M$4),SUMIFS(Investors!$Q:$Q,Investors!$A:$A,$A60,Investors!$G:$G,$B60),0)</f>
        <v/>
      </c>
      <c r="O60" s="4">
        <f>IF(AND(SUMIFS(Investors!$P:$P,Investors!$A:$A,$A60,Investors!$G:$G,$B60)-$B$2&lt;=O$4,SUMIFS(Investors!$P:$P,Investors!$A:$A,$A60,Investors!$G:$G,$B60)-$B$2&gt;N$4),SUMIFS(Investors!$Q:$Q,Investors!$A:$A,$A60,Investors!$G:$G,$B60),0)</f>
        <v/>
      </c>
      <c r="P60" s="4">
        <f>IF(AND(SUMIFS(Investors!$P:$P,Investors!$A:$A,$A60,Investors!$G:$G,$B60)-$B$2&lt;=P$4,SUMIFS(Investors!$P:$P,Investors!$A:$A,$A60,Investors!$G:$G,$B60)-$B$2&gt;O$4),SUMIFS(Investors!$Q:$Q,Investors!$A:$A,$A60,Investors!$G:$G,$B60),0)</f>
        <v/>
      </c>
      <c r="Q60" s="4">
        <f>IF(AND(SUMIFS(Investors!$P:$P,Investors!$A:$A,$A60,Investors!$G:$G,$B60)-$B$2&lt;=Q$4,SUMIFS(Investors!$P:$P,Investors!$A:$A,$A60,Investors!$G:$G,$B60)-$B$2&gt;P$4),SUMIFS(Investors!$Q:$Q,Investors!$A:$A,$A60,Investors!$G:$G,$B60),0)</f>
        <v/>
      </c>
      <c r="R60" s="4">
        <f>IF(AND(SUMIFS(Investors!$P:$P,Investors!$A:$A,$A60,Investors!$G:$G,$B60)-$B$2&lt;=R$4,SUMIFS(Investors!$P:$P,Investors!$A:$A,$A60,Investors!$G:$G,$B60)-$B$2&gt;Q$4),SUMIFS(Investors!$Q:$Q,Investors!$A:$A,$A60,Investors!$G:$G,$B60),0)</f>
        <v/>
      </c>
      <c r="S60" s="4">
        <f>IF(AND(SUMIFS(Investors!$P:$P,Investors!$A:$A,$A60,Investors!$G:$G,$B60)-$B$2&lt;=S$4,SUMIFS(Investors!$P:$P,Investors!$A:$A,$A60,Investors!$G:$G,$B60)-$B$2&gt;R$4),SUMIFS(Investors!$Q:$Q,Investors!$A:$A,$A60,Investors!$G:$G,$B60),0)</f>
        <v/>
      </c>
      <c r="T60" s="4">
        <f>IF(AND(SUMIFS(Investors!$P:$P,Investors!$A:$A,$A60,Investors!$G:$G,$B60)-$B$2&lt;=T$4,SUMIFS(Investors!$P:$P,Investors!$A:$A,$A60,Investors!$G:$G,$B60)-$B$2&gt;S$4),SUMIFS(Investors!$Q:$Q,Investors!$A:$A,$A60,Investors!$G:$G,$B60),0)</f>
        <v/>
      </c>
      <c r="U60" s="4">
        <f>IF(AND(SUMIFS(Investors!$P:$P,Investors!$A:$A,$A60,Investors!$G:$G,$B60)-$B$2&lt;=U$4,SUMIFS(Investors!$P:$P,Investors!$A:$A,$A60,Investors!$G:$G,$B60)-$B$2&gt;T$4),SUMIFS(Investors!$Q:$Q,Investors!$A:$A,$A60,Investors!$G:$G,$B60),0)</f>
        <v/>
      </c>
      <c r="V60" s="4">
        <f>IF(AND(SUMIFS(Investors!$P:$P,Investors!$A:$A,$A60,Investors!$G:$G,$B60)-$B$2&lt;=V$4,SUMIFS(Investors!$P:$P,Investors!$A:$A,$A60,Investors!$G:$G,$B60)-$B$2&gt;U$4),SUMIFS(Investors!$Q:$Q,Investors!$A:$A,$A60,Investors!$G:$G,$B60),0)</f>
        <v/>
      </c>
      <c r="W60" s="4">
        <f>IF(AND(SUMIFS(Investors!$P:$P,Investors!$A:$A,$A60,Investors!$G:$G,$B60)-$B$2&lt;=W$4,SUMIFS(Investors!$P:$P,Investors!$A:$A,$A60,Investors!$G:$G,$B60)-$B$2&gt;V$4),SUMIFS(Investors!$Q:$Q,Investors!$A:$A,$A60,Investors!$G:$G,$B60),0)</f>
        <v/>
      </c>
      <c r="X60" s="4">
        <f>IF(AND(SUMIFS(Investors!$P:$P,Investors!$A:$A,$A60,Investors!$G:$G,$B60)-$B$2&lt;=X$4,SUMIFS(Investors!$P:$P,Investors!$A:$A,$A60,Investors!$G:$G,$B60)-$B$2&gt;W$4),SUMIFS(Investors!$Q:$Q,Investors!$A:$A,$A60,Investors!$G:$G,$B60),0)</f>
        <v/>
      </c>
      <c r="Y60" s="4">
        <f>IF(AND(SUMIFS(Investors!$P:$P,Investors!$A:$A,$A60,Investors!$G:$G,$B60)-$B$2&lt;=Y$4,SUMIFS(Investors!$P:$P,Investors!$A:$A,$A60,Investors!$G:$G,$B60)-$B$2&gt;X$4),SUMIFS(Investors!$Q:$Q,Investors!$A:$A,$A60,Investors!$G:$G,$B60),0)</f>
        <v/>
      </c>
      <c r="Z60" s="4">
        <f>IF(AND(SUMIFS(Investors!$P:$P,Investors!$A:$A,$A60,Investors!$G:$G,$B60)-$B$2&lt;=Z$4,SUMIFS(Investors!$P:$P,Investors!$A:$A,$A60,Investors!$G:$G,$B60)-$B$2&gt;Y$4),SUMIFS(Investors!$Q:$Q,Investors!$A:$A,$A60,Investors!$G:$G,$B60),0)</f>
        <v/>
      </c>
      <c r="AA60" s="4">
        <f>IF(AND(SUMIFS(Investors!$P:$P,Investors!$A:$A,$A60,Investors!$G:$G,$B60)-$B$2&lt;=AA$4,SUMIFS(Investors!$P:$P,Investors!$A:$A,$A60,Investors!$G:$G,$B60)-$B$2&gt;Z$4),SUMIFS(Investors!$Q:$Q,Investors!$A:$A,$A60,Investors!$G:$G,$B60),0)</f>
        <v/>
      </c>
      <c r="AB60" s="4">
        <f>IF(AND(SUMIFS(Investors!$P:$P,Investors!$A:$A,$A60,Investors!$G:$G,$B60)-$B$2&lt;=AB$4,SUMIFS(Investors!$P:$P,Investors!$A:$A,$A60,Investors!$G:$G,$B60)-$B$2&gt;AA$4),SUMIFS(Investors!$Q:$Q,Investors!$A:$A,$A60,Investors!$G:$G,$B60),0)</f>
        <v/>
      </c>
      <c r="AC60" s="4">
        <f>IF(AND(SUMIFS(Investors!$P:$P,Investors!$A:$A,$A60,Investors!$G:$G,$B60)-$B$2&lt;=AC$4,SUMIFS(Investors!$P:$P,Investors!$A:$A,$A60,Investors!$G:$G,$B60)-$B$2&gt;AB$4),SUMIFS(Investors!$Q:$Q,Investors!$A:$A,$A60,Investors!$G:$G,$B60),0)</f>
        <v/>
      </c>
    </row>
    <row r="61">
      <c r="A61" t="inlineStr">
        <is>
          <t>ZNUN01</t>
        </is>
      </c>
      <c r="B61" t="inlineStr">
        <is>
          <t>GW4607</t>
        </is>
      </c>
      <c r="C61" s="4">
        <f>SUM(E61:AC61)</f>
        <v/>
      </c>
      <c r="E61" s="4">
        <f>IF(AND(SUMIFS(Investors!$P:$P,Investors!$A:$A,$A61,Investors!$G:$G,$B61)-$B$2&lt;=E$4,SUMIFS(Investors!$P:$P,Investors!$A:$A,$A61,Investors!$G:$G,$B61)-$B$2&gt;D$4),SUMIFS(Investors!$Q:$Q,Investors!$A:$A,$A61,Investors!$G:$G,$B61),0)</f>
        <v/>
      </c>
      <c r="F61" s="4">
        <f>IF(AND(SUMIFS(Investors!$P:$P,Investors!$A:$A,$A61,Investors!$G:$G,$B61)-$B$2&lt;=F$4,SUMIFS(Investors!$P:$P,Investors!$A:$A,$A61,Investors!$G:$G,$B61)-$B$2&gt;E$4),SUMIFS(Investors!$Q:$Q,Investors!$A:$A,$A61,Investors!$G:$G,$B61),0)</f>
        <v/>
      </c>
      <c r="G61" s="4">
        <f>IF(AND(SUMIFS(Investors!$P:$P,Investors!$A:$A,$A61,Investors!$G:$G,$B61)-$B$2&lt;=G$4,SUMIFS(Investors!$P:$P,Investors!$A:$A,$A61,Investors!$G:$G,$B61)-$B$2&gt;F$4),SUMIFS(Investors!$Q:$Q,Investors!$A:$A,$A61,Investors!$G:$G,$B61),0)</f>
        <v/>
      </c>
      <c r="H61" s="4">
        <f>IF(AND(SUMIFS(Investors!$P:$P,Investors!$A:$A,$A61,Investors!$G:$G,$B61)-$B$2&lt;=H$4,SUMIFS(Investors!$P:$P,Investors!$A:$A,$A61,Investors!$G:$G,$B61)-$B$2&gt;G$4),SUMIFS(Investors!$Q:$Q,Investors!$A:$A,$A61,Investors!$G:$G,$B61),0)</f>
        <v/>
      </c>
      <c r="I61" s="4">
        <f>IF(AND(SUMIFS(Investors!$P:$P,Investors!$A:$A,$A61,Investors!$G:$G,$B61)-$B$2&lt;=I$4,SUMIFS(Investors!$P:$P,Investors!$A:$A,$A61,Investors!$G:$G,$B61)-$B$2&gt;H$4),SUMIFS(Investors!$Q:$Q,Investors!$A:$A,$A61,Investors!$G:$G,$B61),0)</f>
        <v/>
      </c>
      <c r="J61" s="4">
        <f>IF(AND(SUMIFS(Investors!$P:$P,Investors!$A:$A,$A61,Investors!$G:$G,$B61)-$B$2&lt;=J$4,SUMIFS(Investors!$P:$P,Investors!$A:$A,$A61,Investors!$G:$G,$B61)-$B$2&gt;I$4),SUMIFS(Investors!$Q:$Q,Investors!$A:$A,$A61,Investors!$G:$G,$B61),0)</f>
        <v/>
      </c>
      <c r="K61" s="4">
        <f>IF(AND(SUMIFS(Investors!$P:$P,Investors!$A:$A,$A61,Investors!$G:$G,$B61)-$B$2&lt;=K$4,SUMIFS(Investors!$P:$P,Investors!$A:$A,$A61,Investors!$G:$G,$B61)-$B$2&gt;J$4),SUMIFS(Investors!$Q:$Q,Investors!$A:$A,$A61,Investors!$G:$G,$B61),0)</f>
        <v/>
      </c>
      <c r="L61" s="4">
        <f>IF(AND(SUMIFS(Investors!$P:$P,Investors!$A:$A,$A61,Investors!$G:$G,$B61)-$B$2&lt;=L$4,SUMIFS(Investors!$P:$P,Investors!$A:$A,$A61,Investors!$G:$G,$B61)-$B$2&gt;K$4),SUMIFS(Investors!$Q:$Q,Investors!$A:$A,$A61,Investors!$G:$G,$B61),0)</f>
        <v/>
      </c>
      <c r="M61" s="4">
        <f>IF(AND(SUMIFS(Investors!$P:$P,Investors!$A:$A,$A61,Investors!$G:$G,$B61)-$B$2&lt;=M$4,SUMIFS(Investors!$P:$P,Investors!$A:$A,$A61,Investors!$G:$G,$B61)-$B$2&gt;L$4),SUMIFS(Investors!$Q:$Q,Investors!$A:$A,$A61,Investors!$G:$G,$B61),0)</f>
        <v/>
      </c>
      <c r="N61" s="4">
        <f>IF(AND(SUMIFS(Investors!$P:$P,Investors!$A:$A,$A61,Investors!$G:$G,$B61)-$B$2&lt;=N$4,SUMIFS(Investors!$P:$P,Investors!$A:$A,$A61,Investors!$G:$G,$B61)-$B$2&gt;M$4),SUMIFS(Investors!$Q:$Q,Investors!$A:$A,$A61,Investors!$G:$G,$B61),0)</f>
        <v/>
      </c>
      <c r="O61" s="4">
        <f>IF(AND(SUMIFS(Investors!$P:$P,Investors!$A:$A,$A61,Investors!$G:$G,$B61)-$B$2&lt;=O$4,SUMIFS(Investors!$P:$P,Investors!$A:$A,$A61,Investors!$G:$G,$B61)-$B$2&gt;N$4),SUMIFS(Investors!$Q:$Q,Investors!$A:$A,$A61,Investors!$G:$G,$B61),0)</f>
        <v/>
      </c>
      <c r="P61" s="4">
        <f>IF(AND(SUMIFS(Investors!$P:$P,Investors!$A:$A,$A61,Investors!$G:$G,$B61)-$B$2&lt;=P$4,SUMIFS(Investors!$P:$P,Investors!$A:$A,$A61,Investors!$G:$G,$B61)-$B$2&gt;O$4),SUMIFS(Investors!$Q:$Q,Investors!$A:$A,$A61,Investors!$G:$G,$B61),0)</f>
        <v/>
      </c>
      <c r="Q61" s="4">
        <f>IF(AND(SUMIFS(Investors!$P:$P,Investors!$A:$A,$A61,Investors!$G:$G,$B61)-$B$2&lt;=Q$4,SUMIFS(Investors!$P:$P,Investors!$A:$A,$A61,Investors!$G:$G,$B61)-$B$2&gt;P$4),SUMIFS(Investors!$Q:$Q,Investors!$A:$A,$A61,Investors!$G:$G,$B61),0)</f>
        <v/>
      </c>
      <c r="R61" s="4">
        <f>IF(AND(SUMIFS(Investors!$P:$P,Investors!$A:$A,$A61,Investors!$G:$G,$B61)-$B$2&lt;=R$4,SUMIFS(Investors!$P:$P,Investors!$A:$A,$A61,Investors!$G:$G,$B61)-$B$2&gt;Q$4),SUMIFS(Investors!$Q:$Q,Investors!$A:$A,$A61,Investors!$G:$G,$B61),0)</f>
        <v/>
      </c>
      <c r="S61" s="4">
        <f>IF(AND(SUMIFS(Investors!$P:$P,Investors!$A:$A,$A61,Investors!$G:$G,$B61)-$B$2&lt;=S$4,SUMIFS(Investors!$P:$P,Investors!$A:$A,$A61,Investors!$G:$G,$B61)-$B$2&gt;R$4),SUMIFS(Investors!$Q:$Q,Investors!$A:$A,$A61,Investors!$G:$G,$B61),0)</f>
        <v/>
      </c>
      <c r="T61" s="4">
        <f>IF(AND(SUMIFS(Investors!$P:$P,Investors!$A:$A,$A61,Investors!$G:$G,$B61)-$B$2&lt;=T$4,SUMIFS(Investors!$P:$P,Investors!$A:$A,$A61,Investors!$G:$G,$B61)-$B$2&gt;S$4),SUMIFS(Investors!$Q:$Q,Investors!$A:$A,$A61,Investors!$G:$G,$B61),0)</f>
        <v/>
      </c>
      <c r="U61" s="4">
        <f>IF(AND(SUMIFS(Investors!$P:$P,Investors!$A:$A,$A61,Investors!$G:$G,$B61)-$B$2&lt;=U$4,SUMIFS(Investors!$P:$P,Investors!$A:$A,$A61,Investors!$G:$G,$B61)-$B$2&gt;T$4),SUMIFS(Investors!$Q:$Q,Investors!$A:$A,$A61,Investors!$G:$G,$B61),0)</f>
        <v/>
      </c>
      <c r="V61" s="4">
        <f>IF(AND(SUMIFS(Investors!$P:$P,Investors!$A:$A,$A61,Investors!$G:$G,$B61)-$B$2&lt;=V$4,SUMIFS(Investors!$P:$P,Investors!$A:$A,$A61,Investors!$G:$G,$B61)-$B$2&gt;U$4),SUMIFS(Investors!$Q:$Q,Investors!$A:$A,$A61,Investors!$G:$G,$B61),0)</f>
        <v/>
      </c>
      <c r="W61" s="4">
        <f>IF(AND(SUMIFS(Investors!$P:$P,Investors!$A:$A,$A61,Investors!$G:$G,$B61)-$B$2&lt;=W$4,SUMIFS(Investors!$P:$P,Investors!$A:$A,$A61,Investors!$G:$G,$B61)-$B$2&gt;V$4),SUMIFS(Investors!$Q:$Q,Investors!$A:$A,$A61,Investors!$G:$G,$B61),0)</f>
        <v/>
      </c>
      <c r="X61" s="4">
        <f>IF(AND(SUMIFS(Investors!$P:$P,Investors!$A:$A,$A61,Investors!$G:$G,$B61)-$B$2&lt;=X$4,SUMIFS(Investors!$P:$P,Investors!$A:$A,$A61,Investors!$G:$G,$B61)-$B$2&gt;W$4),SUMIFS(Investors!$Q:$Q,Investors!$A:$A,$A61,Investors!$G:$G,$B61),0)</f>
        <v/>
      </c>
      <c r="Y61" s="4">
        <f>IF(AND(SUMIFS(Investors!$P:$P,Investors!$A:$A,$A61,Investors!$G:$G,$B61)-$B$2&lt;=Y$4,SUMIFS(Investors!$P:$P,Investors!$A:$A,$A61,Investors!$G:$G,$B61)-$B$2&gt;X$4),SUMIFS(Investors!$Q:$Q,Investors!$A:$A,$A61,Investors!$G:$G,$B61),0)</f>
        <v/>
      </c>
      <c r="Z61" s="4">
        <f>IF(AND(SUMIFS(Investors!$P:$P,Investors!$A:$A,$A61,Investors!$G:$G,$B61)-$B$2&lt;=Z$4,SUMIFS(Investors!$P:$P,Investors!$A:$A,$A61,Investors!$G:$G,$B61)-$B$2&gt;Y$4),SUMIFS(Investors!$Q:$Q,Investors!$A:$A,$A61,Investors!$G:$G,$B61),0)</f>
        <v/>
      </c>
      <c r="AA61" s="4">
        <f>IF(AND(SUMIFS(Investors!$P:$P,Investors!$A:$A,$A61,Investors!$G:$G,$B61)-$B$2&lt;=AA$4,SUMIFS(Investors!$P:$P,Investors!$A:$A,$A61,Investors!$G:$G,$B61)-$B$2&gt;Z$4),SUMIFS(Investors!$Q:$Q,Investors!$A:$A,$A61,Investors!$G:$G,$B61),0)</f>
        <v/>
      </c>
      <c r="AB61" s="4">
        <f>IF(AND(SUMIFS(Investors!$P:$P,Investors!$A:$A,$A61,Investors!$G:$G,$B61)-$B$2&lt;=AB$4,SUMIFS(Investors!$P:$P,Investors!$A:$A,$A61,Investors!$G:$G,$B61)-$B$2&gt;AA$4),SUMIFS(Investors!$Q:$Q,Investors!$A:$A,$A61,Investors!$G:$G,$B61),0)</f>
        <v/>
      </c>
      <c r="AC61" s="4">
        <f>IF(AND(SUMIFS(Investors!$P:$P,Investors!$A:$A,$A61,Investors!$G:$G,$B61)-$B$2&lt;=AC$4,SUMIFS(Investors!$P:$P,Investors!$A:$A,$A61,Investors!$G:$G,$B61)-$B$2&gt;AB$4),SUMIFS(Investors!$Q:$Q,Investors!$A:$A,$A61,Investors!$G:$G,$B61),0)</f>
        <v/>
      </c>
    </row>
    <row r="62">
      <c r="A62" t="inlineStr">
        <is>
          <t>ZNUN01</t>
        </is>
      </c>
      <c r="B62" t="inlineStr">
        <is>
          <t>GW4267</t>
        </is>
      </c>
      <c r="C62" s="4">
        <f>SUM(E62:AC62)</f>
        <v/>
      </c>
      <c r="E62" s="4">
        <f>IF(AND(SUMIFS(Investors!$P:$P,Investors!$A:$A,$A62,Investors!$G:$G,$B62)-$B$2&lt;=E$4,SUMIFS(Investors!$P:$P,Investors!$A:$A,$A62,Investors!$G:$G,$B62)-$B$2&gt;D$4),SUMIFS(Investors!$Q:$Q,Investors!$A:$A,$A62,Investors!$G:$G,$B62),0)</f>
        <v/>
      </c>
      <c r="F62" s="4">
        <f>IF(AND(SUMIFS(Investors!$P:$P,Investors!$A:$A,$A62,Investors!$G:$G,$B62)-$B$2&lt;=F$4,SUMIFS(Investors!$P:$P,Investors!$A:$A,$A62,Investors!$G:$G,$B62)-$B$2&gt;E$4),SUMIFS(Investors!$Q:$Q,Investors!$A:$A,$A62,Investors!$G:$G,$B62),0)</f>
        <v/>
      </c>
      <c r="G62" s="4">
        <f>IF(AND(SUMIFS(Investors!$P:$P,Investors!$A:$A,$A62,Investors!$G:$G,$B62)-$B$2&lt;=G$4,SUMIFS(Investors!$P:$P,Investors!$A:$A,$A62,Investors!$G:$G,$B62)-$B$2&gt;F$4),SUMIFS(Investors!$Q:$Q,Investors!$A:$A,$A62,Investors!$G:$G,$B62),0)</f>
        <v/>
      </c>
      <c r="H62" s="4">
        <f>IF(AND(SUMIFS(Investors!$P:$P,Investors!$A:$A,$A62,Investors!$G:$G,$B62)-$B$2&lt;=H$4,SUMIFS(Investors!$P:$P,Investors!$A:$A,$A62,Investors!$G:$G,$B62)-$B$2&gt;G$4),SUMIFS(Investors!$Q:$Q,Investors!$A:$A,$A62,Investors!$G:$G,$B62),0)</f>
        <v/>
      </c>
      <c r="I62" s="4">
        <f>IF(AND(SUMIFS(Investors!$P:$P,Investors!$A:$A,$A62,Investors!$G:$G,$B62)-$B$2&lt;=I$4,SUMIFS(Investors!$P:$P,Investors!$A:$A,$A62,Investors!$G:$G,$B62)-$B$2&gt;H$4),SUMIFS(Investors!$Q:$Q,Investors!$A:$A,$A62,Investors!$G:$G,$B62),0)</f>
        <v/>
      </c>
      <c r="J62" s="4">
        <f>IF(AND(SUMIFS(Investors!$P:$P,Investors!$A:$A,$A62,Investors!$G:$G,$B62)-$B$2&lt;=J$4,SUMIFS(Investors!$P:$P,Investors!$A:$A,$A62,Investors!$G:$G,$B62)-$B$2&gt;I$4),SUMIFS(Investors!$Q:$Q,Investors!$A:$A,$A62,Investors!$G:$G,$B62),0)</f>
        <v/>
      </c>
      <c r="K62" s="4">
        <f>IF(AND(SUMIFS(Investors!$P:$P,Investors!$A:$A,$A62,Investors!$G:$G,$B62)-$B$2&lt;=K$4,SUMIFS(Investors!$P:$P,Investors!$A:$A,$A62,Investors!$G:$G,$B62)-$B$2&gt;J$4),SUMIFS(Investors!$Q:$Q,Investors!$A:$A,$A62,Investors!$G:$G,$B62),0)</f>
        <v/>
      </c>
      <c r="L62" s="4">
        <f>IF(AND(SUMIFS(Investors!$P:$P,Investors!$A:$A,$A62,Investors!$G:$G,$B62)-$B$2&lt;=L$4,SUMIFS(Investors!$P:$P,Investors!$A:$A,$A62,Investors!$G:$G,$B62)-$B$2&gt;K$4),SUMIFS(Investors!$Q:$Q,Investors!$A:$A,$A62,Investors!$G:$G,$B62),0)</f>
        <v/>
      </c>
      <c r="M62" s="4">
        <f>IF(AND(SUMIFS(Investors!$P:$P,Investors!$A:$A,$A62,Investors!$G:$G,$B62)-$B$2&lt;=M$4,SUMIFS(Investors!$P:$P,Investors!$A:$A,$A62,Investors!$G:$G,$B62)-$B$2&gt;L$4),SUMIFS(Investors!$Q:$Q,Investors!$A:$A,$A62,Investors!$G:$G,$B62),0)</f>
        <v/>
      </c>
      <c r="N62" s="4">
        <f>IF(AND(SUMIFS(Investors!$P:$P,Investors!$A:$A,$A62,Investors!$G:$G,$B62)-$B$2&lt;=N$4,SUMIFS(Investors!$P:$P,Investors!$A:$A,$A62,Investors!$G:$G,$B62)-$B$2&gt;M$4),SUMIFS(Investors!$Q:$Q,Investors!$A:$A,$A62,Investors!$G:$G,$B62),0)</f>
        <v/>
      </c>
      <c r="O62" s="4">
        <f>IF(AND(SUMIFS(Investors!$P:$P,Investors!$A:$A,$A62,Investors!$G:$G,$B62)-$B$2&lt;=O$4,SUMIFS(Investors!$P:$P,Investors!$A:$A,$A62,Investors!$G:$G,$B62)-$B$2&gt;N$4),SUMIFS(Investors!$Q:$Q,Investors!$A:$A,$A62,Investors!$G:$G,$B62),0)</f>
        <v/>
      </c>
      <c r="P62" s="4">
        <f>IF(AND(SUMIFS(Investors!$P:$P,Investors!$A:$A,$A62,Investors!$G:$G,$B62)-$B$2&lt;=P$4,SUMIFS(Investors!$P:$P,Investors!$A:$A,$A62,Investors!$G:$G,$B62)-$B$2&gt;O$4),SUMIFS(Investors!$Q:$Q,Investors!$A:$A,$A62,Investors!$G:$G,$B62),0)</f>
        <v/>
      </c>
      <c r="Q62" s="4">
        <f>IF(AND(SUMIFS(Investors!$P:$P,Investors!$A:$A,$A62,Investors!$G:$G,$B62)-$B$2&lt;=Q$4,SUMIFS(Investors!$P:$P,Investors!$A:$A,$A62,Investors!$G:$G,$B62)-$B$2&gt;P$4),SUMIFS(Investors!$Q:$Q,Investors!$A:$A,$A62,Investors!$G:$G,$B62),0)</f>
        <v/>
      </c>
      <c r="R62" s="4">
        <f>IF(AND(SUMIFS(Investors!$P:$P,Investors!$A:$A,$A62,Investors!$G:$G,$B62)-$B$2&lt;=R$4,SUMIFS(Investors!$P:$P,Investors!$A:$A,$A62,Investors!$G:$G,$B62)-$B$2&gt;Q$4),SUMIFS(Investors!$Q:$Q,Investors!$A:$A,$A62,Investors!$G:$G,$B62),0)</f>
        <v/>
      </c>
      <c r="S62" s="4">
        <f>IF(AND(SUMIFS(Investors!$P:$P,Investors!$A:$A,$A62,Investors!$G:$G,$B62)-$B$2&lt;=S$4,SUMIFS(Investors!$P:$P,Investors!$A:$A,$A62,Investors!$G:$G,$B62)-$B$2&gt;R$4),SUMIFS(Investors!$Q:$Q,Investors!$A:$A,$A62,Investors!$G:$G,$B62),0)</f>
        <v/>
      </c>
      <c r="T62" s="4">
        <f>IF(AND(SUMIFS(Investors!$P:$P,Investors!$A:$A,$A62,Investors!$G:$G,$B62)-$B$2&lt;=T$4,SUMIFS(Investors!$P:$P,Investors!$A:$A,$A62,Investors!$G:$G,$B62)-$B$2&gt;S$4),SUMIFS(Investors!$Q:$Q,Investors!$A:$A,$A62,Investors!$G:$G,$B62),0)</f>
        <v/>
      </c>
      <c r="U62" s="4">
        <f>IF(AND(SUMIFS(Investors!$P:$P,Investors!$A:$A,$A62,Investors!$G:$G,$B62)-$B$2&lt;=U$4,SUMIFS(Investors!$P:$P,Investors!$A:$A,$A62,Investors!$G:$G,$B62)-$B$2&gt;T$4),SUMIFS(Investors!$Q:$Q,Investors!$A:$A,$A62,Investors!$G:$G,$B62),0)</f>
        <v/>
      </c>
      <c r="V62" s="4">
        <f>IF(AND(SUMIFS(Investors!$P:$P,Investors!$A:$A,$A62,Investors!$G:$G,$B62)-$B$2&lt;=V$4,SUMIFS(Investors!$P:$P,Investors!$A:$A,$A62,Investors!$G:$G,$B62)-$B$2&gt;U$4),SUMIFS(Investors!$Q:$Q,Investors!$A:$A,$A62,Investors!$G:$G,$B62),0)</f>
        <v/>
      </c>
      <c r="W62" s="4">
        <f>IF(AND(SUMIFS(Investors!$P:$P,Investors!$A:$A,$A62,Investors!$G:$G,$B62)-$B$2&lt;=W$4,SUMIFS(Investors!$P:$P,Investors!$A:$A,$A62,Investors!$G:$G,$B62)-$B$2&gt;V$4),SUMIFS(Investors!$Q:$Q,Investors!$A:$A,$A62,Investors!$G:$G,$B62),0)</f>
        <v/>
      </c>
      <c r="X62" s="4">
        <f>IF(AND(SUMIFS(Investors!$P:$P,Investors!$A:$A,$A62,Investors!$G:$G,$B62)-$B$2&lt;=X$4,SUMIFS(Investors!$P:$P,Investors!$A:$A,$A62,Investors!$G:$G,$B62)-$B$2&gt;W$4),SUMIFS(Investors!$Q:$Q,Investors!$A:$A,$A62,Investors!$G:$G,$B62),0)</f>
        <v/>
      </c>
      <c r="Y62" s="4">
        <f>IF(AND(SUMIFS(Investors!$P:$P,Investors!$A:$A,$A62,Investors!$G:$G,$B62)-$B$2&lt;=Y$4,SUMIFS(Investors!$P:$P,Investors!$A:$A,$A62,Investors!$G:$G,$B62)-$B$2&gt;X$4),SUMIFS(Investors!$Q:$Q,Investors!$A:$A,$A62,Investors!$G:$G,$B62),0)</f>
        <v/>
      </c>
      <c r="Z62" s="4">
        <f>IF(AND(SUMIFS(Investors!$P:$P,Investors!$A:$A,$A62,Investors!$G:$G,$B62)-$B$2&lt;=Z$4,SUMIFS(Investors!$P:$P,Investors!$A:$A,$A62,Investors!$G:$G,$B62)-$B$2&gt;Y$4),SUMIFS(Investors!$Q:$Q,Investors!$A:$A,$A62,Investors!$G:$G,$B62),0)</f>
        <v/>
      </c>
      <c r="AA62" s="4">
        <f>IF(AND(SUMIFS(Investors!$P:$P,Investors!$A:$A,$A62,Investors!$G:$G,$B62)-$B$2&lt;=AA$4,SUMIFS(Investors!$P:$P,Investors!$A:$A,$A62,Investors!$G:$G,$B62)-$B$2&gt;Z$4),SUMIFS(Investors!$Q:$Q,Investors!$A:$A,$A62,Investors!$G:$G,$B62),0)</f>
        <v/>
      </c>
      <c r="AB62" s="4">
        <f>IF(AND(SUMIFS(Investors!$P:$P,Investors!$A:$A,$A62,Investors!$G:$G,$B62)-$B$2&lt;=AB$4,SUMIFS(Investors!$P:$P,Investors!$A:$A,$A62,Investors!$G:$G,$B62)-$B$2&gt;AA$4),SUMIFS(Investors!$Q:$Q,Investors!$A:$A,$A62,Investors!$G:$G,$B62),0)</f>
        <v/>
      </c>
      <c r="AC62" s="4">
        <f>IF(AND(SUMIFS(Investors!$P:$P,Investors!$A:$A,$A62,Investors!$G:$G,$B62)-$B$2&lt;=AC$4,SUMIFS(Investors!$P:$P,Investors!$A:$A,$A62,Investors!$G:$G,$B62)-$B$2&gt;AB$4),SUMIFS(Investors!$Q:$Q,Investors!$A:$A,$A62,Investors!$G:$G,$B62),0)</f>
        <v/>
      </c>
    </row>
    <row r="63">
      <c r="A63" t="inlineStr">
        <is>
          <t>ZJOU01</t>
        </is>
      </c>
      <c r="B63" t="inlineStr">
        <is>
          <t>GW3960</t>
        </is>
      </c>
      <c r="C63" s="4">
        <f>SUM(E63:AC63)</f>
        <v/>
      </c>
      <c r="E63" s="4">
        <f>IF(AND(SUMIFS(Investors!$P:$P,Investors!$A:$A,$A63,Investors!$G:$G,$B63)-$B$2&lt;=E$4,SUMIFS(Investors!$P:$P,Investors!$A:$A,$A63,Investors!$G:$G,$B63)-$B$2&gt;D$4),SUMIFS(Investors!$Q:$Q,Investors!$A:$A,$A63,Investors!$G:$G,$B63),0)</f>
        <v/>
      </c>
      <c r="F63" s="4">
        <f>IF(AND(SUMIFS(Investors!$P:$P,Investors!$A:$A,$A63,Investors!$G:$G,$B63)-$B$2&lt;=F$4,SUMIFS(Investors!$P:$P,Investors!$A:$A,$A63,Investors!$G:$G,$B63)-$B$2&gt;E$4),SUMIFS(Investors!$Q:$Q,Investors!$A:$A,$A63,Investors!$G:$G,$B63),0)</f>
        <v/>
      </c>
      <c r="G63" s="4">
        <f>IF(AND(SUMIFS(Investors!$P:$P,Investors!$A:$A,$A63,Investors!$G:$G,$B63)-$B$2&lt;=G$4,SUMIFS(Investors!$P:$P,Investors!$A:$A,$A63,Investors!$G:$G,$B63)-$B$2&gt;F$4),SUMIFS(Investors!$Q:$Q,Investors!$A:$A,$A63,Investors!$G:$G,$B63),0)</f>
        <v/>
      </c>
      <c r="H63" s="4">
        <f>IF(AND(SUMIFS(Investors!$P:$P,Investors!$A:$A,$A63,Investors!$G:$G,$B63)-$B$2&lt;=H$4,SUMIFS(Investors!$P:$P,Investors!$A:$A,$A63,Investors!$G:$G,$B63)-$B$2&gt;G$4),SUMIFS(Investors!$Q:$Q,Investors!$A:$A,$A63,Investors!$G:$G,$B63),0)</f>
        <v/>
      </c>
      <c r="I63" s="4">
        <f>IF(AND(SUMIFS(Investors!$P:$P,Investors!$A:$A,$A63,Investors!$G:$G,$B63)-$B$2&lt;=I$4,SUMIFS(Investors!$P:$P,Investors!$A:$A,$A63,Investors!$G:$G,$B63)-$B$2&gt;H$4),SUMIFS(Investors!$Q:$Q,Investors!$A:$A,$A63,Investors!$G:$G,$B63),0)</f>
        <v/>
      </c>
      <c r="J63" s="4">
        <f>IF(AND(SUMIFS(Investors!$P:$P,Investors!$A:$A,$A63,Investors!$G:$G,$B63)-$B$2&lt;=J$4,SUMIFS(Investors!$P:$P,Investors!$A:$A,$A63,Investors!$G:$G,$B63)-$B$2&gt;I$4),SUMIFS(Investors!$Q:$Q,Investors!$A:$A,$A63,Investors!$G:$G,$B63),0)</f>
        <v/>
      </c>
      <c r="K63" s="4">
        <f>IF(AND(SUMIFS(Investors!$P:$P,Investors!$A:$A,$A63,Investors!$G:$G,$B63)-$B$2&lt;=K$4,SUMIFS(Investors!$P:$P,Investors!$A:$A,$A63,Investors!$G:$G,$B63)-$B$2&gt;J$4),SUMIFS(Investors!$Q:$Q,Investors!$A:$A,$A63,Investors!$G:$G,$B63),0)</f>
        <v/>
      </c>
      <c r="L63" s="4">
        <f>IF(AND(SUMIFS(Investors!$P:$P,Investors!$A:$A,$A63,Investors!$G:$G,$B63)-$B$2&lt;=L$4,SUMIFS(Investors!$P:$P,Investors!$A:$A,$A63,Investors!$G:$G,$B63)-$B$2&gt;K$4),SUMIFS(Investors!$Q:$Q,Investors!$A:$A,$A63,Investors!$G:$G,$B63),0)</f>
        <v/>
      </c>
      <c r="M63" s="4">
        <f>IF(AND(SUMIFS(Investors!$P:$P,Investors!$A:$A,$A63,Investors!$G:$G,$B63)-$B$2&lt;=M$4,SUMIFS(Investors!$P:$P,Investors!$A:$A,$A63,Investors!$G:$G,$B63)-$B$2&gt;L$4),SUMIFS(Investors!$Q:$Q,Investors!$A:$A,$A63,Investors!$G:$G,$B63),0)</f>
        <v/>
      </c>
      <c r="N63" s="4">
        <f>IF(AND(SUMIFS(Investors!$P:$P,Investors!$A:$A,$A63,Investors!$G:$G,$B63)-$B$2&lt;=N$4,SUMIFS(Investors!$P:$P,Investors!$A:$A,$A63,Investors!$G:$G,$B63)-$B$2&gt;M$4),SUMIFS(Investors!$Q:$Q,Investors!$A:$A,$A63,Investors!$G:$G,$B63),0)</f>
        <v/>
      </c>
      <c r="O63" s="4">
        <f>IF(AND(SUMIFS(Investors!$P:$P,Investors!$A:$A,$A63,Investors!$G:$G,$B63)-$B$2&lt;=O$4,SUMIFS(Investors!$P:$P,Investors!$A:$A,$A63,Investors!$G:$G,$B63)-$B$2&gt;N$4),SUMIFS(Investors!$Q:$Q,Investors!$A:$A,$A63,Investors!$G:$G,$B63),0)</f>
        <v/>
      </c>
      <c r="P63" s="4">
        <f>IF(AND(SUMIFS(Investors!$P:$P,Investors!$A:$A,$A63,Investors!$G:$G,$B63)-$B$2&lt;=P$4,SUMIFS(Investors!$P:$P,Investors!$A:$A,$A63,Investors!$G:$G,$B63)-$B$2&gt;O$4),SUMIFS(Investors!$Q:$Q,Investors!$A:$A,$A63,Investors!$G:$G,$B63),0)</f>
        <v/>
      </c>
      <c r="Q63" s="4">
        <f>IF(AND(SUMIFS(Investors!$P:$P,Investors!$A:$A,$A63,Investors!$G:$G,$B63)-$B$2&lt;=Q$4,SUMIFS(Investors!$P:$P,Investors!$A:$A,$A63,Investors!$G:$G,$B63)-$B$2&gt;P$4),SUMIFS(Investors!$Q:$Q,Investors!$A:$A,$A63,Investors!$G:$G,$B63),0)</f>
        <v/>
      </c>
      <c r="R63" s="4">
        <f>IF(AND(SUMIFS(Investors!$P:$P,Investors!$A:$A,$A63,Investors!$G:$G,$B63)-$B$2&lt;=R$4,SUMIFS(Investors!$P:$P,Investors!$A:$A,$A63,Investors!$G:$G,$B63)-$B$2&gt;Q$4),SUMIFS(Investors!$Q:$Q,Investors!$A:$A,$A63,Investors!$G:$G,$B63),0)</f>
        <v/>
      </c>
      <c r="S63" s="4">
        <f>IF(AND(SUMIFS(Investors!$P:$P,Investors!$A:$A,$A63,Investors!$G:$G,$B63)-$B$2&lt;=S$4,SUMIFS(Investors!$P:$P,Investors!$A:$A,$A63,Investors!$G:$G,$B63)-$B$2&gt;R$4),SUMIFS(Investors!$Q:$Q,Investors!$A:$A,$A63,Investors!$G:$G,$B63),0)</f>
        <v/>
      </c>
      <c r="T63" s="4">
        <f>IF(AND(SUMIFS(Investors!$P:$P,Investors!$A:$A,$A63,Investors!$G:$G,$B63)-$B$2&lt;=T$4,SUMIFS(Investors!$P:$P,Investors!$A:$A,$A63,Investors!$G:$G,$B63)-$B$2&gt;S$4),SUMIFS(Investors!$Q:$Q,Investors!$A:$A,$A63,Investors!$G:$G,$B63),0)</f>
        <v/>
      </c>
      <c r="U63" s="4">
        <f>IF(AND(SUMIFS(Investors!$P:$P,Investors!$A:$A,$A63,Investors!$G:$G,$B63)-$B$2&lt;=U$4,SUMIFS(Investors!$P:$P,Investors!$A:$A,$A63,Investors!$G:$G,$B63)-$B$2&gt;T$4),SUMIFS(Investors!$Q:$Q,Investors!$A:$A,$A63,Investors!$G:$G,$B63),0)</f>
        <v/>
      </c>
      <c r="V63" s="4">
        <f>IF(AND(SUMIFS(Investors!$P:$P,Investors!$A:$A,$A63,Investors!$G:$G,$B63)-$B$2&lt;=V$4,SUMIFS(Investors!$P:$P,Investors!$A:$A,$A63,Investors!$G:$G,$B63)-$B$2&gt;U$4),SUMIFS(Investors!$Q:$Q,Investors!$A:$A,$A63,Investors!$G:$G,$B63),0)</f>
        <v/>
      </c>
      <c r="W63" s="4">
        <f>IF(AND(SUMIFS(Investors!$P:$P,Investors!$A:$A,$A63,Investors!$G:$G,$B63)-$B$2&lt;=W$4,SUMIFS(Investors!$P:$P,Investors!$A:$A,$A63,Investors!$G:$G,$B63)-$B$2&gt;V$4),SUMIFS(Investors!$Q:$Q,Investors!$A:$A,$A63,Investors!$G:$G,$B63),0)</f>
        <v/>
      </c>
      <c r="X63" s="4">
        <f>IF(AND(SUMIFS(Investors!$P:$P,Investors!$A:$A,$A63,Investors!$G:$G,$B63)-$B$2&lt;=X$4,SUMIFS(Investors!$P:$P,Investors!$A:$A,$A63,Investors!$G:$G,$B63)-$B$2&gt;W$4),SUMIFS(Investors!$Q:$Q,Investors!$A:$A,$A63,Investors!$G:$G,$B63),0)</f>
        <v/>
      </c>
      <c r="Y63" s="4">
        <f>IF(AND(SUMIFS(Investors!$P:$P,Investors!$A:$A,$A63,Investors!$G:$G,$B63)-$B$2&lt;=Y$4,SUMIFS(Investors!$P:$P,Investors!$A:$A,$A63,Investors!$G:$G,$B63)-$B$2&gt;X$4),SUMIFS(Investors!$Q:$Q,Investors!$A:$A,$A63,Investors!$G:$G,$B63),0)</f>
        <v/>
      </c>
      <c r="Z63" s="4">
        <f>IF(AND(SUMIFS(Investors!$P:$P,Investors!$A:$A,$A63,Investors!$G:$G,$B63)-$B$2&lt;=Z$4,SUMIFS(Investors!$P:$P,Investors!$A:$A,$A63,Investors!$G:$G,$B63)-$B$2&gt;Y$4),SUMIFS(Investors!$Q:$Q,Investors!$A:$A,$A63,Investors!$G:$G,$B63),0)</f>
        <v/>
      </c>
      <c r="AA63" s="4">
        <f>IF(AND(SUMIFS(Investors!$P:$P,Investors!$A:$A,$A63,Investors!$G:$G,$B63)-$B$2&lt;=AA$4,SUMIFS(Investors!$P:$P,Investors!$A:$A,$A63,Investors!$G:$G,$B63)-$B$2&gt;Z$4),SUMIFS(Investors!$Q:$Q,Investors!$A:$A,$A63,Investors!$G:$G,$B63),0)</f>
        <v/>
      </c>
      <c r="AB63" s="4">
        <f>IF(AND(SUMIFS(Investors!$P:$P,Investors!$A:$A,$A63,Investors!$G:$G,$B63)-$B$2&lt;=AB$4,SUMIFS(Investors!$P:$P,Investors!$A:$A,$A63,Investors!$G:$G,$B63)-$B$2&gt;AA$4),SUMIFS(Investors!$Q:$Q,Investors!$A:$A,$A63,Investors!$G:$G,$B63),0)</f>
        <v/>
      </c>
      <c r="AC63" s="4">
        <f>IF(AND(SUMIFS(Investors!$P:$P,Investors!$A:$A,$A63,Investors!$G:$G,$B63)-$B$2&lt;=AC$4,SUMIFS(Investors!$P:$P,Investors!$A:$A,$A63,Investors!$G:$G,$B63)-$B$2&gt;AB$4),SUMIFS(Investors!$Q:$Q,Investors!$A:$A,$A63,Investors!$G:$G,$B63),0)</f>
        <v/>
      </c>
    </row>
    <row r="64">
      <c r="A64" t="inlineStr">
        <is>
          <t>ZNOR01</t>
        </is>
      </c>
      <c r="B64" t="inlineStr">
        <is>
          <t>GW4550</t>
        </is>
      </c>
      <c r="C64" s="4">
        <f>SUM(E64:AC64)</f>
        <v/>
      </c>
      <c r="E64" s="4">
        <f>IF(AND(SUMIFS(Investors!$P:$P,Investors!$A:$A,$A64,Investors!$G:$G,$B64)-$B$2&lt;=E$4,SUMIFS(Investors!$P:$P,Investors!$A:$A,$A64,Investors!$G:$G,$B64)-$B$2&gt;D$4),SUMIFS(Investors!$Q:$Q,Investors!$A:$A,$A64,Investors!$G:$G,$B64),0)</f>
        <v/>
      </c>
      <c r="F64" s="4">
        <f>IF(AND(SUMIFS(Investors!$P:$P,Investors!$A:$A,$A64,Investors!$G:$G,$B64)-$B$2&lt;=F$4,SUMIFS(Investors!$P:$P,Investors!$A:$A,$A64,Investors!$G:$G,$B64)-$B$2&gt;E$4),SUMIFS(Investors!$Q:$Q,Investors!$A:$A,$A64,Investors!$G:$G,$B64),0)</f>
        <v/>
      </c>
      <c r="G64" s="4">
        <f>IF(AND(SUMIFS(Investors!$P:$P,Investors!$A:$A,$A64,Investors!$G:$G,$B64)-$B$2&lt;=G$4,SUMIFS(Investors!$P:$P,Investors!$A:$A,$A64,Investors!$G:$G,$B64)-$B$2&gt;F$4),SUMIFS(Investors!$Q:$Q,Investors!$A:$A,$A64,Investors!$G:$G,$B64),0)</f>
        <v/>
      </c>
      <c r="H64" s="4">
        <f>IF(AND(SUMIFS(Investors!$P:$P,Investors!$A:$A,$A64,Investors!$G:$G,$B64)-$B$2&lt;=H$4,SUMIFS(Investors!$P:$P,Investors!$A:$A,$A64,Investors!$G:$G,$B64)-$B$2&gt;G$4),SUMIFS(Investors!$Q:$Q,Investors!$A:$A,$A64,Investors!$G:$G,$B64),0)</f>
        <v/>
      </c>
      <c r="I64" s="4">
        <f>IF(AND(SUMIFS(Investors!$P:$P,Investors!$A:$A,$A64,Investors!$G:$G,$B64)-$B$2&lt;=I$4,SUMIFS(Investors!$P:$P,Investors!$A:$A,$A64,Investors!$G:$G,$B64)-$B$2&gt;H$4),SUMIFS(Investors!$Q:$Q,Investors!$A:$A,$A64,Investors!$G:$G,$B64),0)</f>
        <v/>
      </c>
      <c r="J64" s="4">
        <f>IF(AND(SUMIFS(Investors!$P:$P,Investors!$A:$A,$A64,Investors!$G:$G,$B64)-$B$2&lt;=J$4,SUMIFS(Investors!$P:$P,Investors!$A:$A,$A64,Investors!$G:$G,$B64)-$B$2&gt;I$4),SUMIFS(Investors!$Q:$Q,Investors!$A:$A,$A64,Investors!$G:$G,$B64),0)</f>
        <v/>
      </c>
      <c r="K64" s="4">
        <f>IF(AND(SUMIFS(Investors!$P:$P,Investors!$A:$A,$A64,Investors!$G:$G,$B64)-$B$2&lt;=K$4,SUMIFS(Investors!$P:$P,Investors!$A:$A,$A64,Investors!$G:$G,$B64)-$B$2&gt;J$4),SUMIFS(Investors!$Q:$Q,Investors!$A:$A,$A64,Investors!$G:$G,$B64),0)</f>
        <v/>
      </c>
      <c r="L64" s="4">
        <f>IF(AND(SUMIFS(Investors!$P:$P,Investors!$A:$A,$A64,Investors!$G:$G,$B64)-$B$2&lt;=L$4,SUMIFS(Investors!$P:$P,Investors!$A:$A,$A64,Investors!$G:$G,$B64)-$B$2&gt;K$4),SUMIFS(Investors!$Q:$Q,Investors!$A:$A,$A64,Investors!$G:$G,$B64),0)</f>
        <v/>
      </c>
      <c r="M64" s="4">
        <f>IF(AND(SUMIFS(Investors!$P:$P,Investors!$A:$A,$A64,Investors!$G:$G,$B64)-$B$2&lt;=M$4,SUMIFS(Investors!$P:$P,Investors!$A:$A,$A64,Investors!$G:$G,$B64)-$B$2&gt;L$4),SUMIFS(Investors!$Q:$Q,Investors!$A:$A,$A64,Investors!$G:$G,$B64),0)</f>
        <v/>
      </c>
      <c r="N64" s="4">
        <f>IF(AND(SUMIFS(Investors!$P:$P,Investors!$A:$A,$A64,Investors!$G:$G,$B64)-$B$2&lt;=N$4,SUMIFS(Investors!$P:$P,Investors!$A:$A,$A64,Investors!$G:$G,$B64)-$B$2&gt;M$4),SUMIFS(Investors!$Q:$Q,Investors!$A:$A,$A64,Investors!$G:$G,$B64),0)</f>
        <v/>
      </c>
      <c r="O64" s="4">
        <f>IF(AND(SUMIFS(Investors!$P:$P,Investors!$A:$A,$A64,Investors!$G:$G,$B64)-$B$2&lt;=O$4,SUMIFS(Investors!$P:$P,Investors!$A:$A,$A64,Investors!$G:$G,$B64)-$B$2&gt;N$4),SUMIFS(Investors!$Q:$Q,Investors!$A:$A,$A64,Investors!$G:$G,$B64),0)</f>
        <v/>
      </c>
      <c r="P64" s="4">
        <f>IF(AND(SUMIFS(Investors!$P:$P,Investors!$A:$A,$A64,Investors!$G:$G,$B64)-$B$2&lt;=P$4,SUMIFS(Investors!$P:$P,Investors!$A:$A,$A64,Investors!$G:$G,$B64)-$B$2&gt;O$4),SUMIFS(Investors!$Q:$Q,Investors!$A:$A,$A64,Investors!$G:$G,$B64),0)</f>
        <v/>
      </c>
      <c r="Q64" s="4">
        <f>IF(AND(SUMIFS(Investors!$P:$P,Investors!$A:$A,$A64,Investors!$G:$G,$B64)-$B$2&lt;=Q$4,SUMIFS(Investors!$P:$P,Investors!$A:$A,$A64,Investors!$G:$G,$B64)-$B$2&gt;P$4),SUMIFS(Investors!$Q:$Q,Investors!$A:$A,$A64,Investors!$G:$G,$B64),0)</f>
        <v/>
      </c>
      <c r="R64" s="4">
        <f>IF(AND(SUMIFS(Investors!$P:$P,Investors!$A:$A,$A64,Investors!$G:$G,$B64)-$B$2&lt;=R$4,SUMIFS(Investors!$P:$P,Investors!$A:$A,$A64,Investors!$G:$G,$B64)-$B$2&gt;Q$4),SUMIFS(Investors!$Q:$Q,Investors!$A:$A,$A64,Investors!$G:$G,$B64),0)</f>
        <v/>
      </c>
      <c r="S64" s="4">
        <f>IF(AND(SUMIFS(Investors!$P:$P,Investors!$A:$A,$A64,Investors!$G:$G,$B64)-$B$2&lt;=S$4,SUMIFS(Investors!$P:$P,Investors!$A:$A,$A64,Investors!$G:$G,$B64)-$B$2&gt;R$4),SUMIFS(Investors!$Q:$Q,Investors!$A:$A,$A64,Investors!$G:$G,$B64),0)</f>
        <v/>
      </c>
      <c r="T64" s="4">
        <f>IF(AND(SUMIFS(Investors!$P:$P,Investors!$A:$A,$A64,Investors!$G:$G,$B64)-$B$2&lt;=T$4,SUMIFS(Investors!$P:$P,Investors!$A:$A,$A64,Investors!$G:$G,$B64)-$B$2&gt;S$4),SUMIFS(Investors!$Q:$Q,Investors!$A:$A,$A64,Investors!$G:$G,$B64),0)</f>
        <v/>
      </c>
      <c r="U64" s="4">
        <f>IF(AND(SUMIFS(Investors!$P:$P,Investors!$A:$A,$A64,Investors!$G:$G,$B64)-$B$2&lt;=U$4,SUMIFS(Investors!$P:$P,Investors!$A:$A,$A64,Investors!$G:$G,$B64)-$B$2&gt;T$4),SUMIFS(Investors!$Q:$Q,Investors!$A:$A,$A64,Investors!$G:$G,$B64),0)</f>
        <v/>
      </c>
      <c r="V64" s="4">
        <f>IF(AND(SUMIFS(Investors!$P:$P,Investors!$A:$A,$A64,Investors!$G:$G,$B64)-$B$2&lt;=V$4,SUMIFS(Investors!$P:$P,Investors!$A:$A,$A64,Investors!$G:$G,$B64)-$B$2&gt;U$4),SUMIFS(Investors!$Q:$Q,Investors!$A:$A,$A64,Investors!$G:$G,$B64),0)</f>
        <v/>
      </c>
      <c r="W64" s="4">
        <f>IF(AND(SUMIFS(Investors!$P:$P,Investors!$A:$A,$A64,Investors!$G:$G,$B64)-$B$2&lt;=W$4,SUMIFS(Investors!$P:$P,Investors!$A:$A,$A64,Investors!$G:$G,$B64)-$B$2&gt;V$4),SUMIFS(Investors!$Q:$Q,Investors!$A:$A,$A64,Investors!$G:$G,$B64),0)</f>
        <v/>
      </c>
      <c r="X64" s="4">
        <f>IF(AND(SUMIFS(Investors!$P:$P,Investors!$A:$A,$A64,Investors!$G:$G,$B64)-$B$2&lt;=X$4,SUMIFS(Investors!$P:$P,Investors!$A:$A,$A64,Investors!$G:$G,$B64)-$B$2&gt;W$4),SUMIFS(Investors!$Q:$Q,Investors!$A:$A,$A64,Investors!$G:$G,$B64),0)</f>
        <v/>
      </c>
      <c r="Y64" s="4">
        <f>IF(AND(SUMIFS(Investors!$P:$P,Investors!$A:$A,$A64,Investors!$G:$G,$B64)-$B$2&lt;=Y$4,SUMIFS(Investors!$P:$P,Investors!$A:$A,$A64,Investors!$G:$G,$B64)-$B$2&gt;X$4),SUMIFS(Investors!$Q:$Q,Investors!$A:$A,$A64,Investors!$G:$G,$B64),0)</f>
        <v/>
      </c>
      <c r="Z64" s="4">
        <f>IF(AND(SUMIFS(Investors!$P:$P,Investors!$A:$A,$A64,Investors!$G:$G,$B64)-$B$2&lt;=Z$4,SUMIFS(Investors!$P:$P,Investors!$A:$A,$A64,Investors!$G:$G,$B64)-$B$2&gt;Y$4),SUMIFS(Investors!$Q:$Q,Investors!$A:$A,$A64,Investors!$G:$G,$B64),0)</f>
        <v/>
      </c>
      <c r="AA64" s="4">
        <f>IF(AND(SUMIFS(Investors!$P:$P,Investors!$A:$A,$A64,Investors!$G:$G,$B64)-$B$2&lt;=AA$4,SUMIFS(Investors!$P:$P,Investors!$A:$A,$A64,Investors!$G:$G,$B64)-$B$2&gt;Z$4),SUMIFS(Investors!$Q:$Q,Investors!$A:$A,$A64,Investors!$G:$G,$B64),0)</f>
        <v/>
      </c>
      <c r="AB64" s="4">
        <f>IF(AND(SUMIFS(Investors!$P:$P,Investors!$A:$A,$A64,Investors!$G:$G,$B64)-$B$2&lt;=AB$4,SUMIFS(Investors!$P:$P,Investors!$A:$A,$A64,Investors!$G:$G,$B64)-$B$2&gt;AA$4),SUMIFS(Investors!$Q:$Q,Investors!$A:$A,$A64,Investors!$G:$G,$B64),0)</f>
        <v/>
      </c>
      <c r="AC64" s="4">
        <f>IF(AND(SUMIFS(Investors!$P:$P,Investors!$A:$A,$A64,Investors!$G:$G,$B64)-$B$2&lt;=AC$4,SUMIFS(Investors!$P:$P,Investors!$A:$A,$A64,Investors!$G:$G,$B64)-$B$2&gt;AB$4),SUMIFS(Investors!$Q:$Q,Investors!$A:$A,$A64,Investors!$G:$G,$B64),0)</f>
        <v/>
      </c>
    </row>
    <row r="65">
      <c r="A65" t="inlineStr">
        <is>
          <t>ZARB01</t>
        </is>
      </c>
      <c r="B65" t="inlineStr">
        <is>
          <t>GW3412</t>
        </is>
      </c>
      <c r="C65" s="4">
        <f>SUM(E65:AC65)</f>
        <v/>
      </c>
      <c r="E65" s="4">
        <f>IF(AND(SUMIFS(Investors!$P:$P,Investors!$A:$A,$A65,Investors!$G:$G,$B65)-$B$2&lt;=E$4,SUMIFS(Investors!$P:$P,Investors!$A:$A,$A65,Investors!$G:$G,$B65)-$B$2&gt;D$4),SUMIFS(Investors!$Q:$Q,Investors!$A:$A,$A65,Investors!$G:$G,$B65),0)</f>
        <v/>
      </c>
      <c r="F65" s="4">
        <f>IF(AND(SUMIFS(Investors!$P:$P,Investors!$A:$A,$A65,Investors!$G:$G,$B65)-$B$2&lt;=F$4,SUMIFS(Investors!$P:$P,Investors!$A:$A,$A65,Investors!$G:$G,$B65)-$B$2&gt;E$4),SUMIFS(Investors!$Q:$Q,Investors!$A:$A,$A65,Investors!$G:$G,$B65),0)</f>
        <v/>
      </c>
      <c r="G65" s="4">
        <f>IF(AND(SUMIFS(Investors!$P:$P,Investors!$A:$A,$A65,Investors!$G:$G,$B65)-$B$2&lt;=G$4,SUMIFS(Investors!$P:$P,Investors!$A:$A,$A65,Investors!$G:$G,$B65)-$B$2&gt;F$4),SUMIFS(Investors!$Q:$Q,Investors!$A:$A,$A65,Investors!$G:$G,$B65),0)</f>
        <v/>
      </c>
      <c r="H65" s="4">
        <f>IF(AND(SUMIFS(Investors!$P:$P,Investors!$A:$A,$A65,Investors!$G:$G,$B65)-$B$2&lt;=H$4,SUMIFS(Investors!$P:$P,Investors!$A:$A,$A65,Investors!$G:$G,$B65)-$B$2&gt;G$4),SUMIFS(Investors!$Q:$Q,Investors!$A:$A,$A65,Investors!$G:$G,$B65),0)</f>
        <v/>
      </c>
      <c r="I65" s="4">
        <f>IF(AND(SUMIFS(Investors!$P:$P,Investors!$A:$A,$A65,Investors!$G:$G,$B65)-$B$2&lt;=I$4,SUMIFS(Investors!$P:$P,Investors!$A:$A,$A65,Investors!$G:$G,$B65)-$B$2&gt;H$4),SUMIFS(Investors!$Q:$Q,Investors!$A:$A,$A65,Investors!$G:$G,$B65),0)</f>
        <v/>
      </c>
      <c r="J65" s="4">
        <f>IF(AND(SUMIFS(Investors!$P:$P,Investors!$A:$A,$A65,Investors!$G:$G,$B65)-$B$2&lt;=J$4,SUMIFS(Investors!$P:$P,Investors!$A:$A,$A65,Investors!$G:$G,$B65)-$B$2&gt;I$4),SUMIFS(Investors!$Q:$Q,Investors!$A:$A,$A65,Investors!$G:$G,$B65),0)</f>
        <v/>
      </c>
      <c r="K65" s="4">
        <f>IF(AND(SUMIFS(Investors!$P:$P,Investors!$A:$A,$A65,Investors!$G:$G,$B65)-$B$2&lt;=K$4,SUMIFS(Investors!$P:$P,Investors!$A:$A,$A65,Investors!$G:$G,$B65)-$B$2&gt;J$4),SUMIFS(Investors!$Q:$Q,Investors!$A:$A,$A65,Investors!$G:$G,$B65),0)</f>
        <v/>
      </c>
      <c r="L65" s="4">
        <f>IF(AND(SUMIFS(Investors!$P:$P,Investors!$A:$A,$A65,Investors!$G:$G,$B65)-$B$2&lt;=L$4,SUMIFS(Investors!$P:$P,Investors!$A:$A,$A65,Investors!$G:$G,$B65)-$B$2&gt;K$4),SUMIFS(Investors!$Q:$Q,Investors!$A:$A,$A65,Investors!$G:$G,$B65),0)</f>
        <v/>
      </c>
      <c r="M65" s="4">
        <f>IF(AND(SUMIFS(Investors!$P:$P,Investors!$A:$A,$A65,Investors!$G:$G,$B65)-$B$2&lt;=M$4,SUMIFS(Investors!$P:$P,Investors!$A:$A,$A65,Investors!$G:$G,$B65)-$B$2&gt;L$4),SUMIFS(Investors!$Q:$Q,Investors!$A:$A,$A65,Investors!$G:$G,$B65),0)</f>
        <v/>
      </c>
      <c r="N65" s="4">
        <f>IF(AND(SUMIFS(Investors!$P:$P,Investors!$A:$A,$A65,Investors!$G:$G,$B65)-$B$2&lt;=N$4,SUMIFS(Investors!$P:$P,Investors!$A:$A,$A65,Investors!$G:$G,$B65)-$B$2&gt;M$4),SUMIFS(Investors!$Q:$Q,Investors!$A:$A,$A65,Investors!$G:$G,$B65),0)</f>
        <v/>
      </c>
      <c r="O65" s="4">
        <f>IF(AND(SUMIFS(Investors!$P:$P,Investors!$A:$A,$A65,Investors!$G:$G,$B65)-$B$2&lt;=O$4,SUMIFS(Investors!$P:$P,Investors!$A:$A,$A65,Investors!$G:$G,$B65)-$B$2&gt;N$4),SUMIFS(Investors!$Q:$Q,Investors!$A:$A,$A65,Investors!$G:$G,$B65),0)</f>
        <v/>
      </c>
      <c r="P65" s="4">
        <f>IF(AND(SUMIFS(Investors!$P:$P,Investors!$A:$A,$A65,Investors!$G:$G,$B65)-$B$2&lt;=P$4,SUMIFS(Investors!$P:$P,Investors!$A:$A,$A65,Investors!$G:$G,$B65)-$B$2&gt;O$4),SUMIFS(Investors!$Q:$Q,Investors!$A:$A,$A65,Investors!$G:$G,$B65),0)</f>
        <v/>
      </c>
      <c r="Q65" s="4">
        <f>IF(AND(SUMIFS(Investors!$P:$P,Investors!$A:$A,$A65,Investors!$G:$G,$B65)-$B$2&lt;=Q$4,SUMIFS(Investors!$P:$P,Investors!$A:$A,$A65,Investors!$G:$G,$B65)-$B$2&gt;P$4),SUMIFS(Investors!$Q:$Q,Investors!$A:$A,$A65,Investors!$G:$G,$B65),0)</f>
        <v/>
      </c>
      <c r="R65" s="4">
        <f>IF(AND(SUMIFS(Investors!$P:$P,Investors!$A:$A,$A65,Investors!$G:$G,$B65)-$B$2&lt;=R$4,SUMIFS(Investors!$P:$P,Investors!$A:$A,$A65,Investors!$G:$G,$B65)-$B$2&gt;Q$4),SUMIFS(Investors!$Q:$Q,Investors!$A:$A,$A65,Investors!$G:$G,$B65),0)</f>
        <v/>
      </c>
      <c r="S65" s="4">
        <f>IF(AND(SUMIFS(Investors!$P:$P,Investors!$A:$A,$A65,Investors!$G:$G,$B65)-$B$2&lt;=S$4,SUMIFS(Investors!$P:$P,Investors!$A:$A,$A65,Investors!$G:$G,$B65)-$B$2&gt;R$4),SUMIFS(Investors!$Q:$Q,Investors!$A:$A,$A65,Investors!$G:$G,$B65),0)</f>
        <v/>
      </c>
      <c r="T65" s="4">
        <f>IF(AND(SUMIFS(Investors!$P:$P,Investors!$A:$A,$A65,Investors!$G:$G,$B65)-$B$2&lt;=T$4,SUMIFS(Investors!$P:$P,Investors!$A:$A,$A65,Investors!$G:$G,$B65)-$B$2&gt;S$4),SUMIFS(Investors!$Q:$Q,Investors!$A:$A,$A65,Investors!$G:$G,$B65),0)</f>
        <v/>
      </c>
      <c r="U65" s="4">
        <f>IF(AND(SUMIFS(Investors!$P:$P,Investors!$A:$A,$A65,Investors!$G:$G,$B65)-$B$2&lt;=U$4,SUMIFS(Investors!$P:$P,Investors!$A:$A,$A65,Investors!$G:$G,$B65)-$B$2&gt;T$4),SUMIFS(Investors!$Q:$Q,Investors!$A:$A,$A65,Investors!$G:$G,$B65),0)</f>
        <v/>
      </c>
      <c r="V65" s="4">
        <f>IF(AND(SUMIFS(Investors!$P:$P,Investors!$A:$A,$A65,Investors!$G:$G,$B65)-$B$2&lt;=V$4,SUMIFS(Investors!$P:$P,Investors!$A:$A,$A65,Investors!$G:$G,$B65)-$B$2&gt;U$4),SUMIFS(Investors!$Q:$Q,Investors!$A:$A,$A65,Investors!$G:$G,$B65),0)</f>
        <v/>
      </c>
      <c r="W65" s="4">
        <f>IF(AND(SUMIFS(Investors!$P:$P,Investors!$A:$A,$A65,Investors!$G:$G,$B65)-$B$2&lt;=W$4,SUMIFS(Investors!$P:$P,Investors!$A:$A,$A65,Investors!$G:$G,$B65)-$B$2&gt;V$4),SUMIFS(Investors!$Q:$Q,Investors!$A:$A,$A65,Investors!$G:$G,$B65),0)</f>
        <v/>
      </c>
      <c r="X65" s="4">
        <f>IF(AND(SUMIFS(Investors!$P:$P,Investors!$A:$A,$A65,Investors!$G:$G,$B65)-$B$2&lt;=X$4,SUMIFS(Investors!$P:$P,Investors!$A:$A,$A65,Investors!$G:$G,$B65)-$B$2&gt;W$4),SUMIFS(Investors!$Q:$Q,Investors!$A:$A,$A65,Investors!$G:$G,$B65),0)</f>
        <v/>
      </c>
      <c r="Y65" s="4">
        <f>IF(AND(SUMIFS(Investors!$P:$P,Investors!$A:$A,$A65,Investors!$G:$G,$B65)-$B$2&lt;=Y$4,SUMIFS(Investors!$P:$P,Investors!$A:$A,$A65,Investors!$G:$G,$B65)-$B$2&gt;X$4),SUMIFS(Investors!$Q:$Q,Investors!$A:$A,$A65,Investors!$G:$G,$B65),0)</f>
        <v/>
      </c>
      <c r="Z65" s="4">
        <f>IF(AND(SUMIFS(Investors!$P:$P,Investors!$A:$A,$A65,Investors!$G:$G,$B65)-$B$2&lt;=Z$4,SUMIFS(Investors!$P:$P,Investors!$A:$A,$A65,Investors!$G:$G,$B65)-$B$2&gt;Y$4),SUMIFS(Investors!$Q:$Q,Investors!$A:$A,$A65,Investors!$G:$G,$B65),0)</f>
        <v/>
      </c>
      <c r="AA65" s="4">
        <f>IF(AND(SUMIFS(Investors!$P:$P,Investors!$A:$A,$A65,Investors!$G:$G,$B65)-$B$2&lt;=AA$4,SUMIFS(Investors!$P:$P,Investors!$A:$A,$A65,Investors!$G:$G,$B65)-$B$2&gt;Z$4),SUMIFS(Investors!$Q:$Q,Investors!$A:$A,$A65,Investors!$G:$G,$B65),0)</f>
        <v/>
      </c>
      <c r="AB65" s="4">
        <f>IF(AND(SUMIFS(Investors!$P:$P,Investors!$A:$A,$A65,Investors!$G:$G,$B65)-$B$2&lt;=AB$4,SUMIFS(Investors!$P:$P,Investors!$A:$A,$A65,Investors!$G:$G,$B65)-$B$2&gt;AA$4),SUMIFS(Investors!$Q:$Q,Investors!$A:$A,$A65,Investors!$G:$G,$B65),0)</f>
        <v/>
      </c>
      <c r="AC65" s="4">
        <f>IF(AND(SUMIFS(Investors!$P:$P,Investors!$A:$A,$A65,Investors!$G:$G,$B65)-$B$2&lt;=AC$4,SUMIFS(Investors!$P:$P,Investors!$A:$A,$A65,Investors!$G:$G,$B65)-$B$2&gt;AB$4),SUMIFS(Investors!$Q:$Q,Investors!$A:$A,$A65,Investors!$G:$G,$B65),0)</f>
        <v/>
      </c>
    </row>
    <row r="66">
      <c r="A66" t="inlineStr">
        <is>
          <t>ZARB01</t>
        </is>
      </c>
      <c r="B66" t="inlineStr">
        <is>
          <t>GW3624</t>
        </is>
      </c>
      <c r="C66" s="4">
        <f>SUM(E66:AC66)</f>
        <v/>
      </c>
      <c r="E66" s="4">
        <f>IF(AND(SUMIFS(Investors!$P:$P,Investors!$A:$A,$A66,Investors!$G:$G,$B66)-$B$2&lt;=E$4,SUMIFS(Investors!$P:$P,Investors!$A:$A,$A66,Investors!$G:$G,$B66)-$B$2&gt;D$4),SUMIFS(Investors!$Q:$Q,Investors!$A:$A,$A66,Investors!$G:$G,$B66),0)</f>
        <v/>
      </c>
      <c r="F66" s="4">
        <f>IF(AND(SUMIFS(Investors!$P:$P,Investors!$A:$A,$A66,Investors!$G:$G,$B66)-$B$2&lt;=F$4,SUMIFS(Investors!$P:$P,Investors!$A:$A,$A66,Investors!$G:$G,$B66)-$B$2&gt;E$4),SUMIFS(Investors!$Q:$Q,Investors!$A:$A,$A66,Investors!$G:$G,$B66),0)</f>
        <v/>
      </c>
      <c r="G66" s="4">
        <f>IF(AND(SUMIFS(Investors!$P:$P,Investors!$A:$A,$A66,Investors!$G:$G,$B66)-$B$2&lt;=G$4,SUMIFS(Investors!$P:$P,Investors!$A:$A,$A66,Investors!$G:$G,$B66)-$B$2&gt;F$4),SUMIFS(Investors!$Q:$Q,Investors!$A:$A,$A66,Investors!$G:$G,$B66),0)</f>
        <v/>
      </c>
      <c r="H66" s="4">
        <f>IF(AND(SUMIFS(Investors!$P:$P,Investors!$A:$A,$A66,Investors!$G:$G,$B66)-$B$2&lt;=H$4,SUMIFS(Investors!$P:$P,Investors!$A:$A,$A66,Investors!$G:$G,$B66)-$B$2&gt;G$4),SUMIFS(Investors!$Q:$Q,Investors!$A:$A,$A66,Investors!$G:$G,$B66),0)</f>
        <v/>
      </c>
      <c r="I66" s="4">
        <f>IF(AND(SUMIFS(Investors!$P:$P,Investors!$A:$A,$A66,Investors!$G:$G,$B66)-$B$2&lt;=I$4,SUMIFS(Investors!$P:$P,Investors!$A:$A,$A66,Investors!$G:$G,$B66)-$B$2&gt;H$4),SUMIFS(Investors!$Q:$Q,Investors!$A:$A,$A66,Investors!$G:$G,$B66),0)</f>
        <v/>
      </c>
      <c r="J66" s="4">
        <f>IF(AND(SUMIFS(Investors!$P:$P,Investors!$A:$A,$A66,Investors!$G:$G,$B66)-$B$2&lt;=J$4,SUMIFS(Investors!$P:$P,Investors!$A:$A,$A66,Investors!$G:$G,$B66)-$B$2&gt;I$4),SUMIFS(Investors!$Q:$Q,Investors!$A:$A,$A66,Investors!$G:$G,$B66),0)</f>
        <v/>
      </c>
      <c r="K66" s="4">
        <f>IF(AND(SUMIFS(Investors!$P:$P,Investors!$A:$A,$A66,Investors!$G:$G,$B66)-$B$2&lt;=K$4,SUMIFS(Investors!$P:$P,Investors!$A:$A,$A66,Investors!$G:$G,$B66)-$B$2&gt;J$4),SUMIFS(Investors!$Q:$Q,Investors!$A:$A,$A66,Investors!$G:$G,$B66),0)</f>
        <v/>
      </c>
      <c r="L66" s="4">
        <f>IF(AND(SUMIFS(Investors!$P:$P,Investors!$A:$A,$A66,Investors!$G:$G,$B66)-$B$2&lt;=L$4,SUMIFS(Investors!$P:$P,Investors!$A:$A,$A66,Investors!$G:$G,$B66)-$B$2&gt;K$4),SUMIFS(Investors!$Q:$Q,Investors!$A:$A,$A66,Investors!$G:$G,$B66),0)</f>
        <v/>
      </c>
      <c r="M66" s="4">
        <f>IF(AND(SUMIFS(Investors!$P:$P,Investors!$A:$A,$A66,Investors!$G:$G,$B66)-$B$2&lt;=M$4,SUMIFS(Investors!$P:$P,Investors!$A:$A,$A66,Investors!$G:$G,$B66)-$B$2&gt;L$4),SUMIFS(Investors!$Q:$Q,Investors!$A:$A,$A66,Investors!$G:$G,$B66),0)</f>
        <v/>
      </c>
      <c r="N66" s="4">
        <f>IF(AND(SUMIFS(Investors!$P:$P,Investors!$A:$A,$A66,Investors!$G:$G,$B66)-$B$2&lt;=N$4,SUMIFS(Investors!$P:$P,Investors!$A:$A,$A66,Investors!$G:$G,$B66)-$B$2&gt;M$4),SUMIFS(Investors!$Q:$Q,Investors!$A:$A,$A66,Investors!$G:$G,$B66),0)</f>
        <v/>
      </c>
      <c r="O66" s="4">
        <f>IF(AND(SUMIFS(Investors!$P:$P,Investors!$A:$A,$A66,Investors!$G:$G,$B66)-$B$2&lt;=O$4,SUMIFS(Investors!$P:$P,Investors!$A:$A,$A66,Investors!$G:$G,$B66)-$B$2&gt;N$4),SUMIFS(Investors!$Q:$Q,Investors!$A:$A,$A66,Investors!$G:$G,$B66),0)</f>
        <v/>
      </c>
      <c r="P66" s="4">
        <f>IF(AND(SUMIFS(Investors!$P:$P,Investors!$A:$A,$A66,Investors!$G:$G,$B66)-$B$2&lt;=P$4,SUMIFS(Investors!$P:$P,Investors!$A:$A,$A66,Investors!$G:$G,$B66)-$B$2&gt;O$4),SUMIFS(Investors!$Q:$Q,Investors!$A:$A,$A66,Investors!$G:$G,$B66),0)</f>
        <v/>
      </c>
      <c r="Q66" s="4">
        <f>IF(AND(SUMIFS(Investors!$P:$P,Investors!$A:$A,$A66,Investors!$G:$G,$B66)-$B$2&lt;=Q$4,SUMIFS(Investors!$P:$P,Investors!$A:$A,$A66,Investors!$G:$G,$B66)-$B$2&gt;P$4),SUMIFS(Investors!$Q:$Q,Investors!$A:$A,$A66,Investors!$G:$G,$B66),0)</f>
        <v/>
      </c>
      <c r="R66" s="4">
        <f>IF(AND(SUMIFS(Investors!$P:$P,Investors!$A:$A,$A66,Investors!$G:$G,$B66)-$B$2&lt;=R$4,SUMIFS(Investors!$P:$P,Investors!$A:$A,$A66,Investors!$G:$G,$B66)-$B$2&gt;Q$4),SUMIFS(Investors!$Q:$Q,Investors!$A:$A,$A66,Investors!$G:$G,$B66),0)</f>
        <v/>
      </c>
      <c r="S66" s="4">
        <f>IF(AND(SUMIFS(Investors!$P:$P,Investors!$A:$A,$A66,Investors!$G:$G,$B66)-$B$2&lt;=S$4,SUMIFS(Investors!$P:$P,Investors!$A:$A,$A66,Investors!$G:$G,$B66)-$B$2&gt;R$4),SUMIFS(Investors!$Q:$Q,Investors!$A:$A,$A66,Investors!$G:$G,$B66),0)</f>
        <v/>
      </c>
      <c r="T66" s="4">
        <f>IF(AND(SUMIFS(Investors!$P:$P,Investors!$A:$A,$A66,Investors!$G:$G,$B66)-$B$2&lt;=T$4,SUMIFS(Investors!$P:$P,Investors!$A:$A,$A66,Investors!$G:$G,$B66)-$B$2&gt;S$4),SUMIFS(Investors!$Q:$Q,Investors!$A:$A,$A66,Investors!$G:$G,$B66),0)</f>
        <v/>
      </c>
      <c r="U66" s="4">
        <f>IF(AND(SUMIFS(Investors!$P:$P,Investors!$A:$A,$A66,Investors!$G:$G,$B66)-$B$2&lt;=U$4,SUMIFS(Investors!$P:$P,Investors!$A:$A,$A66,Investors!$G:$G,$B66)-$B$2&gt;T$4),SUMIFS(Investors!$Q:$Q,Investors!$A:$A,$A66,Investors!$G:$G,$B66),0)</f>
        <v/>
      </c>
      <c r="V66" s="4">
        <f>IF(AND(SUMIFS(Investors!$P:$P,Investors!$A:$A,$A66,Investors!$G:$G,$B66)-$B$2&lt;=V$4,SUMIFS(Investors!$P:$P,Investors!$A:$A,$A66,Investors!$G:$G,$B66)-$B$2&gt;U$4),SUMIFS(Investors!$Q:$Q,Investors!$A:$A,$A66,Investors!$G:$G,$B66),0)</f>
        <v/>
      </c>
      <c r="W66" s="4">
        <f>IF(AND(SUMIFS(Investors!$P:$P,Investors!$A:$A,$A66,Investors!$G:$G,$B66)-$B$2&lt;=W$4,SUMIFS(Investors!$P:$P,Investors!$A:$A,$A66,Investors!$G:$G,$B66)-$B$2&gt;V$4),SUMIFS(Investors!$Q:$Q,Investors!$A:$A,$A66,Investors!$G:$G,$B66),0)</f>
        <v/>
      </c>
      <c r="X66" s="4">
        <f>IF(AND(SUMIFS(Investors!$P:$P,Investors!$A:$A,$A66,Investors!$G:$G,$B66)-$B$2&lt;=X$4,SUMIFS(Investors!$P:$P,Investors!$A:$A,$A66,Investors!$G:$G,$B66)-$B$2&gt;W$4),SUMIFS(Investors!$Q:$Q,Investors!$A:$A,$A66,Investors!$G:$G,$B66),0)</f>
        <v/>
      </c>
      <c r="Y66" s="4">
        <f>IF(AND(SUMIFS(Investors!$P:$P,Investors!$A:$A,$A66,Investors!$G:$G,$B66)-$B$2&lt;=Y$4,SUMIFS(Investors!$P:$P,Investors!$A:$A,$A66,Investors!$G:$G,$B66)-$B$2&gt;X$4),SUMIFS(Investors!$Q:$Q,Investors!$A:$A,$A66,Investors!$G:$G,$B66),0)</f>
        <v/>
      </c>
      <c r="Z66" s="4">
        <f>IF(AND(SUMIFS(Investors!$P:$P,Investors!$A:$A,$A66,Investors!$G:$G,$B66)-$B$2&lt;=Z$4,SUMIFS(Investors!$P:$P,Investors!$A:$A,$A66,Investors!$G:$G,$B66)-$B$2&gt;Y$4),SUMIFS(Investors!$Q:$Q,Investors!$A:$A,$A66,Investors!$G:$G,$B66),0)</f>
        <v/>
      </c>
      <c r="AA66" s="4">
        <f>IF(AND(SUMIFS(Investors!$P:$P,Investors!$A:$A,$A66,Investors!$G:$G,$B66)-$B$2&lt;=AA$4,SUMIFS(Investors!$P:$P,Investors!$A:$A,$A66,Investors!$G:$G,$B66)-$B$2&gt;Z$4),SUMIFS(Investors!$Q:$Q,Investors!$A:$A,$A66,Investors!$G:$G,$B66),0)</f>
        <v/>
      </c>
      <c r="AB66" s="4">
        <f>IF(AND(SUMIFS(Investors!$P:$P,Investors!$A:$A,$A66,Investors!$G:$G,$B66)-$B$2&lt;=AB$4,SUMIFS(Investors!$P:$P,Investors!$A:$A,$A66,Investors!$G:$G,$B66)-$B$2&gt;AA$4),SUMIFS(Investors!$Q:$Q,Investors!$A:$A,$A66,Investors!$G:$G,$B66),0)</f>
        <v/>
      </c>
      <c r="AC66" s="4">
        <f>IF(AND(SUMIFS(Investors!$P:$P,Investors!$A:$A,$A66,Investors!$G:$G,$B66)-$B$2&lt;=AC$4,SUMIFS(Investors!$P:$P,Investors!$A:$A,$A66,Investors!$G:$G,$B66)-$B$2&gt;AB$4),SUMIFS(Investors!$Q:$Q,Investors!$A:$A,$A66,Investors!$G:$G,$B66),0)</f>
        <v/>
      </c>
    </row>
    <row r="67">
      <c r="A67" t="inlineStr">
        <is>
          <t>ZARB01</t>
        </is>
      </c>
      <c r="B67" t="inlineStr">
        <is>
          <t>GW4632</t>
        </is>
      </c>
      <c r="C67" s="4">
        <f>SUM(E67:AC67)</f>
        <v/>
      </c>
      <c r="E67" s="4">
        <f>IF(AND(SUMIFS(Investors!$P:$P,Investors!$A:$A,$A67,Investors!$G:$G,$B67)-$B$2&lt;=E$4,SUMIFS(Investors!$P:$P,Investors!$A:$A,$A67,Investors!$G:$G,$B67)-$B$2&gt;D$4),SUMIFS(Investors!$Q:$Q,Investors!$A:$A,$A67,Investors!$G:$G,$B67),0)</f>
        <v/>
      </c>
      <c r="F67" s="4">
        <f>IF(AND(SUMIFS(Investors!$P:$P,Investors!$A:$A,$A67,Investors!$G:$G,$B67)-$B$2&lt;=F$4,SUMIFS(Investors!$P:$P,Investors!$A:$A,$A67,Investors!$G:$G,$B67)-$B$2&gt;E$4),SUMIFS(Investors!$Q:$Q,Investors!$A:$A,$A67,Investors!$G:$G,$B67),0)</f>
        <v/>
      </c>
      <c r="G67" s="4">
        <f>IF(AND(SUMIFS(Investors!$P:$P,Investors!$A:$A,$A67,Investors!$G:$G,$B67)-$B$2&lt;=G$4,SUMIFS(Investors!$P:$P,Investors!$A:$A,$A67,Investors!$G:$G,$B67)-$B$2&gt;F$4),SUMIFS(Investors!$Q:$Q,Investors!$A:$A,$A67,Investors!$G:$G,$B67),0)</f>
        <v/>
      </c>
      <c r="H67" s="4">
        <f>IF(AND(SUMIFS(Investors!$P:$P,Investors!$A:$A,$A67,Investors!$G:$G,$B67)-$B$2&lt;=H$4,SUMIFS(Investors!$P:$P,Investors!$A:$A,$A67,Investors!$G:$G,$B67)-$B$2&gt;G$4),SUMIFS(Investors!$Q:$Q,Investors!$A:$A,$A67,Investors!$G:$G,$B67),0)</f>
        <v/>
      </c>
      <c r="I67" s="4">
        <f>IF(AND(SUMIFS(Investors!$P:$P,Investors!$A:$A,$A67,Investors!$G:$G,$B67)-$B$2&lt;=I$4,SUMIFS(Investors!$P:$P,Investors!$A:$A,$A67,Investors!$G:$G,$B67)-$B$2&gt;H$4),SUMIFS(Investors!$Q:$Q,Investors!$A:$A,$A67,Investors!$G:$G,$B67),0)</f>
        <v/>
      </c>
      <c r="J67" s="4">
        <f>IF(AND(SUMIFS(Investors!$P:$P,Investors!$A:$A,$A67,Investors!$G:$G,$B67)-$B$2&lt;=J$4,SUMIFS(Investors!$P:$P,Investors!$A:$A,$A67,Investors!$G:$G,$B67)-$B$2&gt;I$4),SUMIFS(Investors!$Q:$Q,Investors!$A:$A,$A67,Investors!$G:$G,$B67),0)</f>
        <v/>
      </c>
      <c r="K67" s="4">
        <f>IF(AND(SUMIFS(Investors!$P:$P,Investors!$A:$A,$A67,Investors!$G:$G,$B67)-$B$2&lt;=K$4,SUMIFS(Investors!$P:$P,Investors!$A:$A,$A67,Investors!$G:$G,$B67)-$B$2&gt;J$4),SUMIFS(Investors!$Q:$Q,Investors!$A:$A,$A67,Investors!$G:$G,$B67),0)</f>
        <v/>
      </c>
      <c r="L67" s="4">
        <f>IF(AND(SUMIFS(Investors!$P:$P,Investors!$A:$A,$A67,Investors!$G:$G,$B67)-$B$2&lt;=L$4,SUMIFS(Investors!$P:$P,Investors!$A:$A,$A67,Investors!$G:$G,$B67)-$B$2&gt;K$4),SUMIFS(Investors!$Q:$Q,Investors!$A:$A,$A67,Investors!$G:$G,$B67),0)</f>
        <v/>
      </c>
      <c r="M67" s="4">
        <f>IF(AND(SUMIFS(Investors!$P:$P,Investors!$A:$A,$A67,Investors!$G:$G,$B67)-$B$2&lt;=M$4,SUMIFS(Investors!$P:$P,Investors!$A:$A,$A67,Investors!$G:$G,$B67)-$B$2&gt;L$4),SUMIFS(Investors!$Q:$Q,Investors!$A:$A,$A67,Investors!$G:$G,$B67),0)</f>
        <v/>
      </c>
      <c r="N67" s="4">
        <f>IF(AND(SUMIFS(Investors!$P:$P,Investors!$A:$A,$A67,Investors!$G:$G,$B67)-$B$2&lt;=N$4,SUMIFS(Investors!$P:$P,Investors!$A:$A,$A67,Investors!$G:$G,$B67)-$B$2&gt;M$4),SUMIFS(Investors!$Q:$Q,Investors!$A:$A,$A67,Investors!$G:$G,$B67),0)</f>
        <v/>
      </c>
      <c r="O67" s="4">
        <f>IF(AND(SUMIFS(Investors!$P:$P,Investors!$A:$A,$A67,Investors!$G:$G,$B67)-$B$2&lt;=O$4,SUMIFS(Investors!$P:$P,Investors!$A:$A,$A67,Investors!$G:$G,$B67)-$B$2&gt;N$4),SUMIFS(Investors!$Q:$Q,Investors!$A:$A,$A67,Investors!$G:$G,$B67),0)</f>
        <v/>
      </c>
      <c r="P67" s="4">
        <f>IF(AND(SUMIFS(Investors!$P:$P,Investors!$A:$A,$A67,Investors!$G:$G,$B67)-$B$2&lt;=P$4,SUMIFS(Investors!$P:$P,Investors!$A:$A,$A67,Investors!$G:$G,$B67)-$B$2&gt;O$4),SUMIFS(Investors!$Q:$Q,Investors!$A:$A,$A67,Investors!$G:$G,$B67),0)</f>
        <v/>
      </c>
      <c r="Q67" s="4">
        <f>IF(AND(SUMIFS(Investors!$P:$P,Investors!$A:$A,$A67,Investors!$G:$G,$B67)-$B$2&lt;=Q$4,SUMIFS(Investors!$P:$P,Investors!$A:$A,$A67,Investors!$G:$G,$B67)-$B$2&gt;P$4),SUMIFS(Investors!$Q:$Q,Investors!$A:$A,$A67,Investors!$G:$G,$B67),0)</f>
        <v/>
      </c>
      <c r="R67" s="4">
        <f>IF(AND(SUMIFS(Investors!$P:$P,Investors!$A:$A,$A67,Investors!$G:$G,$B67)-$B$2&lt;=R$4,SUMIFS(Investors!$P:$P,Investors!$A:$A,$A67,Investors!$G:$G,$B67)-$B$2&gt;Q$4),SUMIFS(Investors!$Q:$Q,Investors!$A:$A,$A67,Investors!$G:$G,$B67),0)</f>
        <v/>
      </c>
      <c r="S67" s="4">
        <f>IF(AND(SUMIFS(Investors!$P:$P,Investors!$A:$A,$A67,Investors!$G:$G,$B67)-$B$2&lt;=S$4,SUMIFS(Investors!$P:$P,Investors!$A:$A,$A67,Investors!$G:$G,$B67)-$B$2&gt;R$4),SUMIFS(Investors!$Q:$Q,Investors!$A:$A,$A67,Investors!$G:$G,$B67),0)</f>
        <v/>
      </c>
      <c r="T67" s="4">
        <f>IF(AND(SUMIFS(Investors!$P:$P,Investors!$A:$A,$A67,Investors!$G:$G,$B67)-$B$2&lt;=T$4,SUMIFS(Investors!$P:$P,Investors!$A:$A,$A67,Investors!$G:$G,$B67)-$B$2&gt;S$4),SUMIFS(Investors!$Q:$Q,Investors!$A:$A,$A67,Investors!$G:$G,$B67),0)</f>
        <v/>
      </c>
      <c r="U67" s="4">
        <f>IF(AND(SUMIFS(Investors!$P:$P,Investors!$A:$A,$A67,Investors!$G:$G,$B67)-$B$2&lt;=U$4,SUMIFS(Investors!$P:$P,Investors!$A:$A,$A67,Investors!$G:$G,$B67)-$B$2&gt;T$4),SUMIFS(Investors!$Q:$Q,Investors!$A:$A,$A67,Investors!$G:$G,$B67),0)</f>
        <v/>
      </c>
      <c r="V67" s="4">
        <f>IF(AND(SUMIFS(Investors!$P:$P,Investors!$A:$A,$A67,Investors!$G:$G,$B67)-$B$2&lt;=V$4,SUMIFS(Investors!$P:$P,Investors!$A:$A,$A67,Investors!$G:$G,$B67)-$B$2&gt;U$4),SUMIFS(Investors!$Q:$Q,Investors!$A:$A,$A67,Investors!$G:$G,$B67),0)</f>
        <v/>
      </c>
      <c r="W67" s="4">
        <f>IF(AND(SUMIFS(Investors!$P:$P,Investors!$A:$A,$A67,Investors!$G:$G,$B67)-$B$2&lt;=W$4,SUMIFS(Investors!$P:$P,Investors!$A:$A,$A67,Investors!$G:$G,$B67)-$B$2&gt;V$4),SUMIFS(Investors!$Q:$Q,Investors!$A:$A,$A67,Investors!$G:$G,$B67),0)</f>
        <v/>
      </c>
      <c r="X67" s="4">
        <f>IF(AND(SUMIFS(Investors!$P:$P,Investors!$A:$A,$A67,Investors!$G:$G,$B67)-$B$2&lt;=X$4,SUMIFS(Investors!$P:$P,Investors!$A:$A,$A67,Investors!$G:$G,$B67)-$B$2&gt;W$4),SUMIFS(Investors!$Q:$Q,Investors!$A:$A,$A67,Investors!$G:$G,$B67),0)</f>
        <v/>
      </c>
      <c r="Y67" s="4">
        <f>IF(AND(SUMIFS(Investors!$P:$P,Investors!$A:$A,$A67,Investors!$G:$G,$B67)-$B$2&lt;=Y$4,SUMIFS(Investors!$P:$P,Investors!$A:$A,$A67,Investors!$G:$G,$B67)-$B$2&gt;X$4),SUMIFS(Investors!$Q:$Q,Investors!$A:$A,$A67,Investors!$G:$G,$B67),0)</f>
        <v/>
      </c>
      <c r="Z67" s="4">
        <f>IF(AND(SUMIFS(Investors!$P:$P,Investors!$A:$A,$A67,Investors!$G:$G,$B67)-$B$2&lt;=Z$4,SUMIFS(Investors!$P:$P,Investors!$A:$A,$A67,Investors!$G:$G,$B67)-$B$2&gt;Y$4),SUMIFS(Investors!$Q:$Q,Investors!$A:$A,$A67,Investors!$G:$G,$B67),0)</f>
        <v/>
      </c>
      <c r="AA67" s="4">
        <f>IF(AND(SUMIFS(Investors!$P:$P,Investors!$A:$A,$A67,Investors!$G:$G,$B67)-$B$2&lt;=AA$4,SUMIFS(Investors!$P:$P,Investors!$A:$A,$A67,Investors!$G:$G,$B67)-$B$2&gt;Z$4),SUMIFS(Investors!$Q:$Q,Investors!$A:$A,$A67,Investors!$G:$G,$B67),0)</f>
        <v/>
      </c>
      <c r="AB67" s="4">
        <f>IF(AND(SUMIFS(Investors!$P:$P,Investors!$A:$A,$A67,Investors!$G:$G,$B67)-$B$2&lt;=AB$4,SUMIFS(Investors!$P:$P,Investors!$A:$A,$A67,Investors!$G:$G,$B67)-$B$2&gt;AA$4),SUMIFS(Investors!$Q:$Q,Investors!$A:$A,$A67,Investors!$G:$G,$B67),0)</f>
        <v/>
      </c>
      <c r="AC67" s="4">
        <f>IF(AND(SUMIFS(Investors!$P:$P,Investors!$A:$A,$A67,Investors!$G:$G,$B67)-$B$2&lt;=AC$4,SUMIFS(Investors!$P:$P,Investors!$A:$A,$A67,Investors!$G:$G,$B67)-$B$2&gt;AB$4),SUMIFS(Investors!$Q:$Q,Investors!$A:$A,$A67,Investors!$G:$G,$B67),0)</f>
        <v/>
      </c>
    </row>
    <row r="68">
      <c r="A68" t="inlineStr">
        <is>
          <t>ZTRU01</t>
        </is>
      </c>
      <c r="B68" t="inlineStr">
        <is>
          <t>GW4604</t>
        </is>
      </c>
      <c r="C68" s="4">
        <f>SUM(E68:AC68)</f>
        <v/>
      </c>
      <c r="E68" s="4">
        <f>IF(AND(SUMIFS(Investors!$P:$P,Investors!$A:$A,$A68,Investors!$G:$G,$B68)-$B$2&lt;=E$4,SUMIFS(Investors!$P:$P,Investors!$A:$A,$A68,Investors!$G:$G,$B68)-$B$2&gt;D$4),SUMIFS(Investors!$Q:$Q,Investors!$A:$A,$A68,Investors!$G:$G,$B68),0)</f>
        <v/>
      </c>
      <c r="F68" s="4">
        <f>IF(AND(SUMIFS(Investors!$P:$P,Investors!$A:$A,$A68,Investors!$G:$G,$B68)-$B$2&lt;=F$4,SUMIFS(Investors!$P:$P,Investors!$A:$A,$A68,Investors!$G:$G,$B68)-$B$2&gt;E$4),SUMIFS(Investors!$Q:$Q,Investors!$A:$A,$A68,Investors!$G:$G,$B68),0)</f>
        <v/>
      </c>
      <c r="G68" s="4">
        <f>IF(AND(SUMIFS(Investors!$P:$P,Investors!$A:$A,$A68,Investors!$G:$G,$B68)-$B$2&lt;=G$4,SUMIFS(Investors!$P:$P,Investors!$A:$A,$A68,Investors!$G:$G,$B68)-$B$2&gt;F$4),SUMIFS(Investors!$Q:$Q,Investors!$A:$A,$A68,Investors!$G:$G,$B68),0)</f>
        <v/>
      </c>
      <c r="H68" s="4">
        <f>IF(AND(SUMIFS(Investors!$P:$P,Investors!$A:$A,$A68,Investors!$G:$G,$B68)-$B$2&lt;=H$4,SUMIFS(Investors!$P:$P,Investors!$A:$A,$A68,Investors!$G:$G,$B68)-$B$2&gt;G$4),SUMIFS(Investors!$Q:$Q,Investors!$A:$A,$A68,Investors!$G:$G,$B68),0)</f>
        <v/>
      </c>
      <c r="I68" s="4">
        <f>IF(AND(SUMIFS(Investors!$P:$P,Investors!$A:$A,$A68,Investors!$G:$G,$B68)-$B$2&lt;=I$4,SUMIFS(Investors!$P:$P,Investors!$A:$A,$A68,Investors!$G:$G,$B68)-$B$2&gt;H$4),SUMIFS(Investors!$Q:$Q,Investors!$A:$A,$A68,Investors!$G:$G,$B68),0)</f>
        <v/>
      </c>
      <c r="J68" s="4">
        <f>IF(AND(SUMIFS(Investors!$P:$P,Investors!$A:$A,$A68,Investors!$G:$G,$B68)-$B$2&lt;=J$4,SUMIFS(Investors!$P:$P,Investors!$A:$A,$A68,Investors!$G:$G,$B68)-$B$2&gt;I$4),SUMIFS(Investors!$Q:$Q,Investors!$A:$A,$A68,Investors!$G:$G,$B68),0)</f>
        <v/>
      </c>
      <c r="K68" s="4">
        <f>IF(AND(SUMIFS(Investors!$P:$P,Investors!$A:$A,$A68,Investors!$G:$G,$B68)-$B$2&lt;=K$4,SUMIFS(Investors!$P:$P,Investors!$A:$A,$A68,Investors!$G:$G,$B68)-$B$2&gt;J$4),SUMIFS(Investors!$Q:$Q,Investors!$A:$A,$A68,Investors!$G:$G,$B68),0)</f>
        <v/>
      </c>
      <c r="L68" s="4">
        <f>IF(AND(SUMIFS(Investors!$P:$P,Investors!$A:$A,$A68,Investors!$G:$G,$B68)-$B$2&lt;=L$4,SUMIFS(Investors!$P:$P,Investors!$A:$A,$A68,Investors!$G:$G,$B68)-$B$2&gt;K$4),SUMIFS(Investors!$Q:$Q,Investors!$A:$A,$A68,Investors!$G:$G,$B68),0)</f>
        <v/>
      </c>
      <c r="M68" s="4">
        <f>IF(AND(SUMIFS(Investors!$P:$P,Investors!$A:$A,$A68,Investors!$G:$G,$B68)-$B$2&lt;=M$4,SUMIFS(Investors!$P:$P,Investors!$A:$A,$A68,Investors!$G:$G,$B68)-$B$2&gt;L$4),SUMIFS(Investors!$Q:$Q,Investors!$A:$A,$A68,Investors!$G:$G,$B68),0)</f>
        <v/>
      </c>
      <c r="N68" s="4">
        <f>IF(AND(SUMIFS(Investors!$P:$P,Investors!$A:$A,$A68,Investors!$G:$G,$B68)-$B$2&lt;=N$4,SUMIFS(Investors!$P:$P,Investors!$A:$A,$A68,Investors!$G:$G,$B68)-$B$2&gt;M$4),SUMIFS(Investors!$Q:$Q,Investors!$A:$A,$A68,Investors!$G:$G,$B68),0)</f>
        <v/>
      </c>
      <c r="O68" s="4">
        <f>IF(AND(SUMIFS(Investors!$P:$P,Investors!$A:$A,$A68,Investors!$G:$G,$B68)-$B$2&lt;=O$4,SUMIFS(Investors!$P:$P,Investors!$A:$A,$A68,Investors!$G:$G,$B68)-$B$2&gt;N$4),SUMIFS(Investors!$Q:$Q,Investors!$A:$A,$A68,Investors!$G:$G,$B68),0)</f>
        <v/>
      </c>
      <c r="P68" s="4">
        <f>IF(AND(SUMIFS(Investors!$P:$P,Investors!$A:$A,$A68,Investors!$G:$G,$B68)-$B$2&lt;=P$4,SUMIFS(Investors!$P:$P,Investors!$A:$A,$A68,Investors!$G:$G,$B68)-$B$2&gt;O$4),SUMIFS(Investors!$Q:$Q,Investors!$A:$A,$A68,Investors!$G:$G,$B68),0)</f>
        <v/>
      </c>
      <c r="Q68" s="4">
        <f>IF(AND(SUMIFS(Investors!$P:$P,Investors!$A:$A,$A68,Investors!$G:$G,$B68)-$B$2&lt;=Q$4,SUMIFS(Investors!$P:$P,Investors!$A:$A,$A68,Investors!$G:$G,$B68)-$B$2&gt;P$4),SUMIFS(Investors!$Q:$Q,Investors!$A:$A,$A68,Investors!$G:$G,$B68),0)</f>
        <v/>
      </c>
      <c r="R68" s="4">
        <f>IF(AND(SUMIFS(Investors!$P:$P,Investors!$A:$A,$A68,Investors!$G:$G,$B68)-$B$2&lt;=R$4,SUMIFS(Investors!$P:$P,Investors!$A:$A,$A68,Investors!$G:$G,$B68)-$B$2&gt;Q$4),SUMIFS(Investors!$Q:$Q,Investors!$A:$A,$A68,Investors!$G:$G,$B68),0)</f>
        <v/>
      </c>
      <c r="S68" s="4">
        <f>IF(AND(SUMIFS(Investors!$P:$P,Investors!$A:$A,$A68,Investors!$G:$G,$B68)-$B$2&lt;=S$4,SUMIFS(Investors!$P:$P,Investors!$A:$A,$A68,Investors!$G:$G,$B68)-$B$2&gt;R$4),SUMIFS(Investors!$Q:$Q,Investors!$A:$A,$A68,Investors!$G:$G,$B68),0)</f>
        <v/>
      </c>
      <c r="T68" s="4">
        <f>IF(AND(SUMIFS(Investors!$P:$P,Investors!$A:$A,$A68,Investors!$G:$G,$B68)-$B$2&lt;=T$4,SUMIFS(Investors!$P:$P,Investors!$A:$A,$A68,Investors!$G:$G,$B68)-$B$2&gt;S$4),SUMIFS(Investors!$Q:$Q,Investors!$A:$A,$A68,Investors!$G:$G,$B68),0)</f>
        <v/>
      </c>
      <c r="U68" s="4">
        <f>IF(AND(SUMIFS(Investors!$P:$P,Investors!$A:$A,$A68,Investors!$G:$G,$B68)-$B$2&lt;=U$4,SUMIFS(Investors!$P:$P,Investors!$A:$A,$A68,Investors!$G:$G,$B68)-$B$2&gt;T$4),SUMIFS(Investors!$Q:$Q,Investors!$A:$A,$A68,Investors!$G:$G,$B68),0)</f>
        <v/>
      </c>
      <c r="V68" s="4">
        <f>IF(AND(SUMIFS(Investors!$P:$P,Investors!$A:$A,$A68,Investors!$G:$G,$B68)-$B$2&lt;=V$4,SUMIFS(Investors!$P:$P,Investors!$A:$A,$A68,Investors!$G:$G,$B68)-$B$2&gt;U$4),SUMIFS(Investors!$Q:$Q,Investors!$A:$A,$A68,Investors!$G:$G,$B68),0)</f>
        <v/>
      </c>
      <c r="W68" s="4">
        <f>IF(AND(SUMIFS(Investors!$P:$P,Investors!$A:$A,$A68,Investors!$G:$G,$B68)-$B$2&lt;=W$4,SUMIFS(Investors!$P:$P,Investors!$A:$A,$A68,Investors!$G:$G,$B68)-$B$2&gt;V$4),SUMIFS(Investors!$Q:$Q,Investors!$A:$A,$A68,Investors!$G:$G,$B68),0)</f>
        <v/>
      </c>
      <c r="X68" s="4">
        <f>IF(AND(SUMIFS(Investors!$P:$P,Investors!$A:$A,$A68,Investors!$G:$G,$B68)-$B$2&lt;=X$4,SUMIFS(Investors!$P:$P,Investors!$A:$A,$A68,Investors!$G:$G,$B68)-$B$2&gt;W$4),SUMIFS(Investors!$Q:$Q,Investors!$A:$A,$A68,Investors!$G:$G,$B68),0)</f>
        <v/>
      </c>
      <c r="Y68" s="4">
        <f>IF(AND(SUMIFS(Investors!$P:$P,Investors!$A:$A,$A68,Investors!$G:$G,$B68)-$B$2&lt;=Y$4,SUMIFS(Investors!$P:$P,Investors!$A:$A,$A68,Investors!$G:$G,$B68)-$B$2&gt;X$4),SUMIFS(Investors!$Q:$Q,Investors!$A:$A,$A68,Investors!$G:$G,$B68),0)</f>
        <v/>
      </c>
      <c r="Z68" s="4">
        <f>IF(AND(SUMIFS(Investors!$P:$P,Investors!$A:$A,$A68,Investors!$G:$G,$B68)-$B$2&lt;=Z$4,SUMIFS(Investors!$P:$P,Investors!$A:$A,$A68,Investors!$G:$G,$B68)-$B$2&gt;Y$4),SUMIFS(Investors!$Q:$Q,Investors!$A:$A,$A68,Investors!$G:$G,$B68),0)</f>
        <v/>
      </c>
      <c r="AA68" s="4">
        <f>IF(AND(SUMIFS(Investors!$P:$P,Investors!$A:$A,$A68,Investors!$G:$G,$B68)-$B$2&lt;=AA$4,SUMIFS(Investors!$P:$P,Investors!$A:$A,$A68,Investors!$G:$G,$B68)-$B$2&gt;Z$4),SUMIFS(Investors!$Q:$Q,Investors!$A:$A,$A68,Investors!$G:$G,$B68),0)</f>
        <v/>
      </c>
      <c r="AB68" s="4">
        <f>IF(AND(SUMIFS(Investors!$P:$P,Investors!$A:$A,$A68,Investors!$G:$G,$B68)-$B$2&lt;=AB$4,SUMIFS(Investors!$P:$P,Investors!$A:$A,$A68,Investors!$G:$G,$B68)-$B$2&gt;AA$4),SUMIFS(Investors!$Q:$Q,Investors!$A:$A,$A68,Investors!$G:$G,$B68),0)</f>
        <v/>
      </c>
      <c r="AC68" s="4">
        <f>IF(AND(SUMIFS(Investors!$P:$P,Investors!$A:$A,$A68,Investors!$G:$G,$B68)-$B$2&lt;=AC$4,SUMIFS(Investors!$P:$P,Investors!$A:$A,$A68,Investors!$G:$G,$B68)-$B$2&gt;AB$4),SUMIFS(Investors!$Q:$Q,Investors!$A:$A,$A68,Investors!$G:$G,$B68),0)</f>
        <v/>
      </c>
    </row>
    <row r="69">
      <c r="A69" t="inlineStr">
        <is>
          <t>ZGER01</t>
        </is>
      </c>
      <c r="B69" t="inlineStr">
        <is>
          <t>GW4063</t>
        </is>
      </c>
      <c r="C69" s="4">
        <f>SUM(E69:AC69)</f>
        <v/>
      </c>
      <c r="E69" s="4">
        <f>IF(AND(SUMIFS(Investors!$P:$P,Investors!$A:$A,$A69,Investors!$G:$G,$B69)-$B$2&lt;=E$4,SUMIFS(Investors!$P:$P,Investors!$A:$A,$A69,Investors!$G:$G,$B69)-$B$2&gt;D$4),SUMIFS(Investors!$Q:$Q,Investors!$A:$A,$A69,Investors!$G:$G,$B69),0)</f>
        <v/>
      </c>
      <c r="F69" s="4">
        <f>IF(AND(SUMIFS(Investors!$P:$P,Investors!$A:$A,$A69,Investors!$G:$G,$B69)-$B$2&lt;=F$4,SUMIFS(Investors!$P:$P,Investors!$A:$A,$A69,Investors!$G:$G,$B69)-$B$2&gt;E$4),SUMIFS(Investors!$Q:$Q,Investors!$A:$A,$A69,Investors!$G:$G,$B69),0)</f>
        <v/>
      </c>
      <c r="G69" s="4">
        <f>IF(AND(SUMIFS(Investors!$P:$P,Investors!$A:$A,$A69,Investors!$G:$G,$B69)-$B$2&lt;=G$4,SUMIFS(Investors!$P:$P,Investors!$A:$A,$A69,Investors!$G:$G,$B69)-$B$2&gt;F$4),SUMIFS(Investors!$Q:$Q,Investors!$A:$A,$A69,Investors!$G:$G,$B69),0)</f>
        <v/>
      </c>
      <c r="H69" s="4">
        <f>IF(AND(SUMIFS(Investors!$P:$P,Investors!$A:$A,$A69,Investors!$G:$G,$B69)-$B$2&lt;=H$4,SUMIFS(Investors!$P:$P,Investors!$A:$A,$A69,Investors!$G:$G,$B69)-$B$2&gt;G$4),SUMIFS(Investors!$Q:$Q,Investors!$A:$A,$A69,Investors!$G:$G,$B69),0)</f>
        <v/>
      </c>
      <c r="I69" s="4">
        <f>IF(AND(SUMIFS(Investors!$P:$P,Investors!$A:$A,$A69,Investors!$G:$G,$B69)-$B$2&lt;=I$4,SUMIFS(Investors!$P:$P,Investors!$A:$A,$A69,Investors!$G:$G,$B69)-$B$2&gt;H$4),SUMIFS(Investors!$Q:$Q,Investors!$A:$A,$A69,Investors!$G:$G,$B69),0)</f>
        <v/>
      </c>
      <c r="J69" s="4">
        <f>IF(AND(SUMIFS(Investors!$P:$P,Investors!$A:$A,$A69,Investors!$G:$G,$B69)-$B$2&lt;=J$4,SUMIFS(Investors!$P:$P,Investors!$A:$A,$A69,Investors!$G:$G,$B69)-$B$2&gt;I$4),SUMIFS(Investors!$Q:$Q,Investors!$A:$A,$A69,Investors!$G:$G,$B69),0)</f>
        <v/>
      </c>
      <c r="K69" s="4">
        <f>IF(AND(SUMIFS(Investors!$P:$P,Investors!$A:$A,$A69,Investors!$G:$G,$B69)-$B$2&lt;=K$4,SUMIFS(Investors!$P:$P,Investors!$A:$A,$A69,Investors!$G:$G,$B69)-$B$2&gt;J$4),SUMIFS(Investors!$Q:$Q,Investors!$A:$A,$A69,Investors!$G:$G,$B69),0)</f>
        <v/>
      </c>
      <c r="L69" s="4">
        <f>IF(AND(SUMIFS(Investors!$P:$P,Investors!$A:$A,$A69,Investors!$G:$G,$B69)-$B$2&lt;=L$4,SUMIFS(Investors!$P:$P,Investors!$A:$A,$A69,Investors!$G:$G,$B69)-$B$2&gt;K$4),SUMIFS(Investors!$Q:$Q,Investors!$A:$A,$A69,Investors!$G:$G,$B69),0)</f>
        <v/>
      </c>
      <c r="M69" s="4">
        <f>IF(AND(SUMIFS(Investors!$P:$P,Investors!$A:$A,$A69,Investors!$G:$G,$B69)-$B$2&lt;=M$4,SUMIFS(Investors!$P:$P,Investors!$A:$A,$A69,Investors!$G:$G,$B69)-$B$2&gt;L$4),SUMIFS(Investors!$Q:$Q,Investors!$A:$A,$A69,Investors!$G:$G,$B69),0)</f>
        <v/>
      </c>
      <c r="N69" s="4">
        <f>IF(AND(SUMIFS(Investors!$P:$P,Investors!$A:$A,$A69,Investors!$G:$G,$B69)-$B$2&lt;=N$4,SUMIFS(Investors!$P:$P,Investors!$A:$A,$A69,Investors!$G:$G,$B69)-$B$2&gt;M$4),SUMIFS(Investors!$Q:$Q,Investors!$A:$A,$A69,Investors!$G:$G,$B69),0)</f>
        <v/>
      </c>
      <c r="O69" s="4">
        <f>IF(AND(SUMIFS(Investors!$P:$P,Investors!$A:$A,$A69,Investors!$G:$G,$B69)-$B$2&lt;=O$4,SUMIFS(Investors!$P:$P,Investors!$A:$A,$A69,Investors!$G:$G,$B69)-$B$2&gt;N$4),SUMIFS(Investors!$Q:$Q,Investors!$A:$A,$A69,Investors!$G:$G,$B69),0)</f>
        <v/>
      </c>
      <c r="P69" s="4">
        <f>IF(AND(SUMIFS(Investors!$P:$P,Investors!$A:$A,$A69,Investors!$G:$G,$B69)-$B$2&lt;=P$4,SUMIFS(Investors!$P:$P,Investors!$A:$A,$A69,Investors!$G:$G,$B69)-$B$2&gt;O$4),SUMIFS(Investors!$Q:$Q,Investors!$A:$A,$A69,Investors!$G:$G,$B69),0)</f>
        <v/>
      </c>
      <c r="Q69" s="4">
        <f>IF(AND(SUMIFS(Investors!$P:$P,Investors!$A:$A,$A69,Investors!$G:$G,$B69)-$B$2&lt;=Q$4,SUMIFS(Investors!$P:$P,Investors!$A:$A,$A69,Investors!$G:$G,$B69)-$B$2&gt;P$4),SUMIFS(Investors!$Q:$Q,Investors!$A:$A,$A69,Investors!$G:$G,$B69),0)</f>
        <v/>
      </c>
      <c r="R69" s="4">
        <f>IF(AND(SUMIFS(Investors!$P:$P,Investors!$A:$A,$A69,Investors!$G:$G,$B69)-$B$2&lt;=R$4,SUMIFS(Investors!$P:$P,Investors!$A:$A,$A69,Investors!$G:$G,$B69)-$B$2&gt;Q$4),SUMIFS(Investors!$Q:$Q,Investors!$A:$A,$A69,Investors!$G:$G,$B69),0)</f>
        <v/>
      </c>
      <c r="S69" s="4">
        <f>IF(AND(SUMIFS(Investors!$P:$P,Investors!$A:$A,$A69,Investors!$G:$G,$B69)-$B$2&lt;=S$4,SUMIFS(Investors!$P:$P,Investors!$A:$A,$A69,Investors!$G:$G,$B69)-$B$2&gt;R$4),SUMIFS(Investors!$Q:$Q,Investors!$A:$A,$A69,Investors!$G:$G,$B69),0)</f>
        <v/>
      </c>
      <c r="T69" s="4">
        <f>IF(AND(SUMIFS(Investors!$P:$P,Investors!$A:$A,$A69,Investors!$G:$G,$B69)-$B$2&lt;=T$4,SUMIFS(Investors!$P:$P,Investors!$A:$A,$A69,Investors!$G:$G,$B69)-$B$2&gt;S$4),SUMIFS(Investors!$Q:$Q,Investors!$A:$A,$A69,Investors!$G:$G,$B69),0)</f>
        <v/>
      </c>
      <c r="U69" s="4">
        <f>IF(AND(SUMIFS(Investors!$P:$P,Investors!$A:$A,$A69,Investors!$G:$G,$B69)-$B$2&lt;=U$4,SUMIFS(Investors!$P:$P,Investors!$A:$A,$A69,Investors!$G:$G,$B69)-$B$2&gt;T$4),SUMIFS(Investors!$Q:$Q,Investors!$A:$A,$A69,Investors!$G:$G,$B69),0)</f>
        <v/>
      </c>
      <c r="V69" s="4">
        <f>IF(AND(SUMIFS(Investors!$P:$P,Investors!$A:$A,$A69,Investors!$G:$G,$B69)-$B$2&lt;=V$4,SUMIFS(Investors!$P:$P,Investors!$A:$A,$A69,Investors!$G:$G,$B69)-$B$2&gt;U$4),SUMIFS(Investors!$Q:$Q,Investors!$A:$A,$A69,Investors!$G:$G,$B69),0)</f>
        <v/>
      </c>
      <c r="W69" s="4">
        <f>IF(AND(SUMIFS(Investors!$P:$P,Investors!$A:$A,$A69,Investors!$G:$G,$B69)-$B$2&lt;=W$4,SUMIFS(Investors!$P:$P,Investors!$A:$A,$A69,Investors!$G:$G,$B69)-$B$2&gt;V$4),SUMIFS(Investors!$Q:$Q,Investors!$A:$A,$A69,Investors!$G:$G,$B69),0)</f>
        <v/>
      </c>
      <c r="X69" s="4">
        <f>IF(AND(SUMIFS(Investors!$P:$P,Investors!$A:$A,$A69,Investors!$G:$G,$B69)-$B$2&lt;=X$4,SUMIFS(Investors!$P:$P,Investors!$A:$A,$A69,Investors!$G:$G,$B69)-$B$2&gt;W$4),SUMIFS(Investors!$Q:$Q,Investors!$A:$A,$A69,Investors!$G:$G,$B69),0)</f>
        <v/>
      </c>
      <c r="Y69" s="4">
        <f>IF(AND(SUMIFS(Investors!$P:$P,Investors!$A:$A,$A69,Investors!$G:$G,$B69)-$B$2&lt;=Y$4,SUMIFS(Investors!$P:$P,Investors!$A:$A,$A69,Investors!$G:$G,$B69)-$B$2&gt;X$4),SUMIFS(Investors!$Q:$Q,Investors!$A:$A,$A69,Investors!$G:$G,$B69),0)</f>
        <v/>
      </c>
      <c r="Z69" s="4">
        <f>IF(AND(SUMIFS(Investors!$P:$P,Investors!$A:$A,$A69,Investors!$G:$G,$B69)-$B$2&lt;=Z$4,SUMIFS(Investors!$P:$P,Investors!$A:$A,$A69,Investors!$G:$G,$B69)-$B$2&gt;Y$4),SUMIFS(Investors!$Q:$Q,Investors!$A:$A,$A69,Investors!$G:$G,$B69),0)</f>
        <v/>
      </c>
      <c r="AA69" s="4">
        <f>IF(AND(SUMIFS(Investors!$P:$P,Investors!$A:$A,$A69,Investors!$G:$G,$B69)-$B$2&lt;=AA$4,SUMIFS(Investors!$P:$P,Investors!$A:$A,$A69,Investors!$G:$G,$B69)-$B$2&gt;Z$4),SUMIFS(Investors!$Q:$Q,Investors!$A:$A,$A69,Investors!$G:$G,$B69),0)</f>
        <v/>
      </c>
      <c r="AB69" s="4">
        <f>IF(AND(SUMIFS(Investors!$P:$P,Investors!$A:$A,$A69,Investors!$G:$G,$B69)-$B$2&lt;=AB$4,SUMIFS(Investors!$P:$P,Investors!$A:$A,$A69,Investors!$G:$G,$B69)-$B$2&gt;AA$4),SUMIFS(Investors!$Q:$Q,Investors!$A:$A,$A69,Investors!$G:$G,$B69),0)</f>
        <v/>
      </c>
      <c r="AC69" s="4">
        <f>IF(AND(SUMIFS(Investors!$P:$P,Investors!$A:$A,$A69,Investors!$G:$G,$B69)-$B$2&lt;=AC$4,SUMIFS(Investors!$P:$P,Investors!$A:$A,$A69,Investors!$G:$G,$B69)-$B$2&gt;AB$4),SUMIFS(Investors!$Q:$Q,Investors!$A:$A,$A69,Investors!$G:$G,$B69),0)</f>
        <v/>
      </c>
    </row>
    <row r="70">
      <c r="A70" t="inlineStr">
        <is>
          <t>ZGER01</t>
        </is>
      </c>
      <c r="B70" t="inlineStr">
        <is>
          <t>GW4097</t>
        </is>
      </c>
      <c r="C70" s="4">
        <f>SUM(E70:AC70)</f>
        <v/>
      </c>
      <c r="E70" s="4">
        <f>IF(AND(SUMIFS(Investors!$P:$P,Investors!$A:$A,$A70,Investors!$G:$G,$B70)-$B$2&lt;=E$4,SUMIFS(Investors!$P:$P,Investors!$A:$A,$A70,Investors!$G:$G,$B70)-$B$2&gt;D$4),SUMIFS(Investors!$Q:$Q,Investors!$A:$A,$A70,Investors!$G:$G,$B70),0)</f>
        <v/>
      </c>
      <c r="F70" s="4">
        <f>IF(AND(SUMIFS(Investors!$P:$P,Investors!$A:$A,$A70,Investors!$G:$G,$B70)-$B$2&lt;=F$4,SUMIFS(Investors!$P:$P,Investors!$A:$A,$A70,Investors!$G:$G,$B70)-$B$2&gt;E$4),SUMIFS(Investors!$Q:$Q,Investors!$A:$A,$A70,Investors!$G:$G,$B70),0)</f>
        <v/>
      </c>
      <c r="G70" s="4">
        <f>IF(AND(SUMIFS(Investors!$P:$P,Investors!$A:$A,$A70,Investors!$G:$G,$B70)-$B$2&lt;=G$4,SUMIFS(Investors!$P:$P,Investors!$A:$A,$A70,Investors!$G:$G,$B70)-$B$2&gt;F$4),SUMIFS(Investors!$Q:$Q,Investors!$A:$A,$A70,Investors!$G:$G,$B70),0)</f>
        <v/>
      </c>
      <c r="H70" s="4">
        <f>IF(AND(SUMIFS(Investors!$P:$P,Investors!$A:$A,$A70,Investors!$G:$G,$B70)-$B$2&lt;=H$4,SUMIFS(Investors!$P:$P,Investors!$A:$A,$A70,Investors!$G:$G,$B70)-$B$2&gt;G$4),SUMIFS(Investors!$Q:$Q,Investors!$A:$A,$A70,Investors!$G:$G,$B70),0)</f>
        <v/>
      </c>
      <c r="I70" s="4">
        <f>IF(AND(SUMIFS(Investors!$P:$P,Investors!$A:$A,$A70,Investors!$G:$G,$B70)-$B$2&lt;=I$4,SUMIFS(Investors!$P:$P,Investors!$A:$A,$A70,Investors!$G:$G,$B70)-$B$2&gt;H$4),SUMIFS(Investors!$Q:$Q,Investors!$A:$A,$A70,Investors!$G:$G,$B70),0)</f>
        <v/>
      </c>
      <c r="J70" s="4">
        <f>IF(AND(SUMIFS(Investors!$P:$P,Investors!$A:$A,$A70,Investors!$G:$G,$B70)-$B$2&lt;=J$4,SUMIFS(Investors!$P:$P,Investors!$A:$A,$A70,Investors!$G:$G,$B70)-$B$2&gt;I$4),SUMIFS(Investors!$Q:$Q,Investors!$A:$A,$A70,Investors!$G:$G,$B70),0)</f>
        <v/>
      </c>
      <c r="K70" s="4">
        <f>IF(AND(SUMIFS(Investors!$P:$P,Investors!$A:$A,$A70,Investors!$G:$G,$B70)-$B$2&lt;=K$4,SUMIFS(Investors!$P:$P,Investors!$A:$A,$A70,Investors!$G:$G,$B70)-$B$2&gt;J$4),SUMIFS(Investors!$Q:$Q,Investors!$A:$A,$A70,Investors!$G:$G,$B70),0)</f>
        <v/>
      </c>
      <c r="L70" s="4">
        <f>IF(AND(SUMIFS(Investors!$P:$P,Investors!$A:$A,$A70,Investors!$G:$G,$B70)-$B$2&lt;=L$4,SUMIFS(Investors!$P:$P,Investors!$A:$A,$A70,Investors!$G:$G,$B70)-$B$2&gt;K$4),SUMIFS(Investors!$Q:$Q,Investors!$A:$A,$A70,Investors!$G:$G,$B70),0)</f>
        <v/>
      </c>
      <c r="M70" s="4">
        <f>IF(AND(SUMIFS(Investors!$P:$P,Investors!$A:$A,$A70,Investors!$G:$G,$B70)-$B$2&lt;=M$4,SUMIFS(Investors!$P:$P,Investors!$A:$A,$A70,Investors!$G:$G,$B70)-$B$2&gt;L$4),SUMIFS(Investors!$Q:$Q,Investors!$A:$A,$A70,Investors!$G:$G,$B70),0)</f>
        <v/>
      </c>
      <c r="N70" s="4">
        <f>IF(AND(SUMIFS(Investors!$P:$P,Investors!$A:$A,$A70,Investors!$G:$G,$B70)-$B$2&lt;=N$4,SUMIFS(Investors!$P:$P,Investors!$A:$A,$A70,Investors!$G:$G,$B70)-$B$2&gt;M$4),SUMIFS(Investors!$Q:$Q,Investors!$A:$A,$A70,Investors!$G:$G,$B70),0)</f>
        <v/>
      </c>
      <c r="O70" s="4">
        <f>IF(AND(SUMIFS(Investors!$P:$P,Investors!$A:$A,$A70,Investors!$G:$G,$B70)-$B$2&lt;=O$4,SUMIFS(Investors!$P:$P,Investors!$A:$A,$A70,Investors!$G:$G,$B70)-$B$2&gt;N$4),SUMIFS(Investors!$Q:$Q,Investors!$A:$A,$A70,Investors!$G:$G,$B70),0)</f>
        <v/>
      </c>
      <c r="P70" s="4">
        <f>IF(AND(SUMIFS(Investors!$P:$P,Investors!$A:$A,$A70,Investors!$G:$G,$B70)-$B$2&lt;=P$4,SUMIFS(Investors!$P:$P,Investors!$A:$A,$A70,Investors!$G:$G,$B70)-$B$2&gt;O$4),SUMIFS(Investors!$Q:$Q,Investors!$A:$A,$A70,Investors!$G:$G,$B70),0)</f>
        <v/>
      </c>
      <c r="Q70" s="4">
        <f>IF(AND(SUMIFS(Investors!$P:$P,Investors!$A:$A,$A70,Investors!$G:$G,$B70)-$B$2&lt;=Q$4,SUMIFS(Investors!$P:$P,Investors!$A:$A,$A70,Investors!$G:$G,$B70)-$B$2&gt;P$4),SUMIFS(Investors!$Q:$Q,Investors!$A:$A,$A70,Investors!$G:$G,$B70),0)</f>
        <v/>
      </c>
      <c r="R70" s="4">
        <f>IF(AND(SUMIFS(Investors!$P:$P,Investors!$A:$A,$A70,Investors!$G:$G,$B70)-$B$2&lt;=R$4,SUMIFS(Investors!$P:$P,Investors!$A:$A,$A70,Investors!$G:$G,$B70)-$B$2&gt;Q$4),SUMIFS(Investors!$Q:$Q,Investors!$A:$A,$A70,Investors!$G:$G,$B70),0)</f>
        <v/>
      </c>
      <c r="S70" s="4">
        <f>IF(AND(SUMIFS(Investors!$P:$P,Investors!$A:$A,$A70,Investors!$G:$G,$B70)-$B$2&lt;=S$4,SUMIFS(Investors!$P:$P,Investors!$A:$A,$A70,Investors!$G:$G,$B70)-$B$2&gt;R$4),SUMIFS(Investors!$Q:$Q,Investors!$A:$A,$A70,Investors!$G:$G,$B70),0)</f>
        <v/>
      </c>
      <c r="T70" s="4">
        <f>IF(AND(SUMIFS(Investors!$P:$P,Investors!$A:$A,$A70,Investors!$G:$G,$B70)-$B$2&lt;=T$4,SUMIFS(Investors!$P:$P,Investors!$A:$A,$A70,Investors!$G:$G,$B70)-$B$2&gt;S$4),SUMIFS(Investors!$Q:$Q,Investors!$A:$A,$A70,Investors!$G:$G,$B70),0)</f>
        <v/>
      </c>
      <c r="U70" s="4">
        <f>IF(AND(SUMIFS(Investors!$P:$P,Investors!$A:$A,$A70,Investors!$G:$G,$B70)-$B$2&lt;=U$4,SUMIFS(Investors!$P:$P,Investors!$A:$A,$A70,Investors!$G:$G,$B70)-$B$2&gt;T$4),SUMIFS(Investors!$Q:$Q,Investors!$A:$A,$A70,Investors!$G:$G,$B70),0)</f>
        <v/>
      </c>
      <c r="V70" s="4">
        <f>IF(AND(SUMIFS(Investors!$P:$P,Investors!$A:$A,$A70,Investors!$G:$G,$B70)-$B$2&lt;=V$4,SUMIFS(Investors!$P:$P,Investors!$A:$A,$A70,Investors!$G:$G,$B70)-$B$2&gt;U$4),SUMIFS(Investors!$Q:$Q,Investors!$A:$A,$A70,Investors!$G:$G,$B70),0)</f>
        <v/>
      </c>
      <c r="W70" s="4">
        <f>IF(AND(SUMIFS(Investors!$P:$P,Investors!$A:$A,$A70,Investors!$G:$G,$B70)-$B$2&lt;=W$4,SUMIFS(Investors!$P:$P,Investors!$A:$A,$A70,Investors!$G:$G,$B70)-$B$2&gt;V$4),SUMIFS(Investors!$Q:$Q,Investors!$A:$A,$A70,Investors!$G:$G,$B70),0)</f>
        <v/>
      </c>
      <c r="X70" s="4">
        <f>IF(AND(SUMIFS(Investors!$P:$P,Investors!$A:$A,$A70,Investors!$G:$G,$B70)-$B$2&lt;=X$4,SUMIFS(Investors!$P:$P,Investors!$A:$A,$A70,Investors!$G:$G,$B70)-$B$2&gt;W$4),SUMIFS(Investors!$Q:$Q,Investors!$A:$A,$A70,Investors!$G:$G,$B70),0)</f>
        <v/>
      </c>
      <c r="Y70" s="4">
        <f>IF(AND(SUMIFS(Investors!$P:$P,Investors!$A:$A,$A70,Investors!$G:$G,$B70)-$B$2&lt;=Y$4,SUMIFS(Investors!$P:$P,Investors!$A:$A,$A70,Investors!$G:$G,$B70)-$B$2&gt;X$4),SUMIFS(Investors!$Q:$Q,Investors!$A:$A,$A70,Investors!$G:$G,$B70),0)</f>
        <v/>
      </c>
      <c r="Z70" s="4">
        <f>IF(AND(SUMIFS(Investors!$P:$P,Investors!$A:$A,$A70,Investors!$G:$G,$B70)-$B$2&lt;=Z$4,SUMIFS(Investors!$P:$P,Investors!$A:$A,$A70,Investors!$G:$G,$B70)-$B$2&gt;Y$4),SUMIFS(Investors!$Q:$Q,Investors!$A:$A,$A70,Investors!$G:$G,$B70),0)</f>
        <v/>
      </c>
      <c r="AA70" s="4">
        <f>IF(AND(SUMIFS(Investors!$P:$P,Investors!$A:$A,$A70,Investors!$G:$G,$B70)-$B$2&lt;=AA$4,SUMIFS(Investors!$P:$P,Investors!$A:$A,$A70,Investors!$G:$G,$B70)-$B$2&gt;Z$4),SUMIFS(Investors!$Q:$Q,Investors!$A:$A,$A70,Investors!$G:$G,$B70),0)</f>
        <v/>
      </c>
      <c r="AB70" s="4">
        <f>IF(AND(SUMIFS(Investors!$P:$P,Investors!$A:$A,$A70,Investors!$G:$G,$B70)-$B$2&lt;=AB$4,SUMIFS(Investors!$P:$P,Investors!$A:$A,$A70,Investors!$G:$G,$B70)-$B$2&gt;AA$4),SUMIFS(Investors!$Q:$Q,Investors!$A:$A,$A70,Investors!$G:$G,$B70),0)</f>
        <v/>
      </c>
      <c r="AC70" s="4">
        <f>IF(AND(SUMIFS(Investors!$P:$P,Investors!$A:$A,$A70,Investors!$G:$G,$B70)-$B$2&lt;=AC$4,SUMIFS(Investors!$P:$P,Investors!$A:$A,$A70,Investors!$G:$G,$B70)-$B$2&gt;AB$4),SUMIFS(Investors!$Q:$Q,Investors!$A:$A,$A70,Investors!$G:$G,$B70),0)</f>
        <v/>
      </c>
    </row>
    <row r="71">
      <c r="A71" t="inlineStr">
        <is>
          <t>ZGER01</t>
        </is>
      </c>
      <c r="B71" t="inlineStr">
        <is>
          <t>GW3587</t>
        </is>
      </c>
      <c r="C71" s="4">
        <f>SUM(E71:AC71)</f>
        <v/>
      </c>
      <c r="E71" s="4">
        <f>IF(AND(SUMIFS(Investors!$P:$P,Investors!$A:$A,$A71,Investors!$G:$G,$B71)-$B$2&lt;=E$4,SUMIFS(Investors!$P:$P,Investors!$A:$A,$A71,Investors!$G:$G,$B71)-$B$2&gt;D$4),SUMIFS(Investors!$Q:$Q,Investors!$A:$A,$A71,Investors!$G:$G,$B71),0)</f>
        <v/>
      </c>
      <c r="F71" s="4">
        <f>IF(AND(SUMIFS(Investors!$P:$P,Investors!$A:$A,$A71,Investors!$G:$G,$B71)-$B$2&lt;=F$4,SUMIFS(Investors!$P:$P,Investors!$A:$A,$A71,Investors!$G:$G,$B71)-$B$2&gt;E$4),SUMIFS(Investors!$Q:$Q,Investors!$A:$A,$A71,Investors!$G:$G,$B71),0)</f>
        <v/>
      </c>
      <c r="G71" s="4">
        <f>IF(AND(SUMIFS(Investors!$P:$P,Investors!$A:$A,$A71,Investors!$G:$G,$B71)-$B$2&lt;=G$4,SUMIFS(Investors!$P:$P,Investors!$A:$A,$A71,Investors!$G:$G,$B71)-$B$2&gt;F$4),SUMIFS(Investors!$Q:$Q,Investors!$A:$A,$A71,Investors!$G:$G,$B71),0)</f>
        <v/>
      </c>
      <c r="H71" s="4">
        <f>IF(AND(SUMIFS(Investors!$P:$P,Investors!$A:$A,$A71,Investors!$G:$G,$B71)-$B$2&lt;=H$4,SUMIFS(Investors!$P:$P,Investors!$A:$A,$A71,Investors!$G:$G,$B71)-$B$2&gt;G$4),SUMIFS(Investors!$Q:$Q,Investors!$A:$A,$A71,Investors!$G:$G,$B71),0)</f>
        <v/>
      </c>
      <c r="I71" s="4">
        <f>IF(AND(SUMIFS(Investors!$P:$P,Investors!$A:$A,$A71,Investors!$G:$G,$B71)-$B$2&lt;=I$4,SUMIFS(Investors!$P:$P,Investors!$A:$A,$A71,Investors!$G:$G,$B71)-$B$2&gt;H$4),SUMIFS(Investors!$Q:$Q,Investors!$A:$A,$A71,Investors!$G:$G,$B71),0)</f>
        <v/>
      </c>
      <c r="J71" s="4">
        <f>IF(AND(SUMIFS(Investors!$P:$P,Investors!$A:$A,$A71,Investors!$G:$G,$B71)-$B$2&lt;=J$4,SUMIFS(Investors!$P:$P,Investors!$A:$A,$A71,Investors!$G:$G,$B71)-$B$2&gt;I$4),SUMIFS(Investors!$Q:$Q,Investors!$A:$A,$A71,Investors!$G:$G,$B71),0)</f>
        <v/>
      </c>
      <c r="K71" s="4">
        <f>IF(AND(SUMIFS(Investors!$P:$P,Investors!$A:$A,$A71,Investors!$G:$G,$B71)-$B$2&lt;=K$4,SUMIFS(Investors!$P:$P,Investors!$A:$A,$A71,Investors!$G:$G,$B71)-$B$2&gt;J$4),SUMIFS(Investors!$Q:$Q,Investors!$A:$A,$A71,Investors!$G:$G,$B71),0)</f>
        <v/>
      </c>
      <c r="L71" s="4">
        <f>IF(AND(SUMIFS(Investors!$P:$P,Investors!$A:$A,$A71,Investors!$G:$G,$B71)-$B$2&lt;=L$4,SUMIFS(Investors!$P:$P,Investors!$A:$A,$A71,Investors!$G:$G,$B71)-$B$2&gt;K$4),SUMIFS(Investors!$Q:$Q,Investors!$A:$A,$A71,Investors!$G:$G,$B71),0)</f>
        <v/>
      </c>
      <c r="M71" s="4">
        <f>IF(AND(SUMIFS(Investors!$P:$P,Investors!$A:$A,$A71,Investors!$G:$G,$B71)-$B$2&lt;=M$4,SUMIFS(Investors!$P:$P,Investors!$A:$A,$A71,Investors!$G:$G,$B71)-$B$2&gt;L$4),SUMIFS(Investors!$Q:$Q,Investors!$A:$A,$A71,Investors!$G:$G,$B71),0)</f>
        <v/>
      </c>
      <c r="N71" s="4">
        <f>IF(AND(SUMIFS(Investors!$P:$P,Investors!$A:$A,$A71,Investors!$G:$G,$B71)-$B$2&lt;=N$4,SUMIFS(Investors!$P:$P,Investors!$A:$A,$A71,Investors!$G:$G,$B71)-$B$2&gt;M$4),SUMIFS(Investors!$Q:$Q,Investors!$A:$A,$A71,Investors!$G:$G,$B71),0)</f>
        <v/>
      </c>
      <c r="O71" s="4">
        <f>IF(AND(SUMIFS(Investors!$P:$P,Investors!$A:$A,$A71,Investors!$G:$G,$B71)-$B$2&lt;=O$4,SUMIFS(Investors!$P:$P,Investors!$A:$A,$A71,Investors!$G:$G,$B71)-$B$2&gt;N$4),SUMIFS(Investors!$Q:$Q,Investors!$A:$A,$A71,Investors!$G:$G,$B71),0)</f>
        <v/>
      </c>
      <c r="P71" s="4">
        <f>IF(AND(SUMIFS(Investors!$P:$P,Investors!$A:$A,$A71,Investors!$G:$G,$B71)-$B$2&lt;=P$4,SUMIFS(Investors!$P:$P,Investors!$A:$A,$A71,Investors!$G:$G,$B71)-$B$2&gt;O$4),SUMIFS(Investors!$Q:$Q,Investors!$A:$A,$A71,Investors!$G:$G,$B71),0)</f>
        <v/>
      </c>
      <c r="Q71" s="4">
        <f>IF(AND(SUMIFS(Investors!$P:$P,Investors!$A:$A,$A71,Investors!$G:$G,$B71)-$B$2&lt;=Q$4,SUMIFS(Investors!$P:$P,Investors!$A:$A,$A71,Investors!$G:$G,$B71)-$B$2&gt;P$4),SUMIFS(Investors!$Q:$Q,Investors!$A:$A,$A71,Investors!$G:$G,$B71),0)</f>
        <v/>
      </c>
      <c r="R71" s="4">
        <f>IF(AND(SUMIFS(Investors!$P:$P,Investors!$A:$A,$A71,Investors!$G:$G,$B71)-$B$2&lt;=R$4,SUMIFS(Investors!$P:$P,Investors!$A:$A,$A71,Investors!$G:$G,$B71)-$B$2&gt;Q$4),SUMIFS(Investors!$Q:$Q,Investors!$A:$A,$A71,Investors!$G:$G,$B71),0)</f>
        <v/>
      </c>
      <c r="S71" s="4">
        <f>IF(AND(SUMIFS(Investors!$P:$P,Investors!$A:$A,$A71,Investors!$G:$G,$B71)-$B$2&lt;=S$4,SUMIFS(Investors!$P:$P,Investors!$A:$A,$A71,Investors!$G:$G,$B71)-$B$2&gt;R$4),SUMIFS(Investors!$Q:$Q,Investors!$A:$A,$A71,Investors!$G:$G,$B71),0)</f>
        <v/>
      </c>
      <c r="T71" s="4">
        <f>IF(AND(SUMIFS(Investors!$P:$P,Investors!$A:$A,$A71,Investors!$G:$G,$B71)-$B$2&lt;=T$4,SUMIFS(Investors!$P:$P,Investors!$A:$A,$A71,Investors!$G:$G,$B71)-$B$2&gt;S$4),SUMIFS(Investors!$Q:$Q,Investors!$A:$A,$A71,Investors!$G:$G,$B71),0)</f>
        <v/>
      </c>
      <c r="U71" s="4">
        <f>IF(AND(SUMIFS(Investors!$P:$P,Investors!$A:$A,$A71,Investors!$G:$G,$B71)-$B$2&lt;=U$4,SUMIFS(Investors!$P:$P,Investors!$A:$A,$A71,Investors!$G:$G,$B71)-$B$2&gt;T$4),SUMIFS(Investors!$Q:$Q,Investors!$A:$A,$A71,Investors!$G:$G,$B71),0)</f>
        <v/>
      </c>
      <c r="V71" s="4">
        <f>IF(AND(SUMIFS(Investors!$P:$P,Investors!$A:$A,$A71,Investors!$G:$G,$B71)-$B$2&lt;=V$4,SUMIFS(Investors!$P:$P,Investors!$A:$A,$A71,Investors!$G:$G,$B71)-$B$2&gt;U$4),SUMIFS(Investors!$Q:$Q,Investors!$A:$A,$A71,Investors!$G:$G,$B71),0)</f>
        <v/>
      </c>
      <c r="W71" s="4">
        <f>IF(AND(SUMIFS(Investors!$P:$P,Investors!$A:$A,$A71,Investors!$G:$G,$B71)-$B$2&lt;=W$4,SUMIFS(Investors!$P:$P,Investors!$A:$A,$A71,Investors!$G:$G,$B71)-$B$2&gt;V$4),SUMIFS(Investors!$Q:$Q,Investors!$A:$A,$A71,Investors!$G:$G,$B71),0)</f>
        <v/>
      </c>
      <c r="X71" s="4">
        <f>IF(AND(SUMIFS(Investors!$P:$P,Investors!$A:$A,$A71,Investors!$G:$G,$B71)-$B$2&lt;=X$4,SUMIFS(Investors!$P:$P,Investors!$A:$A,$A71,Investors!$G:$G,$B71)-$B$2&gt;W$4),SUMIFS(Investors!$Q:$Q,Investors!$A:$A,$A71,Investors!$G:$G,$B71),0)</f>
        <v/>
      </c>
      <c r="Y71" s="4">
        <f>IF(AND(SUMIFS(Investors!$P:$P,Investors!$A:$A,$A71,Investors!$G:$G,$B71)-$B$2&lt;=Y$4,SUMIFS(Investors!$P:$P,Investors!$A:$A,$A71,Investors!$G:$G,$B71)-$B$2&gt;X$4),SUMIFS(Investors!$Q:$Q,Investors!$A:$A,$A71,Investors!$G:$G,$B71),0)</f>
        <v/>
      </c>
      <c r="Z71" s="4">
        <f>IF(AND(SUMIFS(Investors!$P:$P,Investors!$A:$A,$A71,Investors!$G:$G,$B71)-$B$2&lt;=Z$4,SUMIFS(Investors!$P:$P,Investors!$A:$A,$A71,Investors!$G:$G,$B71)-$B$2&gt;Y$4),SUMIFS(Investors!$Q:$Q,Investors!$A:$A,$A71,Investors!$G:$G,$B71),0)</f>
        <v/>
      </c>
      <c r="AA71" s="4">
        <f>IF(AND(SUMIFS(Investors!$P:$P,Investors!$A:$A,$A71,Investors!$G:$G,$B71)-$B$2&lt;=AA$4,SUMIFS(Investors!$P:$P,Investors!$A:$A,$A71,Investors!$G:$G,$B71)-$B$2&gt;Z$4),SUMIFS(Investors!$Q:$Q,Investors!$A:$A,$A71,Investors!$G:$G,$B71),0)</f>
        <v/>
      </c>
      <c r="AB71" s="4">
        <f>IF(AND(SUMIFS(Investors!$P:$P,Investors!$A:$A,$A71,Investors!$G:$G,$B71)-$B$2&lt;=AB$4,SUMIFS(Investors!$P:$P,Investors!$A:$A,$A71,Investors!$G:$G,$B71)-$B$2&gt;AA$4),SUMIFS(Investors!$Q:$Q,Investors!$A:$A,$A71,Investors!$G:$G,$B71),0)</f>
        <v/>
      </c>
      <c r="AC71" s="4">
        <f>IF(AND(SUMIFS(Investors!$P:$P,Investors!$A:$A,$A71,Investors!$G:$G,$B71)-$B$2&lt;=AC$4,SUMIFS(Investors!$P:$P,Investors!$A:$A,$A71,Investors!$G:$G,$B71)-$B$2&gt;AB$4),SUMIFS(Investors!$Q:$Q,Investors!$A:$A,$A71,Investors!$G:$G,$B71),0)</f>
        <v/>
      </c>
    </row>
    <row r="72">
      <c r="A72" t="inlineStr">
        <is>
          <t>ZGER01</t>
        </is>
      </c>
      <c r="B72" t="inlineStr">
        <is>
          <t>GW4550</t>
        </is>
      </c>
      <c r="C72" s="4">
        <f>SUM(E72:AC72)</f>
        <v/>
      </c>
      <c r="E72" s="4">
        <f>IF(AND(SUMIFS(Investors!$P:$P,Investors!$A:$A,$A72,Investors!$G:$G,$B72)-$B$2&lt;=E$4,SUMIFS(Investors!$P:$P,Investors!$A:$A,$A72,Investors!$G:$G,$B72)-$B$2&gt;D$4),SUMIFS(Investors!$Q:$Q,Investors!$A:$A,$A72,Investors!$G:$G,$B72),0)</f>
        <v/>
      </c>
      <c r="F72" s="4">
        <f>IF(AND(SUMIFS(Investors!$P:$P,Investors!$A:$A,$A72,Investors!$G:$G,$B72)-$B$2&lt;=F$4,SUMIFS(Investors!$P:$P,Investors!$A:$A,$A72,Investors!$G:$G,$B72)-$B$2&gt;E$4),SUMIFS(Investors!$Q:$Q,Investors!$A:$A,$A72,Investors!$G:$G,$B72),0)</f>
        <v/>
      </c>
      <c r="G72" s="4">
        <f>IF(AND(SUMIFS(Investors!$P:$P,Investors!$A:$A,$A72,Investors!$G:$G,$B72)-$B$2&lt;=G$4,SUMIFS(Investors!$P:$P,Investors!$A:$A,$A72,Investors!$G:$G,$B72)-$B$2&gt;F$4),SUMIFS(Investors!$Q:$Q,Investors!$A:$A,$A72,Investors!$G:$G,$B72),0)</f>
        <v/>
      </c>
      <c r="H72" s="4">
        <f>IF(AND(SUMIFS(Investors!$P:$P,Investors!$A:$A,$A72,Investors!$G:$G,$B72)-$B$2&lt;=H$4,SUMIFS(Investors!$P:$P,Investors!$A:$A,$A72,Investors!$G:$G,$B72)-$B$2&gt;G$4),SUMIFS(Investors!$Q:$Q,Investors!$A:$A,$A72,Investors!$G:$G,$B72),0)</f>
        <v/>
      </c>
      <c r="I72" s="4">
        <f>IF(AND(SUMIFS(Investors!$P:$P,Investors!$A:$A,$A72,Investors!$G:$G,$B72)-$B$2&lt;=I$4,SUMIFS(Investors!$P:$P,Investors!$A:$A,$A72,Investors!$G:$G,$B72)-$B$2&gt;H$4),SUMIFS(Investors!$Q:$Q,Investors!$A:$A,$A72,Investors!$G:$G,$B72),0)</f>
        <v/>
      </c>
      <c r="J72" s="4">
        <f>IF(AND(SUMIFS(Investors!$P:$P,Investors!$A:$A,$A72,Investors!$G:$G,$B72)-$B$2&lt;=J$4,SUMIFS(Investors!$P:$P,Investors!$A:$A,$A72,Investors!$G:$G,$B72)-$B$2&gt;I$4),SUMIFS(Investors!$Q:$Q,Investors!$A:$A,$A72,Investors!$G:$G,$B72),0)</f>
        <v/>
      </c>
      <c r="K72" s="4">
        <f>IF(AND(SUMIFS(Investors!$P:$P,Investors!$A:$A,$A72,Investors!$G:$G,$B72)-$B$2&lt;=K$4,SUMIFS(Investors!$P:$P,Investors!$A:$A,$A72,Investors!$G:$G,$B72)-$B$2&gt;J$4),SUMIFS(Investors!$Q:$Q,Investors!$A:$A,$A72,Investors!$G:$G,$B72),0)</f>
        <v/>
      </c>
      <c r="L72" s="4">
        <f>IF(AND(SUMIFS(Investors!$P:$P,Investors!$A:$A,$A72,Investors!$G:$G,$B72)-$B$2&lt;=L$4,SUMIFS(Investors!$P:$P,Investors!$A:$A,$A72,Investors!$G:$G,$B72)-$B$2&gt;K$4),SUMIFS(Investors!$Q:$Q,Investors!$A:$A,$A72,Investors!$G:$G,$B72),0)</f>
        <v/>
      </c>
      <c r="M72" s="4">
        <f>IF(AND(SUMIFS(Investors!$P:$P,Investors!$A:$A,$A72,Investors!$G:$G,$B72)-$B$2&lt;=M$4,SUMIFS(Investors!$P:$P,Investors!$A:$A,$A72,Investors!$G:$G,$B72)-$B$2&gt;L$4),SUMIFS(Investors!$Q:$Q,Investors!$A:$A,$A72,Investors!$G:$G,$B72),0)</f>
        <v/>
      </c>
      <c r="N72" s="4">
        <f>IF(AND(SUMIFS(Investors!$P:$P,Investors!$A:$A,$A72,Investors!$G:$G,$B72)-$B$2&lt;=N$4,SUMIFS(Investors!$P:$P,Investors!$A:$A,$A72,Investors!$G:$G,$B72)-$B$2&gt;M$4),SUMIFS(Investors!$Q:$Q,Investors!$A:$A,$A72,Investors!$G:$G,$B72),0)</f>
        <v/>
      </c>
      <c r="O72" s="4">
        <f>IF(AND(SUMIFS(Investors!$P:$P,Investors!$A:$A,$A72,Investors!$G:$G,$B72)-$B$2&lt;=O$4,SUMIFS(Investors!$P:$P,Investors!$A:$A,$A72,Investors!$G:$G,$B72)-$B$2&gt;N$4),SUMIFS(Investors!$Q:$Q,Investors!$A:$A,$A72,Investors!$G:$G,$B72),0)</f>
        <v/>
      </c>
      <c r="P72" s="4">
        <f>IF(AND(SUMIFS(Investors!$P:$P,Investors!$A:$A,$A72,Investors!$G:$G,$B72)-$B$2&lt;=P$4,SUMIFS(Investors!$P:$P,Investors!$A:$A,$A72,Investors!$G:$G,$B72)-$B$2&gt;O$4),SUMIFS(Investors!$Q:$Q,Investors!$A:$A,$A72,Investors!$G:$G,$B72),0)</f>
        <v/>
      </c>
      <c r="Q72" s="4">
        <f>IF(AND(SUMIFS(Investors!$P:$P,Investors!$A:$A,$A72,Investors!$G:$G,$B72)-$B$2&lt;=Q$4,SUMIFS(Investors!$P:$P,Investors!$A:$A,$A72,Investors!$G:$G,$B72)-$B$2&gt;P$4),SUMIFS(Investors!$Q:$Q,Investors!$A:$A,$A72,Investors!$G:$G,$B72),0)</f>
        <v/>
      </c>
      <c r="R72" s="4">
        <f>IF(AND(SUMIFS(Investors!$P:$P,Investors!$A:$A,$A72,Investors!$G:$G,$B72)-$B$2&lt;=R$4,SUMIFS(Investors!$P:$P,Investors!$A:$A,$A72,Investors!$G:$G,$B72)-$B$2&gt;Q$4),SUMIFS(Investors!$Q:$Q,Investors!$A:$A,$A72,Investors!$G:$G,$B72),0)</f>
        <v/>
      </c>
      <c r="S72" s="4">
        <f>IF(AND(SUMIFS(Investors!$P:$P,Investors!$A:$A,$A72,Investors!$G:$G,$B72)-$B$2&lt;=S$4,SUMIFS(Investors!$P:$P,Investors!$A:$A,$A72,Investors!$G:$G,$B72)-$B$2&gt;R$4),SUMIFS(Investors!$Q:$Q,Investors!$A:$A,$A72,Investors!$G:$G,$B72),0)</f>
        <v/>
      </c>
      <c r="T72" s="4">
        <f>IF(AND(SUMIFS(Investors!$P:$P,Investors!$A:$A,$A72,Investors!$G:$G,$B72)-$B$2&lt;=T$4,SUMIFS(Investors!$P:$P,Investors!$A:$A,$A72,Investors!$G:$G,$B72)-$B$2&gt;S$4),SUMIFS(Investors!$Q:$Q,Investors!$A:$A,$A72,Investors!$G:$G,$B72),0)</f>
        <v/>
      </c>
      <c r="U72" s="4">
        <f>IF(AND(SUMIFS(Investors!$P:$P,Investors!$A:$A,$A72,Investors!$G:$G,$B72)-$B$2&lt;=U$4,SUMIFS(Investors!$P:$P,Investors!$A:$A,$A72,Investors!$G:$G,$B72)-$B$2&gt;T$4),SUMIFS(Investors!$Q:$Q,Investors!$A:$A,$A72,Investors!$G:$G,$B72),0)</f>
        <v/>
      </c>
      <c r="V72" s="4">
        <f>IF(AND(SUMIFS(Investors!$P:$P,Investors!$A:$A,$A72,Investors!$G:$G,$B72)-$B$2&lt;=V$4,SUMIFS(Investors!$P:$P,Investors!$A:$A,$A72,Investors!$G:$G,$B72)-$B$2&gt;U$4),SUMIFS(Investors!$Q:$Q,Investors!$A:$A,$A72,Investors!$G:$G,$B72),0)</f>
        <v/>
      </c>
      <c r="W72" s="4">
        <f>IF(AND(SUMIFS(Investors!$P:$P,Investors!$A:$A,$A72,Investors!$G:$G,$B72)-$B$2&lt;=W$4,SUMIFS(Investors!$P:$P,Investors!$A:$A,$A72,Investors!$G:$G,$B72)-$B$2&gt;V$4),SUMIFS(Investors!$Q:$Q,Investors!$A:$A,$A72,Investors!$G:$G,$B72),0)</f>
        <v/>
      </c>
      <c r="X72" s="4">
        <f>IF(AND(SUMIFS(Investors!$P:$P,Investors!$A:$A,$A72,Investors!$G:$G,$B72)-$B$2&lt;=X$4,SUMIFS(Investors!$P:$P,Investors!$A:$A,$A72,Investors!$G:$G,$B72)-$B$2&gt;W$4),SUMIFS(Investors!$Q:$Q,Investors!$A:$A,$A72,Investors!$G:$G,$B72),0)</f>
        <v/>
      </c>
      <c r="Y72" s="4">
        <f>IF(AND(SUMIFS(Investors!$P:$P,Investors!$A:$A,$A72,Investors!$G:$G,$B72)-$B$2&lt;=Y$4,SUMIFS(Investors!$P:$P,Investors!$A:$A,$A72,Investors!$G:$G,$B72)-$B$2&gt;X$4),SUMIFS(Investors!$Q:$Q,Investors!$A:$A,$A72,Investors!$G:$G,$B72),0)</f>
        <v/>
      </c>
      <c r="Z72" s="4">
        <f>IF(AND(SUMIFS(Investors!$P:$P,Investors!$A:$A,$A72,Investors!$G:$G,$B72)-$B$2&lt;=Z$4,SUMIFS(Investors!$P:$P,Investors!$A:$A,$A72,Investors!$G:$G,$B72)-$B$2&gt;Y$4),SUMIFS(Investors!$Q:$Q,Investors!$A:$A,$A72,Investors!$G:$G,$B72),0)</f>
        <v/>
      </c>
      <c r="AA72" s="4">
        <f>IF(AND(SUMIFS(Investors!$P:$P,Investors!$A:$A,$A72,Investors!$G:$G,$B72)-$B$2&lt;=AA$4,SUMIFS(Investors!$P:$P,Investors!$A:$A,$A72,Investors!$G:$G,$B72)-$B$2&gt;Z$4),SUMIFS(Investors!$Q:$Q,Investors!$A:$A,$A72,Investors!$G:$G,$B72),0)</f>
        <v/>
      </c>
      <c r="AB72" s="4">
        <f>IF(AND(SUMIFS(Investors!$P:$P,Investors!$A:$A,$A72,Investors!$G:$G,$B72)-$B$2&lt;=AB$4,SUMIFS(Investors!$P:$P,Investors!$A:$A,$A72,Investors!$G:$G,$B72)-$B$2&gt;AA$4),SUMIFS(Investors!$Q:$Q,Investors!$A:$A,$A72,Investors!$G:$G,$B72),0)</f>
        <v/>
      </c>
      <c r="AC72" s="4">
        <f>IF(AND(SUMIFS(Investors!$P:$P,Investors!$A:$A,$A72,Investors!$G:$G,$B72)-$B$2&lt;=AC$4,SUMIFS(Investors!$P:$P,Investors!$A:$A,$A72,Investors!$G:$G,$B72)-$B$2&gt;AB$4),SUMIFS(Investors!$Q:$Q,Investors!$A:$A,$A72,Investors!$G:$G,$B72),0)</f>
        <v/>
      </c>
    </row>
    <row r="73">
      <c r="A73" t="inlineStr">
        <is>
          <t>ZGER01</t>
        </is>
      </c>
      <c r="B73" t="inlineStr">
        <is>
          <t>GW4356</t>
        </is>
      </c>
      <c r="C73" s="4">
        <f>SUM(E73:AC73)</f>
        <v/>
      </c>
      <c r="E73" s="4">
        <f>IF(AND(SUMIFS(Investors!$P:$P,Investors!$A:$A,$A73,Investors!$G:$G,$B73)-$B$2&lt;=E$4,SUMIFS(Investors!$P:$P,Investors!$A:$A,$A73,Investors!$G:$G,$B73)-$B$2&gt;D$4),SUMIFS(Investors!$Q:$Q,Investors!$A:$A,$A73,Investors!$G:$G,$B73),0)</f>
        <v/>
      </c>
      <c r="F73" s="4">
        <f>IF(AND(SUMIFS(Investors!$P:$P,Investors!$A:$A,$A73,Investors!$G:$G,$B73)-$B$2&lt;=F$4,SUMIFS(Investors!$P:$P,Investors!$A:$A,$A73,Investors!$G:$G,$B73)-$B$2&gt;E$4),SUMIFS(Investors!$Q:$Q,Investors!$A:$A,$A73,Investors!$G:$G,$B73),0)</f>
        <v/>
      </c>
      <c r="G73" s="4">
        <f>IF(AND(SUMIFS(Investors!$P:$P,Investors!$A:$A,$A73,Investors!$G:$G,$B73)-$B$2&lt;=G$4,SUMIFS(Investors!$P:$P,Investors!$A:$A,$A73,Investors!$G:$G,$B73)-$B$2&gt;F$4),SUMIFS(Investors!$Q:$Q,Investors!$A:$A,$A73,Investors!$G:$G,$B73),0)</f>
        <v/>
      </c>
      <c r="H73" s="4">
        <f>IF(AND(SUMIFS(Investors!$P:$P,Investors!$A:$A,$A73,Investors!$G:$G,$B73)-$B$2&lt;=H$4,SUMIFS(Investors!$P:$P,Investors!$A:$A,$A73,Investors!$G:$G,$B73)-$B$2&gt;G$4),SUMIFS(Investors!$Q:$Q,Investors!$A:$A,$A73,Investors!$G:$G,$B73),0)</f>
        <v/>
      </c>
      <c r="I73" s="4">
        <f>IF(AND(SUMIFS(Investors!$P:$P,Investors!$A:$A,$A73,Investors!$G:$G,$B73)-$B$2&lt;=I$4,SUMIFS(Investors!$P:$P,Investors!$A:$A,$A73,Investors!$G:$G,$B73)-$B$2&gt;H$4),SUMIFS(Investors!$Q:$Q,Investors!$A:$A,$A73,Investors!$G:$G,$B73),0)</f>
        <v/>
      </c>
      <c r="J73" s="4">
        <f>IF(AND(SUMIFS(Investors!$P:$P,Investors!$A:$A,$A73,Investors!$G:$G,$B73)-$B$2&lt;=J$4,SUMIFS(Investors!$P:$P,Investors!$A:$A,$A73,Investors!$G:$G,$B73)-$B$2&gt;I$4),SUMIFS(Investors!$Q:$Q,Investors!$A:$A,$A73,Investors!$G:$G,$B73),0)</f>
        <v/>
      </c>
      <c r="K73" s="4">
        <f>IF(AND(SUMIFS(Investors!$P:$P,Investors!$A:$A,$A73,Investors!$G:$G,$B73)-$B$2&lt;=K$4,SUMIFS(Investors!$P:$P,Investors!$A:$A,$A73,Investors!$G:$G,$B73)-$B$2&gt;J$4),SUMIFS(Investors!$Q:$Q,Investors!$A:$A,$A73,Investors!$G:$G,$B73),0)</f>
        <v/>
      </c>
      <c r="L73" s="4">
        <f>IF(AND(SUMIFS(Investors!$P:$P,Investors!$A:$A,$A73,Investors!$G:$G,$B73)-$B$2&lt;=L$4,SUMIFS(Investors!$P:$P,Investors!$A:$A,$A73,Investors!$G:$G,$B73)-$B$2&gt;K$4),SUMIFS(Investors!$Q:$Q,Investors!$A:$A,$A73,Investors!$G:$G,$B73),0)</f>
        <v/>
      </c>
      <c r="M73" s="4">
        <f>IF(AND(SUMIFS(Investors!$P:$P,Investors!$A:$A,$A73,Investors!$G:$G,$B73)-$B$2&lt;=M$4,SUMIFS(Investors!$P:$P,Investors!$A:$A,$A73,Investors!$G:$G,$B73)-$B$2&gt;L$4),SUMIFS(Investors!$Q:$Q,Investors!$A:$A,$A73,Investors!$G:$G,$B73),0)</f>
        <v/>
      </c>
      <c r="N73" s="4">
        <f>IF(AND(SUMIFS(Investors!$P:$P,Investors!$A:$A,$A73,Investors!$G:$G,$B73)-$B$2&lt;=N$4,SUMIFS(Investors!$P:$P,Investors!$A:$A,$A73,Investors!$G:$G,$B73)-$B$2&gt;M$4),SUMIFS(Investors!$Q:$Q,Investors!$A:$A,$A73,Investors!$G:$G,$B73),0)</f>
        <v/>
      </c>
      <c r="O73" s="4">
        <f>IF(AND(SUMIFS(Investors!$P:$P,Investors!$A:$A,$A73,Investors!$G:$G,$B73)-$B$2&lt;=O$4,SUMIFS(Investors!$P:$P,Investors!$A:$A,$A73,Investors!$G:$G,$B73)-$B$2&gt;N$4),SUMIFS(Investors!$Q:$Q,Investors!$A:$A,$A73,Investors!$G:$G,$B73),0)</f>
        <v/>
      </c>
      <c r="P73" s="4">
        <f>IF(AND(SUMIFS(Investors!$P:$P,Investors!$A:$A,$A73,Investors!$G:$G,$B73)-$B$2&lt;=P$4,SUMIFS(Investors!$P:$P,Investors!$A:$A,$A73,Investors!$G:$G,$B73)-$B$2&gt;O$4),SUMIFS(Investors!$Q:$Q,Investors!$A:$A,$A73,Investors!$G:$G,$B73),0)</f>
        <v/>
      </c>
      <c r="Q73" s="4">
        <f>IF(AND(SUMIFS(Investors!$P:$P,Investors!$A:$A,$A73,Investors!$G:$G,$B73)-$B$2&lt;=Q$4,SUMIFS(Investors!$P:$P,Investors!$A:$A,$A73,Investors!$G:$G,$B73)-$B$2&gt;P$4),SUMIFS(Investors!$Q:$Q,Investors!$A:$A,$A73,Investors!$G:$G,$B73),0)</f>
        <v/>
      </c>
      <c r="R73" s="4">
        <f>IF(AND(SUMIFS(Investors!$P:$P,Investors!$A:$A,$A73,Investors!$G:$G,$B73)-$B$2&lt;=R$4,SUMIFS(Investors!$P:$P,Investors!$A:$A,$A73,Investors!$G:$G,$B73)-$B$2&gt;Q$4),SUMIFS(Investors!$Q:$Q,Investors!$A:$A,$A73,Investors!$G:$G,$B73),0)</f>
        <v/>
      </c>
      <c r="S73" s="4">
        <f>IF(AND(SUMIFS(Investors!$P:$P,Investors!$A:$A,$A73,Investors!$G:$G,$B73)-$B$2&lt;=S$4,SUMIFS(Investors!$P:$P,Investors!$A:$A,$A73,Investors!$G:$G,$B73)-$B$2&gt;R$4),SUMIFS(Investors!$Q:$Q,Investors!$A:$A,$A73,Investors!$G:$G,$B73),0)</f>
        <v/>
      </c>
      <c r="T73" s="4">
        <f>IF(AND(SUMIFS(Investors!$P:$P,Investors!$A:$A,$A73,Investors!$G:$G,$B73)-$B$2&lt;=T$4,SUMIFS(Investors!$P:$P,Investors!$A:$A,$A73,Investors!$G:$G,$B73)-$B$2&gt;S$4),SUMIFS(Investors!$Q:$Q,Investors!$A:$A,$A73,Investors!$G:$G,$B73),0)</f>
        <v/>
      </c>
      <c r="U73" s="4">
        <f>IF(AND(SUMIFS(Investors!$P:$P,Investors!$A:$A,$A73,Investors!$G:$G,$B73)-$B$2&lt;=U$4,SUMIFS(Investors!$P:$P,Investors!$A:$A,$A73,Investors!$G:$G,$B73)-$B$2&gt;T$4),SUMIFS(Investors!$Q:$Q,Investors!$A:$A,$A73,Investors!$G:$G,$B73),0)</f>
        <v/>
      </c>
      <c r="V73" s="4">
        <f>IF(AND(SUMIFS(Investors!$P:$P,Investors!$A:$A,$A73,Investors!$G:$G,$B73)-$B$2&lt;=V$4,SUMIFS(Investors!$P:$P,Investors!$A:$A,$A73,Investors!$G:$G,$B73)-$B$2&gt;U$4),SUMIFS(Investors!$Q:$Q,Investors!$A:$A,$A73,Investors!$G:$G,$B73),0)</f>
        <v/>
      </c>
      <c r="W73" s="4">
        <f>IF(AND(SUMIFS(Investors!$P:$P,Investors!$A:$A,$A73,Investors!$G:$G,$B73)-$B$2&lt;=W$4,SUMIFS(Investors!$P:$P,Investors!$A:$A,$A73,Investors!$G:$G,$B73)-$B$2&gt;V$4),SUMIFS(Investors!$Q:$Q,Investors!$A:$A,$A73,Investors!$G:$G,$B73),0)</f>
        <v/>
      </c>
      <c r="X73" s="4">
        <f>IF(AND(SUMIFS(Investors!$P:$P,Investors!$A:$A,$A73,Investors!$G:$G,$B73)-$B$2&lt;=X$4,SUMIFS(Investors!$P:$P,Investors!$A:$A,$A73,Investors!$G:$G,$B73)-$B$2&gt;W$4),SUMIFS(Investors!$Q:$Q,Investors!$A:$A,$A73,Investors!$G:$G,$B73),0)</f>
        <v/>
      </c>
      <c r="Y73" s="4">
        <f>IF(AND(SUMIFS(Investors!$P:$P,Investors!$A:$A,$A73,Investors!$G:$G,$B73)-$B$2&lt;=Y$4,SUMIFS(Investors!$P:$P,Investors!$A:$A,$A73,Investors!$G:$G,$B73)-$B$2&gt;X$4),SUMIFS(Investors!$Q:$Q,Investors!$A:$A,$A73,Investors!$G:$G,$B73),0)</f>
        <v/>
      </c>
      <c r="Z73" s="4">
        <f>IF(AND(SUMIFS(Investors!$P:$P,Investors!$A:$A,$A73,Investors!$G:$G,$B73)-$B$2&lt;=Z$4,SUMIFS(Investors!$P:$P,Investors!$A:$A,$A73,Investors!$G:$G,$B73)-$B$2&gt;Y$4),SUMIFS(Investors!$Q:$Q,Investors!$A:$A,$A73,Investors!$G:$G,$B73),0)</f>
        <v/>
      </c>
      <c r="AA73" s="4">
        <f>IF(AND(SUMIFS(Investors!$P:$P,Investors!$A:$A,$A73,Investors!$G:$G,$B73)-$B$2&lt;=AA$4,SUMIFS(Investors!$P:$P,Investors!$A:$A,$A73,Investors!$G:$G,$B73)-$B$2&gt;Z$4),SUMIFS(Investors!$Q:$Q,Investors!$A:$A,$A73,Investors!$G:$G,$B73),0)</f>
        <v/>
      </c>
      <c r="AB73" s="4">
        <f>IF(AND(SUMIFS(Investors!$P:$P,Investors!$A:$A,$A73,Investors!$G:$G,$B73)-$B$2&lt;=AB$4,SUMIFS(Investors!$P:$P,Investors!$A:$A,$A73,Investors!$G:$G,$B73)-$B$2&gt;AA$4),SUMIFS(Investors!$Q:$Q,Investors!$A:$A,$A73,Investors!$G:$G,$B73),0)</f>
        <v/>
      </c>
      <c r="AC73" s="4">
        <f>IF(AND(SUMIFS(Investors!$P:$P,Investors!$A:$A,$A73,Investors!$G:$G,$B73)-$B$2&lt;=AC$4,SUMIFS(Investors!$P:$P,Investors!$A:$A,$A73,Investors!$G:$G,$B73)-$B$2&gt;AB$4),SUMIFS(Investors!$Q:$Q,Investors!$A:$A,$A73,Investors!$G:$G,$B73),0)</f>
        <v/>
      </c>
    </row>
    <row r="74">
      <c r="A74" t="inlineStr">
        <is>
          <t>ZGER01</t>
        </is>
      </c>
      <c r="B74" t="inlineStr">
        <is>
          <t>GW4838</t>
        </is>
      </c>
      <c r="C74" s="4">
        <f>SUM(E74:AC74)</f>
        <v/>
      </c>
      <c r="E74" s="4">
        <f>IF(AND(SUMIFS(Investors!$P:$P,Investors!$A:$A,$A74,Investors!$G:$G,$B74)-$B$2&lt;=E$4,SUMIFS(Investors!$P:$P,Investors!$A:$A,$A74,Investors!$G:$G,$B74)-$B$2&gt;D$4),SUMIFS(Investors!$Q:$Q,Investors!$A:$A,$A74,Investors!$G:$G,$B74),0)</f>
        <v/>
      </c>
      <c r="F74" s="4">
        <f>IF(AND(SUMIFS(Investors!$P:$P,Investors!$A:$A,$A74,Investors!$G:$G,$B74)-$B$2&lt;=F$4,SUMIFS(Investors!$P:$P,Investors!$A:$A,$A74,Investors!$G:$G,$B74)-$B$2&gt;E$4),SUMIFS(Investors!$Q:$Q,Investors!$A:$A,$A74,Investors!$G:$G,$B74),0)</f>
        <v/>
      </c>
      <c r="G74" s="4">
        <f>IF(AND(SUMIFS(Investors!$P:$P,Investors!$A:$A,$A74,Investors!$G:$G,$B74)-$B$2&lt;=G$4,SUMIFS(Investors!$P:$P,Investors!$A:$A,$A74,Investors!$G:$G,$B74)-$B$2&gt;F$4),SUMIFS(Investors!$Q:$Q,Investors!$A:$A,$A74,Investors!$G:$G,$B74),0)</f>
        <v/>
      </c>
      <c r="H74" s="4">
        <f>IF(AND(SUMIFS(Investors!$P:$P,Investors!$A:$A,$A74,Investors!$G:$G,$B74)-$B$2&lt;=H$4,SUMIFS(Investors!$P:$P,Investors!$A:$A,$A74,Investors!$G:$G,$B74)-$B$2&gt;G$4),SUMIFS(Investors!$Q:$Q,Investors!$A:$A,$A74,Investors!$G:$G,$B74),0)</f>
        <v/>
      </c>
      <c r="I74" s="4">
        <f>IF(AND(SUMIFS(Investors!$P:$P,Investors!$A:$A,$A74,Investors!$G:$G,$B74)-$B$2&lt;=I$4,SUMIFS(Investors!$P:$P,Investors!$A:$A,$A74,Investors!$G:$G,$B74)-$B$2&gt;H$4),SUMIFS(Investors!$Q:$Q,Investors!$A:$A,$A74,Investors!$G:$G,$B74),0)</f>
        <v/>
      </c>
      <c r="J74" s="4">
        <f>IF(AND(SUMIFS(Investors!$P:$P,Investors!$A:$A,$A74,Investors!$G:$G,$B74)-$B$2&lt;=J$4,SUMIFS(Investors!$P:$P,Investors!$A:$A,$A74,Investors!$G:$G,$B74)-$B$2&gt;I$4),SUMIFS(Investors!$Q:$Q,Investors!$A:$A,$A74,Investors!$G:$G,$B74),0)</f>
        <v/>
      </c>
      <c r="K74" s="4">
        <f>IF(AND(SUMIFS(Investors!$P:$P,Investors!$A:$A,$A74,Investors!$G:$G,$B74)-$B$2&lt;=K$4,SUMIFS(Investors!$P:$P,Investors!$A:$A,$A74,Investors!$G:$G,$B74)-$B$2&gt;J$4),SUMIFS(Investors!$Q:$Q,Investors!$A:$A,$A74,Investors!$G:$G,$B74),0)</f>
        <v/>
      </c>
      <c r="L74" s="4">
        <f>IF(AND(SUMIFS(Investors!$P:$P,Investors!$A:$A,$A74,Investors!$G:$G,$B74)-$B$2&lt;=L$4,SUMIFS(Investors!$P:$P,Investors!$A:$A,$A74,Investors!$G:$G,$B74)-$B$2&gt;K$4),SUMIFS(Investors!$Q:$Q,Investors!$A:$A,$A74,Investors!$G:$G,$B74),0)</f>
        <v/>
      </c>
      <c r="M74" s="4">
        <f>IF(AND(SUMIFS(Investors!$P:$P,Investors!$A:$A,$A74,Investors!$G:$G,$B74)-$B$2&lt;=M$4,SUMIFS(Investors!$P:$P,Investors!$A:$A,$A74,Investors!$G:$G,$B74)-$B$2&gt;L$4),SUMIFS(Investors!$Q:$Q,Investors!$A:$A,$A74,Investors!$G:$G,$B74),0)</f>
        <v/>
      </c>
      <c r="N74" s="4">
        <f>IF(AND(SUMIFS(Investors!$P:$P,Investors!$A:$A,$A74,Investors!$G:$G,$B74)-$B$2&lt;=N$4,SUMIFS(Investors!$P:$P,Investors!$A:$A,$A74,Investors!$G:$G,$B74)-$B$2&gt;M$4),SUMIFS(Investors!$Q:$Q,Investors!$A:$A,$A74,Investors!$G:$G,$B74),0)</f>
        <v/>
      </c>
      <c r="O74" s="4">
        <f>IF(AND(SUMIFS(Investors!$P:$P,Investors!$A:$A,$A74,Investors!$G:$G,$B74)-$B$2&lt;=O$4,SUMIFS(Investors!$P:$P,Investors!$A:$A,$A74,Investors!$G:$G,$B74)-$B$2&gt;N$4),SUMIFS(Investors!$Q:$Q,Investors!$A:$A,$A74,Investors!$G:$G,$B74),0)</f>
        <v/>
      </c>
      <c r="P74" s="4">
        <f>IF(AND(SUMIFS(Investors!$P:$P,Investors!$A:$A,$A74,Investors!$G:$G,$B74)-$B$2&lt;=P$4,SUMIFS(Investors!$P:$P,Investors!$A:$A,$A74,Investors!$G:$G,$B74)-$B$2&gt;O$4),SUMIFS(Investors!$Q:$Q,Investors!$A:$A,$A74,Investors!$G:$G,$B74),0)</f>
        <v/>
      </c>
      <c r="Q74" s="4">
        <f>IF(AND(SUMIFS(Investors!$P:$P,Investors!$A:$A,$A74,Investors!$G:$G,$B74)-$B$2&lt;=Q$4,SUMIFS(Investors!$P:$P,Investors!$A:$A,$A74,Investors!$G:$G,$B74)-$B$2&gt;P$4),SUMIFS(Investors!$Q:$Q,Investors!$A:$A,$A74,Investors!$G:$G,$B74),0)</f>
        <v/>
      </c>
      <c r="R74" s="4">
        <f>IF(AND(SUMIFS(Investors!$P:$P,Investors!$A:$A,$A74,Investors!$G:$G,$B74)-$B$2&lt;=R$4,SUMIFS(Investors!$P:$P,Investors!$A:$A,$A74,Investors!$G:$G,$B74)-$B$2&gt;Q$4),SUMIFS(Investors!$Q:$Q,Investors!$A:$A,$A74,Investors!$G:$G,$B74),0)</f>
        <v/>
      </c>
      <c r="S74" s="4">
        <f>IF(AND(SUMIFS(Investors!$P:$P,Investors!$A:$A,$A74,Investors!$G:$G,$B74)-$B$2&lt;=S$4,SUMIFS(Investors!$P:$P,Investors!$A:$A,$A74,Investors!$G:$G,$B74)-$B$2&gt;R$4),SUMIFS(Investors!$Q:$Q,Investors!$A:$A,$A74,Investors!$G:$G,$B74),0)</f>
        <v/>
      </c>
      <c r="T74" s="4">
        <f>IF(AND(SUMIFS(Investors!$P:$P,Investors!$A:$A,$A74,Investors!$G:$G,$B74)-$B$2&lt;=T$4,SUMIFS(Investors!$P:$P,Investors!$A:$A,$A74,Investors!$G:$G,$B74)-$B$2&gt;S$4),SUMIFS(Investors!$Q:$Q,Investors!$A:$A,$A74,Investors!$G:$G,$B74),0)</f>
        <v/>
      </c>
      <c r="U74" s="4">
        <f>IF(AND(SUMIFS(Investors!$P:$P,Investors!$A:$A,$A74,Investors!$G:$G,$B74)-$B$2&lt;=U$4,SUMIFS(Investors!$P:$P,Investors!$A:$A,$A74,Investors!$G:$G,$B74)-$B$2&gt;T$4),SUMIFS(Investors!$Q:$Q,Investors!$A:$A,$A74,Investors!$G:$G,$B74),0)</f>
        <v/>
      </c>
      <c r="V74" s="4">
        <f>IF(AND(SUMIFS(Investors!$P:$P,Investors!$A:$A,$A74,Investors!$G:$G,$B74)-$B$2&lt;=V$4,SUMIFS(Investors!$P:$P,Investors!$A:$A,$A74,Investors!$G:$G,$B74)-$B$2&gt;U$4),SUMIFS(Investors!$Q:$Q,Investors!$A:$A,$A74,Investors!$G:$G,$B74),0)</f>
        <v/>
      </c>
      <c r="W74" s="4">
        <f>IF(AND(SUMIFS(Investors!$P:$P,Investors!$A:$A,$A74,Investors!$G:$G,$B74)-$B$2&lt;=W$4,SUMIFS(Investors!$P:$P,Investors!$A:$A,$A74,Investors!$G:$G,$B74)-$B$2&gt;V$4),SUMIFS(Investors!$Q:$Q,Investors!$A:$A,$A74,Investors!$G:$G,$B74),0)</f>
        <v/>
      </c>
      <c r="X74" s="4">
        <f>IF(AND(SUMIFS(Investors!$P:$P,Investors!$A:$A,$A74,Investors!$G:$G,$B74)-$B$2&lt;=X$4,SUMIFS(Investors!$P:$P,Investors!$A:$A,$A74,Investors!$G:$G,$B74)-$B$2&gt;W$4),SUMIFS(Investors!$Q:$Q,Investors!$A:$A,$A74,Investors!$G:$G,$B74),0)</f>
        <v/>
      </c>
      <c r="Y74" s="4">
        <f>IF(AND(SUMIFS(Investors!$P:$P,Investors!$A:$A,$A74,Investors!$G:$G,$B74)-$B$2&lt;=Y$4,SUMIFS(Investors!$P:$P,Investors!$A:$A,$A74,Investors!$G:$G,$B74)-$B$2&gt;X$4),SUMIFS(Investors!$Q:$Q,Investors!$A:$A,$A74,Investors!$G:$G,$B74),0)</f>
        <v/>
      </c>
      <c r="Z74" s="4">
        <f>IF(AND(SUMIFS(Investors!$P:$P,Investors!$A:$A,$A74,Investors!$G:$G,$B74)-$B$2&lt;=Z$4,SUMIFS(Investors!$P:$P,Investors!$A:$A,$A74,Investors!$G:$G,$B74)-$B$2&gt;Y$4),SUMIFS(Investors!$Q:$Q,Investors!$A:$A,$A74,Investors!$G:$G,$B74),0)</f>
        <v/>
      </c>
      <c r="AA74" s="4">
        <f>IF(AND(SUMIFS(Investors!$P:$P,Investors!$A:$A,$A74,Investors!$G:$G,$B74)-$B$2&lt;=AA$4,SUMIFS(Investors!$P:$P,Investors!$A:$A,$A74,Investors!$G:$G,$B74)-$B$2&gt;Z$4),SUMIFS(Investors!$Q:$Q,Investors!$A:$A,$A74,Investors!$G:$G,$B74),0)</f>
        <v/>
      </c>
      <c r="AB74" s="4">
        <f>IF(AND(SUMIFS(Investors!$P:$P,Investors!$A:$A,$A74,Investors!$G:$G,$B74)-$B$2&lt;=AB$4,SUMIFS(Investors!$P:$P,Investors!$A:$A,$A74,Investors!$G:$G,$B74)-$B$2&gt;AA$4),SUMIFS(Investors!$Q:$Q,Investors!$A:$A,$A74,Investors!$G:$G,$B74),0)</f>
        <v/>
      </c>
      <c r="AC74" s="4">
        <f>IF(AND(SUMIFS(Investors!$P:$P,Investors!$A:$A,$A74,Investors!$G:$G,$B74)-$B$2&lt;=AC$4,SUMIFS(Investors!$P:$P,Investors!$A:$A,$A74,Investors!$G:$G,$B74)-$B$2&gt;AB$4),SUMIFS(Investors!$Q:$Q,Investors!$A:$A,$A74,Investors!$G:$G,$B74),0)</f>
        <v/>
      </c>
    </row>
    <row r="75">
      <c r="A75" t="inlineStr">
        <is>
          <t>ZZYL04</t>
        </is>
      </c>
      <c r="B75" t="inlineStr">
        <is>
          <t>GW4097</t>
        </is>
      </c>
      <c r="C75" s="4">
        <f>SUM(E75:AC75)</f>
        <v/>
      </c>
      <c r="E75" s="4">
        <f>IF(AND(SUMIFS(Investors!$P:$P,Investors!$A:$A,$A75,Investors!$G:$G,$B75)-$B$2&lt;=E$4,SUMIFS(Investors!$P:$P,Investors!$A:$A,$A75,Investors!$G:$G,$B75)-$B$2&gt;D$4),SUMIFS(Investors!$Q:$Q,Investors!$A:$A,$A75,Investors!$G:$G,$B75),0)</f>
        <v/>
      </c>
      <c r="F75" s="4">
        <f>IF(AND(SUMIFS(Investors!$P:$P,Investors!$A:$A,$A75,Investors!$G:$G,$B75)-$B$2&lt;=F$4,SUMIFS(Investors!$P:$P,Investors!$A:$A,$A75,Investors!$G:$G,$B75)-$B$2&gt;E$4),SUMIFS(Investors!$Q:$Q,Investors!$A:$A,$A75,Investors!$G:$G,$B75),0)</f>
        <v/>
      </c>
      <c r="G75" s="4">
        <f>IF(AND(SUMIFS(Investors!$P:$P,Investors!$A:$A,$A75,Investors!$G:$G,$B75)-$B$2&lt;=G$4,SUMIFS(Investors!$P:$P,Investors!$A:$A,$A75,Investors!$G:$G,$B75)-$B$2&gt;F$4),SUMIFS(Investors!$Q:$Q,Investors!$A:$A,$A75,Investors!$G:$G,$B75),0)</f>
        <v/>
      </c>
      <c r="H75" s="4">
        <f>IF(AND(SUMIFS(Investors!$P:$P,Investors!$A:$A,$A75,Investors!$G:$G,$B75)-$B$2&lt;=H$4,SUMIFS(Investors!$P:$P,Investors!$A:$A,$A75,Investors!$G:$G,$B75)-$B$2&gt;G$4),SUMIFS(Investors!$Q:$Q,Investors!$A:$A,$A75,Investors!$G:$G,$B75),0)</f>
        <v/>
      </c>
      <c r="I75" s="4">
        <f>IF(AND(SUMIFS(Investors!$P:$P,Investors!$A:$A,$A75,Investors!$G:$G,$B75)-$B$2&lt;=I$4,SUMIFS(Investors!$P:$P,Investors!$A:$A,$A75,Investors!$G:$G,$B75)-$B$2&gt;H$4),SUMIFS(Investors!$Q:$Q,Investors!$A:$A,$A75,Investors!$G:$G,$B75),0)</f>
        <v/>
      </c>
      <c r="J75" s="4">
        <f>IF(AND(SUMIFS(Investors!$P:$P,Investors!$A:$A,$A75,Investors!$G:$G,$B75)-$B$2&lt;=J$4,SUMIFS(Investors!$P:$P,Investors!$A:$A,$A75,Investors!$G:$G,$B75)-$B$2&gt;I$4),SUMIFS(Investors!$Q:$Q,Investors!$A:$A,$A75,Investors!$G:$G,$B75),0)</f>
        <v/>
      </c>
      <c r="K75" s="4">
        <f>IF(AND(SUMIFS(Investors!$P:$P,Investors!$A:$A,$A75,Investors!$G:$G,$B75)-$B$2&lt;=K$4,SUMIFS(Investors!$P:$P,Investors!$A:$A,$A75,Investors!$G:$G,$B75)-$B$2&gt;J$4),SUMIFS(Investors!$Q:$Q,Investors!$A:$A,$A75,Investors!$G:$G,$B75),0)</f>
        <v/>
      </c>
      <c r="L75" s="4">
        <f>IF(AND(SUMIFS(Investors!$P:$P,Investors!$A:$A,$A75,Investors!$G:$G,$B75)-$B$2&lt;=L$4,SUMIFS(Investors!$P:$P,Investors!$A:$A,$A75,Investors!$G:$G,$B75)-$B$2&gt;K$4),SUMIFS(Investors!$Q:$Q,Investors!$A:$A,$A75,Investors!$G:$G,$B75),0)</f>
        <v/>
      </c>
      <c r="M75" s="4">
        <f>IF(AND(SUMIFS(Investors!$P:$P,Investors!$A:$A,$A75,Investors!$G:$G,$B75)-$B$2&lt;=M$4,SUMIFS(Investors!$P:$P,Investors!$A:$A,$A75,Investors!$G:$G,$B75)-$B$2&gt;L$4),SUMIFS(Investors!$Q:$Q,Investors!$A:$A,$A75,Investors!$G:$G,$B75),0)</f>
        <v/>
      </c>
      <c r="N75" s="4">
        <f>IF(AND(SUMIFS(Investors!$P:$P,Investors!$A:$A,$A75,Investors!$G:$G,$B75)-$B$2&lt;=N$4,SUMIFS(Investors!$P:$P,Investors!$A:$A,$A75,Investors!$G:$G,$B75)-$B$2&gt;M$4),SUMIFS(Investors!$Q:$Q,Investors!$A:$A,$A75,Investors!$G:$G,$B75),0)</f>
        <v/>
      </c>
      <c r="O75" s="4">
        <f>IF(AND(SUMIFS(Investors!$P:$P,Investors!$A:$A,$A75,Investors!$G:$G,$B75)-$B$2&lt;=O$4,SUMIFS(Investors!$P:$P,Investors!$A:$A,$A75,Investors!$G:$G,$B75)-$B$2&gt;N$4),SUMIFS(Investors!$Q:$Q,Investors!$A:$A,$A75,Investors!$G:$G,$B75),0)</f>
        <v/>
      </c>
      <c r="P75" s="4">
        <f>IF(AND(SUMIFS(Investors!$P:$P,Investors!$A:$A,$A75,Investors!$G:$G,$B75)-$B$2&lt;=P$4,SUMIFS(Investors!$P:$P,Investors!$A:$A,$A75,Investors!$G:$G,$B75)-$B$2&gt;O$4),SUMIFS(Investors!$Q:$Q,Investors!$A:$A,$A75,Investors!$G:$G,$B75),0)</f>
        <v/>
      </c>
      <c r="Q75" s="4">
        <f>IF(AND(SUMIFS(Investors!$P:$P,Investors!$A:$A,$A75,Investors!$G:$G,$B75)-$B$2&lt;=Q$4,SUMIFS(Investors!$P:$P,Investors!$A:$A,$A75,Investors!$G:$G,$B75)-$B$2&gt;P$4),SUMIFS(Investors!$Q:$Q,Investors!$A:$A,$A75,Investors!$G:$G,$B75),0)</f>
        <v/>
      </c>
      <c r="R75" s="4">
        <f>IF(AND(SUMIFS(Investors!$P:$P,Investors!$A:$A,$A75,Investors!$G:$G,$B75)-$B$2&lt;=R$4,SUMIFS(Investors!$P:$P,Investors!$A:$A,$A75,Investors!$G:$G,$B75)-$B$2&gt;Q$4),SUMIFS(Investors!$Q:$Q,Investors!$A:$A,$A75,Investors!$G:$G,$B75),0)</f>
        <v/>
      </c>
      <c r="S75" s="4">
        <f>IF(AND(SUMIFS(Investors!$P:$P,Investors!$A:$A,$A75,Investors!$G:$G,$B75)-$B$2&lt;=S$4,SUMIFS(Investors!$P:$P,Investors!$A:$A,$A75,Investors!$G:$G,$B75)-$B$2&gt;R$4),SUMIFS(Investors!$Q:$Q,Investors!$A:$A,$A75,Investors!$G:$G,$B75),0)</f>
        <v/>
      </c>
      <c r="T75" s="4">
        <f>IF(AND(SUMIFS(Investors!$P:$P,Investors!$A:$A,$A75,Investors!$G:$G,$B75)-$B$2&lt;=T$4,SUMIFS(Investors!$P:$P,Investors!$A:$A,$A75,Investors!$G:$G,$B75)-$B$2&gt;S$4),SUMIFS(Investors!$Q:$Q,Investors!$A:$A,$A75,Investors!$G:$G,$B75),0)</f>
        <v/>
      </c>
      <c r="U75" s="4">
        <f>IF(AND(SUMIFS(Investors!$P:$P,Investors!$A:$A,$A75,Investors!$G:$G,$B75)-$B$2&lt;=U$4,SUMIFS(Investors!$P:$P,Investors!$A:$A,$A75,Investors!$G:$G,$B75)-$B$2&gt;T$4),SUMIFS(Investors!$Q:$Q,Investors!$A:$A,$A75,Investors!$G:$G,$B75),0)</f>
        <v/>
      </c>
      <c r="V75" s="4">
        <f>IF(AND(SUMIFS(Investors!$P:$P,Investors!$A:$A,$A75,Investors!$G:$G,$B75)-$B$2&lt;=V$4,SUMIFS(Investors!$P:$P,Investors!$A:$A,$A75,Investors!$G:$G,$B75)-$B$2&gt;U$4),SUMIFS(Investors!$Q:$Q,Investors!$A:$A,$A75,Investors!$G:$G,$B75),0)</f>
        <v/>
      </c>
      <c r="W75" s="4">
        <f>IF(AND(SUMIFS(Investors!$P:$P,Investors!$A:$A,$A75,Investors!$G:$G,$B75)-$B$2&lt;=W$4,SUMIFS(Investors!$P:$P,Investors!$A:$A,$A75,Investors!$G:$G,$B75)-$B$2&gt;V$4),SUMIFS(Investors!$Q:$Q,Investors!$A:$A,$A75,Investors!$G:$G,$B75),0)</f>
        <v/>
      </c>
      <c r="X75" s="4">
        <f>IF(AND(SUMIFS(Investors!$P:$P,Investors!$A:$A,$A75,Investors!$G:$G,$B75)-$B$2&lt;=X$4,SUMIFS(Investors!$P:$P,Investors!$A:$A,$A75,Investors!$G:$G,$B75)-$B$2&gt;W$4),SUMIFS(Investors!$Q:$Q,Investors!$A:$A,$A75,Investors!$G:$G,$B75),0)</f>
        <v/>
      </c>
      <c r="Y75" s="4">
        <f>IF(AND(SUMIFS(Investors!$P:$P,Investors!$A:$A,$A75,Investors!$G:$G,$B75)-$B$2&lt;=Y$4,SUMIFS(Investors!$P:$P,Investors!$A:$A,$A75,Investors!$G:$G,$B75)-$B$2&gt;X$4),SUMIFS(Investors!$Q:$Q,Investors!$A:$A,$A75,Investors!$G:$G,$B75),0)</f>
        <v/>
      </c>
      <c r="Z75" s="4">
        <f>IF(AND(SUMIFS(Investors!$P:$P,Investors!$A:$A,$A75,Investors!$G:$G,$B75)-$B$2&lt;=Z$4,SUMIFS(Investors!$P:$P,Investors!$A:$A,$A75,Investors!$G:$G,$B75)-$B$2&gt;Y$4),SUMIFS(Investors!$Q:$Q,Investors!$A:$A,$A75,Investors!$G:$G,$B75),0)</f>
        <v/>
      </c>
      <c r="AA75" s="4">
        <f>IF(AND(SUMIFS(Investors!$P:$P,Investors!$A:$A,$A75,Investors!$G:$G,$B75)-$B$2&lt;=AA$4,SUMIFS(Investors!$P:$P,Investors!$A:$A,$A75,Investors!$G:$G,$B75)-$B$2&gt;Z$4),SUMIFS(Investors!$Q:$Q,Investors!$A:$A,$A75,Investors!$G:$G,$B75),0)</f>
        <v/>
      </c>
      <c r="AB75" s="4">
        <f>IF(AND(SUMIFS(Investors!$P:$P,Investors!$A:$A,$A75,Investors!$G:$G,$B75)-$B$2&lt;=AB$4,SUMIFS(Investors!$P:$P,Investors!$A:$A,$A75,Investors!$G:$G,$B75)-$B$2&gt;AA$4),SUMIFS(Investors!$Q:$Q,Investors!$A:$A,$A75,Investors!$G:$G,$B75),0)</f>
        <v/>
      </c>
      <c r="AC75" s="4">
        <f>IF(AND(SUMIFS(Investors!$P:$P,Investors!$A:$A,$A75,Investors!$G:$G,$B75)-$B$2&lt;=AC$4,SUMIFS(Investors!$P:$P,Investors!$A:$A,$A75,Investors!$G:$G,$B75)-$B$2&gt;AB$4),SUMIFS(Investors!$Q:$Q,Investors!$A:$A,$A75,Investors!$G:$G,$B75),0)</f>
        <v/>
      </c>
    </row>
    <row r="76">
      <c r="A76" t="inlineStr">
        <is>
          <t>ZERF01</t>
        </is>
      </c>
      <c r="B76" t="inlineStr">
        <is>
          <t>GW4008</t>
        </is>
      </c>
      <c r="C76" s="4">
        <f>SUM(E76:AC76)</f>
        <v/>
      </c>
      <c r="E76" s="4">
        <f>IF(AND(SUMIFS(Investors!$P:$P,Investors!$A:$A,$A76,Investors!$G:$G,$B76)-$B$2&lt;=E$4,SUMIFS(Investors!$P:$P,Investors!$A:$A,$A76,Investors!$G:$G,$B76)-$B$2&gt;D$4),SUMIFS(Investors!$Q:$Q,Investors!$A:$A,$A76,Investors!$G:$G,$B76),0)</f>
        <v/>
      </c>
      <c r="F76" s="4">
        <f>IF(AND(SUMIFS(Investors!$P:$P,Investors!$A:$A,$A76,Investors!$G:$G,$B76)-$B$2&lt;=F$4,SUMIFS(Investors!$P:$P,Investors!$A:$A,$A76,Investors!$G:$G,$B76)-$B$2&gt;E$4),SUMIFS(Investors!$Q:$Q,Investors!$A:$A,$A76,Investors!$G:$G,$B76),0)</f>
        <v/>
      </c>
      <c r="G76" s="4">
        <f>IF(AND(SUMIFS(Investors!$P:$P,Investors!$A:$A,$A76,Investors!$G:$G,$B76)-$B$2&lt;=G$4,SUMIFS(Investors!$P:$P,Investors!$A:$A,$A76,Investors!$G:$G,$B76)-$B$2&gt;F$4),SUMIFS(Investors!$Q:$Q,Investors!$A:$A,$A76,Investors!$G:$G,$B76),0)</f>
        <v/>
      </c>
      <c r="H76" s="4">
        <f>IF(AND(SUMIFS(Investors!$P:$P,Investors!$A:$A,$A76,Investors!$G:$G,$B76)-$B$2&lt;=H$4,SUMIFS(Investors!$P:$P,Investors!$A:$A,$A76,Investors!$G:$G,$B76)-$B$2&gt;G$4),SUMIFS(Investors!$Q:$Q,Investors!$A:$A,$A76,Investors!$G:$G,$B76),0)</f>
        <v/>
      </c>
      <c r="I76" s="4">
        <f>IF(AND(SUMIFS(Investors!$P:$P,Investors!$A:$A,$A76,Investors!$G:$G,$B76)-$B$2&lt;=I$4,SUMIFS(Investors!$P:$P,Investors!$A:$A,$A76,Investors!$G:$G,$B76)-$B$2&gt;H$4),SUMIFS(Investors!$Q:$Q,Investors!$A:$A,$A76,Investors!$G:$G,$B76),0)</f>
        <v/>
      </c>
      <c r="J76" s="4">
        <f>IF(AND(SUMIFS(Investors!$P:$P,Investors!$A:$A,$A76,Investors!$G:$G,$B76)-$B$2&lt;=J$4,SUMIFS(Investors!$P:$P,Investors!$A:$A,$A76,Investors!$G:$G,$B76)-$B$2&gt;I$4),SUMIFS(Investors!$Q:$Q,Investors!$A:$A,$A76,Investors!$G:$G,$B76),0)</f>
        <v/>
      </c>
      <c r="K76" s="4">
        <f>IF(AND(SUMIFS(Investors!$P:$P,Investors!$A:$A,$A76,Investors!$G:$G,$B76)-$B$2&lt;=K$4,SUMIFS(Investors!$P:$P,Investors!$A:$A,$A76,Investors!$G:$G,$B76)-$B$2&gt;J$4),SUMIFS(Investors!$Q:$Q,Investors!$A:$A,$A76,Investors!$G:$G,$B76),0)</f>
        <v/>
      </c>
      <c r="L76" s="4">
        <f>IF(AND(SUMIFS(Investors!$P:$P,Investors!$A:$A,$A76,Investors!$G:$G,$B76)-$B$2&lt;=L$4,SUMIFS(Investors!$P:$P,Investors!$A:$A,$A76,Investors!$G:$G,$B76)-$B$2&gt;K$4),SUMIFS(Investors!$Q:$Q,Investors!$A:$A,$A76,Investors!$G:$G,$B76),0)</f>
        <v/>
      </c>
      <c r="M76" s="4">
        <f>IF(AND(SUMIFS(Investors!$P:$P,Investors!$A:$A,$A76,Investors!$G:$G,$B76)-$B$2&lt;=M$4,SUMIFS(Investors!$P:$P,Investors!$A:$A,$A76,Investors!$G:$G,$B76)-$B$2&gt;L$4),SUMIFS(Investors!$Q:$Q,Investors!$A:$A,$A76,Investors!$G:$G,$B76),0)</f>
        <v/>
      </c>
      <c r="N76" s="4">
        <f>IF(AND(SUMIFS(Investors!$P:$P,Investors!$A:$A,$A76,Investors!$G:$G,$B76)-$B$2&lt;=N$4,SUMIFS(Investors!$P:$P,Investors!$A:$A,$A76,Investors!$G:$G,$B76)-$B$2&gt;M$4),SUMIFS(Investors!$Q:$Q,Investors!$A:$A,$A76,Investors!$G:$G,$B76),0)</f>
        <v/>
      </c>
      <c r="O76" s="4">
        <f>IF(AND(SUMIFS(Investors!$P:$P,Investors!$A:$A,$A76,Investors!$G:$G,$B76)-$B$2&lt;=O$4,SUMIFS(Investors!$P:$P,Investors!$A:$A,$A76,Investors!$G:$G,$B76)-$B$2&gt;N$4),SUMIFS(Investors!$Q:$Q,Investors!$A:$A,$A76,Investors!$G:$G,$B76),0)</f>
        <v/>
      </c>
      <c r="P76" s="4">
        <f>IF(AND(SUMIFS(Investors!$P:$P,Investors!$A:$A,$A76,Investors!$G:$G,$B76)-$B$2&lt;=P$4,SUMIFS(Investors!$P:$P,Investors!$A:$A,$A76,Investors!$G:$G,$B76)-$B$2&gt;O$4),SUMIFS(Investors!$Q:$Q,Investors!$A:$A,$A76,Investors!$G:$G,$B76),0)</f>
        <v/>
      </c>
      <c r="Q76" s="4">
        <f>IF(AND(SUMIFS(Investors!$P:$P,Investors!$A:$A,$A76,Investors!$G:$G,$B76)-$B$2&lt;=Q$4,SUMIFS(Investors!$P:$P,Investors!$A:$A,$A76,Investors!$G:$G,$B76)-$B$2&gt;P$4),SUMIFS(Investors!$Q:$Q,Investors!$A:$A,$A76,Investors!$G:$G,$B76),0)</f>
        <v/>
      </c>
      <c r="R76" s="4">
        <f>IF(AND(SUMIFS(Investors!$P:$P,Investors!$A:$A,$A76,Investors!$G:$G,$B76)-$B$2&lt;=R$4,SUMIFS(Investors!$P:$P,Investors!$A:$A,$A76,Investors!$G:$G,$B76)-$B$2&gt;Q$4),SUMIFS(Investors!$Q:$Q,Investors!$A:$A,$A76,Investors!$G:$G,$B76),0)</f>
        <v/>
      </c>
      <c r="S76" s="4">
        <f>IF(AND(SUMIFS(Investors!$P:$P,Investors!$A:$A,$A76,Investors!$G:$G,$B76)-$B$2&lt;=S$4,SUMIFS(Investors!$P:$P,Investors!$A:$A,$A76,Investors!$G:$G,$B76)-$B$2&gt;R$4),SUMIFS(Investors!$Q:$Q,Investors!$A:$A,$A76,Investors!$G:$G,$B76),0)</f>
        <v/>
      </c>
      <c r="T76" s="4">
        <f>IF(AND(SUMIFS(Investors!$P:$P,Investors!$A:$A,$A76,Investors!$G:$G,$B76)-$B$2&lt;=T$4,SUMIFS(Investors!$P:$P,Investors!$A:$A,$A76,Investors!$G:$G,$B76)-$B$2&gt;S$4),SUMIFS(Investors!$Q:$Q,Investors!$A:$A,$A76,Investors!$G:$G,$B76),0)</f>
        <v/>
      </c>
      <c r="U76" s="4">
        <f>IF(AND(SUMIFS(Investors!$P:$P,Investors!$A:$A,$A76,Investors!$G:$G,$B76)-$B$2&lt;=U$4,SUMIFS(Investors!$P:$P,Investors!$A:$A,$A76,Investors!$G:$G,$B76)-$B$2&gt;T$4),SUMIFS(Investors!$Q:$Q,Investors!$A:$A,$A76,Investors!$G:$G,$B76),0)</f>
        <v/>
      </c>
      <c r="V76" s="4">
        <f>IF(AND(SUMIFS(Investors!$P:$P,Investors!$A:$A,$A76,Investors!$G:$G,$B76)-$B$2&lt;=V$4,SUMIFS(Investors!$P:$P,Investors!$A:$A,$A76,Investors!$G:$G,$B76)-$B$2&gt;U$4),SUMIFS(Investors!$Q:$Q,Investors!$A:$A,$A76,Investors!$G:$G,$B76),0)</f>
        <v/>
      </c>
      <c r="W76" s="4">
        <f>IF(AND(SUMIFS(Investors!$P:$P,Investors!$A:$A,$A76,Investors!$G:$G,$B76)-$B$2&lt;=W$4,SUMIFS(Investors!$P:$P,Investors!$A:$A,$A76,Investors!$G:$G,$B76)-$B$2&gt;V$4),SUMIFS(Investors!$Q:$Q,Investors!$A:$A,$A76,Investors!$G:$G,$B76),0)</f>
        <v/>
      </c>
      <c r="X76" s="4">
        <f>IF(AND(SUMIFS(Investors!$P:$P,Investors!$A:$A,$A76,Investors!$G:$G,$B76)-$B$2&lt;=X$4,SUMIFS(Investors!$P:$P,Investors!$A:$A,$A76,Investors!$G:$G,$B76)-$B$2&gt;W$4),SUMIFS(Investors!$Q:$Q,Investors!$A:$A,$A76,Investors!$G:$G,$B76),0)</f>
        <v/>
      </c>
      <c r="Y76" s="4">
        <f>IF(AND(SUMIFS(Investors!$P:$P,Investors!$A:$A,$A76,Investors!$G:$G,$B76)-$B$2&lt;=Y$4,SUMIFS(Investors!$P:$P,Investors!$A:$A,$A76,Investors!$G:$G,$B76)-$B$2&gt;X$4),SUMIFS(Investors!$Q:$Q,Investors!$A:$A,$A76,Investors!$G:$G,$B76),0)</f>
        <v/>
      </c>
      <c r="Z76" s="4">
        <f>IF(AND(SUMIFS(Investors!$P:$P,Investors!$A:$A,$A76,Investors!$G:$G,$B76)-$B$2&lt;=Z$4,SUMIFS(Investors!$P:$P,Investors!$A:$A,$A76,Investors!$G:$G,$B76)-$B$2&gt;Y$4),SUMIFS(Investors!$Q:$Q,Investors!$A:$A,$A76,Investors!$G:$G,$B76),0)</f>
        <v/>
      </c>
      <c r="AA76" s="4">
        <f>IF(AND(SUMIFS(Investors!$P:$P,Investors!$A:$A,$A76,Investors!$G:$G,$B76)-$B$2&lt;=AA$4,SUMIFS(Investors!$P:$P,Investors!$A:$A,$A76,Investors!$G:$G,$B76)-$B$2&gt;Z$4),SUMIFS(Investors!$Q:$Q,Investors!$A:$A,$A76,Investors!$G:$G,$B76),0)</f>
        <v/>
      </c>
      <c r="AB76" s="4">
        <f>IF(AND(SUMIFS(Investors!$P:$P,Investors!$A:$A,$A76,Investors!$G:$G,$B76)-$B$2&lt;=AB$4,SUMIFS(Investors!$P:$P,Investors!$A:$A,$A76,Investors!$G:$G,$B76)-$B$2&gt;AA$4),SUMIFS(Investors!$Q:$Q,Investors!$A:$A,$A76,Investors!$G:$G,$B76),0)</f>
        <v/>
      </c>
      <c r="AC76" s="4">
        <f>IF(AND(SUMIFS(Investors!$P:$P,Investors!$A:$A,$A76,Investors!$G:$G,$B76)-$B$2&lt;=AC$4,SUMIFS(Investors!$P:$P,Investors!$A:$A,$A76,Investors!$G:$G,$B76)-$B$2&gt;AB$4),SUMIFS(Investors!$Q:$Q,Investors!$A:$A,$A76,Investors!$G:$G,$B76),0)</f>
        <v/>
      </c>
    </row>
    <row r="77">
      <c r="A77" t="inlineStr">
        <is>
          <t>ZERF01</t>
        </is>
      </c>
      <c r="B77" t="inlineStr">
        <is>
          <t>GW4830</t>
        </is>
      </c>
      <c r="C77" s="4">
        <f>SUM(E77:AC77)</f>
        <v/>
      </c>
      <c r="E77" s="4">
        <f>IF(AND(SUMIFS(Investors!$P:$P,Investors!$A:$A,$A77,Investors!$G:$G,$B77)-$B$2&lt;=E$4,SUMIFS(Investors!$P:$P,Investors!$A:$A,$A77,Investors!$G:$G,$B77)-$B$2&gt;D$4),SUMIFS(Investors!$Q:$Q,Investors!$A:$A,$A77,Investors!$G:$G,$B77),0)</f>
        <v/>
      </c>
      <c r="F77" s="4">
        <f>IF(AND(SUMIFS(Investors!$P:$P,Investors!$A:$A,$A77,Investors!$G:$G,$B77)-$B$2&lt;=F$4,SUMIFS(Investors!$P:$P,Investors!$A:$A,$A77,Investors!$G:$G,$B77)-$B$2&gt;E$4),SUMIFS(Investors!$Q:$Q,Investors!$A:$A,$A77,Investors!$G:$G,$B77),0)</f>
        <v/>
      </c>
      <c r="G77" s="4">
        <f>IF(AND(SUMIFS(Investors!$P:$P,Investors!$A:$A,$A77,Investors!$G:$G,$B77)-$B$2&lt;=G$4,SUMIFS(Investors!$P:$P,Investors!$A:$A,$A77,Investors!$G:$G,$B77)-$B$2&gt;F$4),SUMIFS(Investors!$Q:$Q,Investors!$A:$A,$A77,Investors!$G:$G,$B77),0)</f>
        <v/>
      </c>
      <c r="H77" s="4">
        <f>IF(AND(SUMIFS(Investors!$P:$P,Investors!$A:$A,$A77,Investors!$G:$G,$B77)-$B$2&lt;=H$4,SUMIFS(Investors!$P:$P,Investors!$A:$A,$A77,Investors!$G:$G,$B77)-$B$2&gt;G$4),SUMIFS(Investors!$Q:$Q,Investors!$A:$A,$A77,Investors!$G:$G,$B77),0)</f>
        <v/>
      </c>
      <c r="I77" s="4">
        <f>IF(AND(SUMIFS(Investors!$P:$P,Investors!$A:$A,$A77,Investors!$G:$G,$B77)-$B$2&lt;=I$4,SUMIFS(Investors!$P:$P,Investors!$A:$A,$A77,Investors!$G:$G,$B77)-$B$2&gt;H$4),SUMIFS(Investors!$Q:$Q,Investors!$A:$A,$A77,Investors!$G:$G,$B77),0)</f>
        <v/>
      </c>
      <c r="J77" s="4">
        <f>IF(AND(SUMIFS(Investors!$P:$P,Investors!$A:$A,$A77,Investors!$G:$G,$B77)-$B$2&lt;=J$4,SUMIFS(Investors!$P:$P,Investors!$A:$A,$A77,Investors!$G:$G,$B77)-$B$2&gt;I$4),SUMIFS(Investors!$Q:$Q,Investors!$A:$A,$A77,Investors!$G:$G,$B77),0)</f>
        <v/>
      </c>
      <c r="K77" s="4">
        <f>IF(AND(SUMIFS(Investors!$P:$P,Investors!$A:$A,$A77,Investors!$G:$G,$B77)-$B$2&lt;=K$4,SUMIFS(Investors!$P:$P,Investors!$A:$A,$A77,Investors!$G:$G,$B77)-$B$2&gt;J$4),SUMIFS(Investors!$Q:$Q,Investors!$A:$A,$A77,Investors!$G:$G,$B77),0)</f>
        <v/>
      </c>
      <c r="L77" s="4">
        <f>IF(AND(SUMIFS(Investors!$P:$P,Investors!$A:$A,$A77,Investors!$G:$G,$B77)-$B$2&lt;=L$4,SUMIFS(Investors!$P:$P,Investors!$A:$A,$A77,Investors!$G:$G,$B77)-$B$2&gt;K$4),SUMIFS(Investors!$Q:$Q,Investors!$A:$A,$A77,Investors!$G:$G,$B77),0)</f>
        <v/>
      </c>
      <c r="M77" s="4">
        <f>IF(AND(SUMIFS(Investors!$P:$P,Investors!$A:$A,$A77,Investors!$G:$G,$B77)-$B$2&lt;=M$4,SUMIFS(Investors!$P:$P,Investors!$A:$A,$A77,Investors!$G:$G,$B77)-$B$2&gt;L$4),SUMIFS(Investors!$Q:$Q,Investors!$A:$A,$A77,Investors!$G:$G,$B77),0)</f>
        <v/>
      </c>
      <c r="N77" s="4">
        <f>IF(AND(SUMIFS(Investors!$P:$P,Investors!$A:$A,$A77,Investors!$G:$G,$B77)-$B$2&lt;=N$4,SUMIFS(Investors!$P:$P,Investors!$A:$A,$A77,Investors!$G:$G,$B77)-$B$2&gt;M$4),SUMIFS(Investors!$Q:$Q,Investors!$A:$A,$A77,Investors!$G:$G,$B77),0)</f>
        <v/>
      </c>
      <c r="O77" s="4">
        <f>IF(AND(SUMIFS(Investors!$P:$P,Investors!$A:$A,$A77,Investors!$G:$G,$B77)-$B$2&lt;=O$4,SUMIFS(Investors!$P:$P,Investors!$A:$A,$A77,Investors!$G:$G,$B77)-$B$2&gt;N$4),SUMIFS(Investors!$Q:$Q,Investors!$A:$A,$A77,Investors!$G:$G,$B77),0)</f>
        <v/>
      </c>
      <c r="P77" s="4">
        <f>IF(AND(SUMIFS(Investors!$P:$P,Investors!$A:$A,$A77,Investors!$G:$G,$B77)-$B$2&lt;=P$4,SUMIFS(Investors!$P:$P,Investors!$A:$A,$A77,Investors!$G:$G,$B77)-$B$2&gt;O$4),SUMIFS(Investors!$Q:$Q,Investors!$A:$A,$A77,Investors!$G:$G,$B77),0)</f>
        <v/>
      </c>
      <c r="Q77" s="4">
        <f>IF(AND(SUMIFS(Investors!$P:$P,Investors!$A:$A,$A77,Investors!$G:$G,$B77)-$B$2&lt;=Q$4,SUMIFS(Investors!$P:$P,Investors!$A:$A,$A77,Investors!$G:$G,$B77)-$B$2&gt;P$4),SUMIFS(Investors!$Q:$Q,Investors!$A:$A,$A77,Investors!$G:$G,$B77),0)</f>
        <v/>
      </c>
      <c r="R77" s="4">
        <f>IF(AND(SUMIFS(Investors!$P:$P,Investors!$A:$A,$A77,Investors!$G:$G,$B77)-$B$2&lt;=R$4,SUMIFS(Investors!$P:$P,Investors!$A:$A,$A77,Investors!$G:$G,$B77)-$B$2&gt;Q$4),SUMIFS(Investors!$Q:$Q,Investors!$A:$A,$A77,Investors!$G:$G,$B77),0)</f>
        <v/>
      </c>
      <c r="S77" s="4">
        <f>IF(AND(SUMIFS(Investors!$P:$P,Investors!$A:$A,$A77,Investors!$G:$G,$B77)-$B$2&lt;=S$4,SUMIFS(Investors!$P:$P,Investors!$A:$A,$A77,Investors!$G:$G,$B77)-$B$2&gt;R$4),SUMIFS(Investors!$Q:$Q,Investors!$A:$A,$A77,Investors!$G:$G,$B77),0)</f>
        <v/>
      </c>
      <c r="T77" s="4">
        <f>IF(AND(SUMIFS(Investors!$P:$P,Investors!$A:$A,$A77,Investors!$G:$G,$B77)-$B$2&lt;=T$4,SUMIFS(Investors!$P:$P,Investors!$A:$A,$A77,Investors!$G:$G,$B77)-$B$2&gt;S$4),SUMIFS(Investors!$Q:$Q,Investors!$A:$A,$A77,Investors!$G:$G,$B77),0)</f>
        <v/>
      </c>
      <c r="U77" s="4">
        <f>IF(AND(SUMIFS(Investors!$P:$P,Investors!$A:$A,$A77,Investors!$G:$G,$B77)-$B$2&lt;=U$4,SUMIFS(Investors!$P:$P,Investors!$A:$A,$A77,Investors!$G:$G,$B77)-$B$2&gt;T$4),SUMIFS(Investors!$Q:$Q,Investors!$A:$A,$A77,Investors!$G:$G,$B77),0)</f>
        <v/>
      </c>
      <c r="V77" s="4">
        <f>IF(AND(SUMIFS(Investors!$P:$P,Investors!$A:$A,$A77,Investors!$G:$G,$B77)-$B$2&lt;=V$4,SUMIFS(Investors!$P:$P,Investors!$A:$A,$A77,Investors!$G:$G,$B77)-$B$2&gt;U$4),SUMIFS(Investors!$Q:$Q,Investors!$A:$A,$A77,Investors!$G:$G,$B77),0)</f>
        <v/>
      </c>
      <c r="W77" s="4">
        <f>IF(AND(SUMIFS(Investors!$P:$P,Investors!$A:$A,$A77,Investors!$G:$G,$B77)-$B$2&lt;=W$4,SUMIFS(Investors!$P:$P,Investors!$A:$A,$A77,Investors!$G:$G,$B77)-$B$2&gt;V$4),SUMIFS(Investors!$Q:$Q,Investors!$A:$A,$A77,Investors!$G:$G,$B77),0)</f>
        <v/>
      </c>
      <c r="X77" s="4">
        <f>IF(AND(SUMIFS(Investors!$P:$P,Investors!$A:$A,$A77,Investors!$G:$G,$B77)-$B$2&lt;=X$4,SUMIFS(Investors!$P:$P,Investors!$A:$A,$A77,Investors!$G:$G,$B77)-$B$2&gt;W$4),SUMIFS(Investors!$Q:$Q,Investors!$A:$A,$A77,Investors!$G:$G,$B77),0)</f>
        <v/>
      </c>
      <c r="Y77" s="4">
        <f>IF(AND(SUMIFS(Investors!$P:$P,Investors!$A:$A,$A77,Investors!$G:$G,$B77)-$B$2&lt;=Y$4,SUMIFS(Investors!$P:$P,Investors!$A:$A,$A77,Investors!$G:$G,$B77)-$B$2&gt;X$4),SUMIFS(Investors!$Q:$Q,Investors!$A:$A,$A77,Investors!$G:$G,$B77),0)</f>
        <v/>
      </c>
      <c r="Z77" s="4">
        <f>IF(AND(SUMIFS(Investors!$P:$P,Investors!$A:$A,$A77,Investors!$G:$G,$B77)-$B$2&lt;=Z$4,SUMIFS(Investors!$P:$P,Investors!$A:$A,$A77,Investors!$G:$G,$B77)-$B$2&gt;Y$4),SUMIFS(Investors!$Q:$Q,Investors!$A:$A,$A77,Investors!$G:$G,$B77),0)</f>
        <v/>
      </c>
      <c r="AA77" s="4">
        <f>IF(AND(SUMIFS(Investors!$P:$P,Investors!$A:$A,$A77,Investors!$G:$G,$B77)-$B$2&lt;=AA$4,SUMIFS(Investors!$P:$P,Investors!$A:$A,$A77,Investors!$G:$G,$B77)-$B$2&gt;Z$4),SUMIFS(Investors!$Q:$Q,Investors!$A:$A,$A77,Investors!$G:$G,$B77),0)</f>
        <v/>
      </c>
      <c r="AB77" s="4">
        <f>IF(AND(SUMIFS(Investors!$P:$P,Investors!$A:$A,$A77,Investors!$G:$G,$B77)-$B$2&lt;=AB$4,SUMIFS(Investors!$P:$P,Investors!$A:$A,$A77,Investors!$G:$G,$B77)-$B$2&gt;AA$4),SUMIFS(Investors!$Q:$Q,Investors!$A:$A,$A77,Investors!$G:$G,$B77),0)</f>
        <v/>
      </c>
      <c r="AC77" s="4">
        <f>IF(AND(SUMIFS(Investors!$P:$P,Investors!$A:$A,$A77,Investors!$G:$G,$B77)-$B$2&lt;=AC$4,SUMIFS(Investors!$P:$P,Investors!$A:$A,$A77,Investors!$G:$G,$B77)-$B$2&gt;AB$4),SUMIFS(Investors!$Q:$Q,Investors!$A:$A,$A77,Investors!$G:$G,$B77),0)</f>
        <v/>
      </c>
    </row>
    <row r="78">
      <c r="A78" t="inlineStr">
        <is>
          <t>ZERF01</t>
        </is>
      </c>
      <c r="B78" t="inlineStr">
        <is>
          <t>GW4850</t>
        </is>
      </c>
      <c r="C78" s="4">
        <f>SUM(E78:AC78)</f>
        <v/>
      </c>
      <c r="E78" s="4">
        <f>IF(AND(SUMIFS(Investors!$P:$P,Investors!$A:$A,$A78,Investors!$G:$G,$B78)-$B$2&lt;=E$4,SUMIFS(Investors!$P:$P,Investors!$A:$A,$A78,Investors!$G:$G,$B78)-$B$2&gt;D$4),SUMIFS(Investors!$Q:$Q,Investors!$A:$A,$A78,Investors!$G:$G,$B78),0)</f>
        <v/>
      </c>
      <c r="F78" s="4">
        <f>IF(AND(SUMIFS(Investors!$P:$P,Investors!$A:$A,$A78,Investors!$G:$G,$B78)-$B$2&lt;=F$4,SUMIFS(Investors!$P:$P,Investors!$A:$A,$A78,Investors!$G:$G,$B78)-$B$2&gt;E$4),SUMIFS(Investors!$Q:$Q,Investors!$A:$A,$A78,Investors!$G:$G,$B78),0)</f>
        <v/>
      </c>
      <c r="G78" s="4">
        <f>IF(AND(SUMIFS(Investors!$P:$P,Investors!$A:$A,$A78,Investors!$G:$G,$B78)-$B$2&lt;=G$4,SUMIFS(Investors!$P:$P,Investors!$A:$A,$A78,Investors!$G:$G,$B78)-$B$2&gt;F$4),SUMIFS(Investors!$Q:$Q,Investors!$A:$A,$A78,Investors!$G:$G,$B78),0)</f>
        <v/>
      </c>
      <c r="H78" s="4">
        <f>IF(AND(SUMIFS(Investors!$P:$P,Investors!$A:$A,$A78,Investors!$G:$G,$B78)-$B$2&lt;=H$4,SUMIFS(Investors!$P:$P,Investors!$A:$A,$A78,Investors!$G:$G,$B78)-$B$2&gt;G$4),SUMIFS(Investors!$Q:$Q,Investors!$A:$A,$A78,Investors!$G:$G,$B78),0)</f>
        <v/>
      </c>
      <c r="I78" s="4">
        <f>IF(AND(SUMIFS(Investors!$P:$P,Investors!$A:$A,$A78,Investors!$G:$G,$B78)-$B$2&lt;=I$4,SUMIFS(Investors!$P:$P,Investors!$A:$A,$A78,Investors!$G:$G,$B78)-$B$2&gt;H$4),SUMIFS(Investors!$Q:$Q,Investors!$A:$A,$A78,Investors!$G:$G,$B78),0)</f>
        <v/>
      </c>
      <c r="J78" s="4">
        <f>IF(AND(SUMIFS(Investors!$P:$P,Investors!$A:$A,$A78,Investors!$G:$G,$B78)-$B$2&lt;=J$4,SUMIFS(Investors!$P:$P,Investors!$A:$A,$A78,Investors!$G:$G,$B78)-$B$2&gt;I$4),SUMIFS(Investors!$Q:$Q,Investors!$A:$A,$A78,Investors!$G:$G,$B78),0)</f>
        <v/>
      </c>
      <c r="K78" s="4">
        <f>IF(AND(SUMIFS(Investors!$P:$P,Investors!$A:$A,$A78,Investors!$G:$G,$B78)-$B$2&lt;=K$4,SUMIFS(Investors!$P:$P,Investors!$A:$A,$A78,Investors!$G:$G,$B78)-$B$2&gt;J$4),SUMIFS(Investors!$Q:$Q,Investors!$A:$A,$A78,Investors!$G:$G,$B78),0)</f>
        <v/>
      </c>
      <c r="L78" s="4">
        <f>IF(AND(SUMIFS(Investors!$P:$P,Investors!$A:$A,$A78,Investors!$G:$G,$B78)-$B$2&lt;=L$4,SUMIFS(Investors!$P:$P,Investors!$A:$A,$A78,Investors!$G:$G,$B78)-$B$2&gt;K$4),SUMIFS(Investors!$Q:$Q,Investors!$A:$A,$A78,Investors!$G:$G,$B78),0)</f>
        <v/>
      </c>
      <c r="M78" s="4">
        <f>IF(AND(SUMIFS(Investors!$P:$P,Investors!$A:$A,$A78,Investors!$G:$G,$B78)-$B$2&lt;=M$4,SUMIFS(Investors!$P:$P,Investors!$A:$A,$A78,Investors!$G:$G,$B78)-$B$2&gt;L$4),SUMIFS(Investors!$Q:$Q,Investors!$A:$A,$A78,Investors!$G:$G,$B78),0)</f>
        <v/>
      </c>
      <c r="N78" s="4">
        <f>IF(AND(SUMIFS(Investors!$P:$P,Investors!$A:$A,$A78,Investors!$G:$G,$B78)-$B$2&lt;=N$4,SUMIFS(Investors!$P:$P,Investors!$A:$A,$A78,Investors!$G:$G,$B78)-$B$2&gt;M$4),SUMIFS(Investors!$Q:$Q,Investors!$A:$A,$A78,Investors!$G:$G,$B78),0)</f>
        <v/>
      </c>
      <c r="O78" s="4">
        <f>IF(AND(SUMIFS(Investors!$P:$P,Investors!$A:$A,$A78,Investors!$G:$G,$B78)-$B$2&lt;=O$4,SUMIFS(Investors!$P:$P,Investors!$A:$A,$A78,Investors!$G:$G,$B78)-$B$2&gt;N$4),SUMIFS(Investors!$Q:$Q,Investors!$A:$A,$A78,Investors!$G:$G,$B78),0)</f>
        <v/>
      </c>
      <c r="P78" s="4">
        <f>IF(AND(SUMIFS(Investors!$P:$P,Investors!$A:$A,$A78,Investors!$G:$G,$B78)-$B$2&lt;=P$4,SUMIFS(Investors!$P:$P,Investors!$A:$A,$A78,Investors!$G:$G,$B78)-$B$2&gt;O$4),SUMIFS(Investors!$Q:$Q,Investors!$A:$A,$A78,Investors!$G:$G,$B78),0)</f>
        <v/>
      </c>
      <c r="Q78" s="4">
        <f>IF(AND(SUMIFS(Investors!$P:$P,Investors!$A:$A,$A78,Investors!$G:$G,$B78)-$B$2&lt;=Q$4,SUMIFS(Investors!$P:$P,Investors!$A:$A,$A78,Investors!$G:$G,$B78)-$B$2&gt;P$4),SUMIFS(Investors!$Q:$Q,Investors!$A:$A,$A78,Investors!$G:$G,$B78),0)</f>
        <v/>
      </c>
      <c r="R78" s="4">
        <f>IF(AND(SUMIFS(Investors!$P:$P,Investors!$A:$A,$A78,Investors!$G:$G,$B78)-$B$2&lt;=R$4,SUMIFS(Investors!$P:$P,Investors!$A:$A,$A78,Investors!$G:$G,$B78)-$B$2&gt;Q$4),SUMIFS(Investors!$Q:$Q,Investors!$A:$A,$A78,Investors!$G:$G,$B78),0)</f>
        <v/>
      </c>
      <c r="S78" s="4">
        <f>IF(AND(SUMIFS(Investors!$P:$P,Investors!$A:$A,$A78,Investors!$G:$G,$B78)-$B$2&lt;=S$4,SUMIFS(Investors!$P:$P,Investors!$A:$A,$A78,Investors!$G:$G,$B78)-$B$2&gt;R$4),SUMIFS(Investors!$Q:$Q,Investors!$A:$A,$A78,Investors!$G:$G,$B78),0)</f>
        <v/>
      </c>
      <c r="T78" s="4">
        <f>IF(AND(SUMIFS(Investors!$P:$P,Investors!$A:$A,$A78,Investors!$G:$G,$B78)-$B$2&lt;=T$4,SUMIFS(Investors!$P:$P,Investors!$A:$A,$A78,Investors!$G:$G,$B78)-$B$2&gt;S$4),SUMIFS(Investors!$Q:$Q,Investors!$A:$A,$A78,Investors!$G:$G,$B78),0)</f>
        <v/>
      </c>
      <c r="U78" s="4">
        <f>IF(AND(SUMIFS(Investors!$P:$P,Investors!$A:$A,$A78,Investors!$G:$G,$B78)-$B$2&lt;=U$4,SUMIFS(Investors!$P:$P,Investors!$A:$A,$A78,Investors!$G:$G,$B78)-$B$2&gt;T$4),SUMIFS(Investors!$Q:$Q,Investors!$A:$A,$A78,Investors!$G:$G,$B78),0)</f>
        <v/>
      </c>
      <c r="V78" s="4">
        <f>IF(AND(SUMIFS(Investors!$P:$P,Investors!$A:$A,$A78,Investors!$G:$G,$B78)-$B$2&lt;=V$4,SUMIFS(Investors!$P:$P,Investors!$A:$A,$A78,Investors!$G:$G,$B78)-$B$2&gt;U$4),SUMIFS(Investors!$Q:$Q,Investors!$A:$A,$A78,Investors!$G:$G,$B78),0)</f>
        <v/>
      </c>
      <c r="W78" s="4">
        <f>IF(AND(SUMIFS(Investors!$P:$P,Investors!$A:$A,$A78,Investors!$G:$G,$B78)-$B$2&lt;=W$4,SUMIFS(Investors!$P:$P,Investors!$A:$A,$A78,Investors!$G:$G,$B78)-$B$2&gt;V$4),SUMIFS(Investors!$Q:$Q,Investors!$A:$A,$A78,Investors!$G:$G,$B78),0)</f>
        <v/>
      </c>
      <c r="X78" s="4">
        <f>IF(AND(SUMIFS(Investors!$P:$P,Investors!$A:$A,$A78,Investors!$G:$G,$B78)-$B$2&lt;=X$4,SUMIFS(Investors!$P:$P,Investors!$A:$A,$A78,Investors!$G:$G,$B78)-$B$2&gt;W$4),SUMIFS(Investors!$Q:$Q,Investors!$A:$A,$A78,Investors!$G:$G,$B78),0)</f>
        <v/>
      </c>
      <c r="Y78" s="4">
        <f>IF(AND(SUMIFS(Investors!$P:$P,Investors!$A:$A,$A78,Investors!$G:$G,$B78)-$B$2&lt;=Y$4,SUMIFS(Investors!$P:$P,Investors!$A:$A,$A78,Investors!$G:$G,$B78)-$B$2&gt;X$4),SUMIFS(Investors!$Q:$Q,Investors!$A:$A,$A78,Investors!$G:$G,$B78),0)</f>
        <v/>
      </c>
      <c r="Z78" s="4">
        <f>IF(AND(SUMIFS(Investors!$P:$P,Investors!$A:$A,$A78,Investors!$G:$G,$B78)-$B$2&lt;=Z$4,SUMIFS(Investors!$P:$P,Investors!$A:$A,$A78,Investors!$G:$G,$B78)-$B$2&gt;Y$4),SUMIFS(Investors!$Q:$Q,Investors!$A:$A,$A78,Investors!$G:$G,$B78),0)</f>
        <v/>
      </c>
      <c r="AA78" s="4">
        <f>IF(AND(SUMIFS(Investors!$P:$P,Investors!$A:$A,$A78,Investors!$G:$G,$B78)-$B$2&lt;=AA$4,SUMIFS(Investors!$P:$P,Investors!$A:$A,$A78,Investors!$G:$G,$B78)-$B$2&gt;Z$4),SUMIFS(Investors!$Q:$Q,Investors!$A:$A,$A78,Investors!$G:$G,$B78),0)</f>
        <v/>
      </c>
      <c r="AB78" s="4">
        <f>IF(AND(SUMIFS(Investors!$P:$P,Investors!$A:$A,$A78,Investors!$G:$G,$B78)-$B$2&lt;=AB$4,SUMIFS(Investors!$P:$P,Investors!$A:$A,$A78,Investors!$G:$G,$B78)-$B$2&gt;AA$4),SUMIFS(Investors!$Q:$Q,Investors!$A:$A,$A78,Investors!$G:$G,$B78),0)</f>
        <v/>
      </c>
      <c r="AC78" s="4">
        <f>IF(AND(SUMIFS(Investors!$P:$P,Investors!$A:$A,$A78,Investors!$G:$G,$B78)-$B$2&lt;=AC$4,SUMIFS(Investors!$P:$P,Investors!$A:$A,$A78,Investors!$G:$G,$B78)-$B$2&gt;AB$4),SUMIFS(Investors!$Q:$Q,Investors!$A:$A,$A78,Investors!$G:$G,$B78),0)</f>
        <v/>
      </c>
    </row>
    <row r="79">
      <c r="A79" t="inlineStr">
        <is>
          <t>ZVAL03</t>
        </is>
      </c>
      <c r="B79" t="inlineStr">
        <is>
          <t>GW3197</t>
        </is>
      </c>
      <c r="C79" s="4">
        <f>SUM(E79:AC79)</f>
        <v/>
      </c>
      <c r="E79" s="4">
        <f>IF(AND(SUMIFS(Investors!$P:$P,Investors!$A:$A,$A79,Investors!$G:$G,$B79)-$B$2&lt;=E$4,SUMIFS(Investors!$P:$P,Investors!$A:$A,$A79,Investors!$G:$G,$B79)-$B$2&gt;D$4),SUMIFS(Investors!$Q:$Q,Investors!$A:$A,$A79,Investors!$G:$G,$B79),0)</f>
        <v/>
      </c>
      <c r="F79" s="4">
        <f>IF(AND(SUMIFS(Investors!$P:$P,Investors!$A:$A,$A79,Investors!$G:$G,$B79)-$B$2&lt;=F$4,SUMIFS(Investors!$P:$P,Investors!$A:$A,$A79,Investors!$G:$G,$B79)-$B$2&gt;E$4),SUMIFS(Investors!$Q:$Q,Investors!$A:$A,$A79,Investors!$G:$G,$B79),0)</f>
        <v/>
      </c>
      <c r="G79" s="4">
        <f>IF(AND(SUMIFS(Investors!$P:$P,Investors!$A:$A,$A79,Investors!$G:$G,$B79)-$B$2&lt;=G$4,SUMIFS(Investors!$P:$P,Investors!$A:$A,$A79,Investors!$G:$G,$B79)-$B$2&gt;F$4),SUMIFS(Investors!$Q:$Q,Investors!$A:$A,$A79,Investors!$G:$G,$B79),0)</f>
        <v/>
      </c>
      <c r="H79" s="4">
        <f>IF(AND(SUMIFS(Investors!$P:$P,Investors!$A:$A,$A79,Investors!$G:$G,$B79)-$B$2&lt;=H$4,SUMIFS(Investors!$P:$P,Investors!$A:$A,$A79,Investors!$G:$G,$B79)-$B$2&gt;G$4),SUMIFS(Investors!$Q:$Q,Investors!$A:$A,$A79,Investors!$G:$G,$B79),0)</f>
        <v/>
      </c>
      <c r="I79" s="4">
        <f>IF(AND(SUMIFS(Investors!$P:$P,Investors!$A:$A,$A79,Investors!$G:$G,$B79)-$B$2&lt;=I$4,SUMIFS(Investors!$P:$P,Investors!$A:$A,$A79,Investors!$G:$G,$B79)-$B$2&gt;H$4),SUMIFS(Investors!$Q:$Q,Investors!$A:$A,$A79,Investors!$G:$G,$B79),0)</f>
        <v/>
      </c>
      <c r="J79" s="4">
        <f>IF(AND(SUMIFS(Investors!$P:$P,Investors!$A:$A,$A79,Investors!$G:$G,$B79)-$B$2&lt;=J$4,SUMIFS(Investors!$P:$P,Investors!$A:$A,$A79,Investors!$G:$G,$B79)-$B$2&gt;I$4),SUMIFS(Investors!$Q:$Q,Investors!$A:$A,$A79,Investors!$G:$G,$B79),0)</f>
        <v/>
      </c>
      <c r="K79" s="4">
        <f>IF(AND(SUMIFS(Investors!$P:$P,Investors!$A:$A,$A79,Investors!$G:$G,$B79)-$B$2&lt;=K$4,SUMIFS(Investors!$P:$P,Investors!$A:$A,$A79,Investors!$G:$G,$B79)-$B$2&gt;J$4),SUMIFS(Investors!$Q:$Q,Investors!$A:$A,$A79,Investors!$G:$G,$B79),0)</f>
        <v/>
      </c>
      <c r="L79" s="4">
        <f>IF(AND(SUMIFS(Investors!$P:$P,Investors!$A:$A,$A79,Investors!$G:$G,$B79)-$B$2&lt;=L$4,SUMIFS(Investors!$P:$P,Investors!$A:$A,$A79,Investors!$G:$G,$B79)-$B$2&gt;K$4),SUMIFS(Investors!$Q:$Q,Investors!$A:$A,$A79,Investors!$G:$G,$B79),0)</f>
        <v/>
      </c>
      <c r="M79" s="4">
        <f>IF(AND(SUMIFS(Investors!$P:$P,Investors!$A:$A,$A79,Investors!$G:$G,$B79)-$B$2&lt;=M$4,SUMIFS(Investors!$P:$P,Investors!$A:$A,$A79,Investors!$G:$G,$B79)-$B$2&gt;L$4),SUMIFS(Investors!$Q:$Q,Investors!$A:$A,$A79,Investors!$G:$G,$B79),0)</f>
        <v/>
      </c>
      <c r="N79" s="4">
        <f>IF(AND(SUMIFS(Investors!$P:$P,Investors!$A:$A,$A79,Investors!$G:$G,$B79)-$B$2&lt;=N$4,SUMIFS(Investors!$P:$P,Investors!$A:$A,$A79,Investors!$G:$G,$B79)-$B$2&gt;M$4),SUMIFS(Investors!$Q:$Q,Investors!$A:$A,$A79,Investors!$G:$G,$B79),0)</f>
        <v/>
      </c>
      <c r="O79" s="4">
        <f>IF(AND(SUMIFS(Investors!$P:$P,Investors!$A:$A,$A79,Investors!$G:$G,$B79)-$B$2&lt;=O$4,SUMIFS(Investors!$P:$P,Investors!$A:$A,$A79,Investors!$G:$G,$B79)-$B$2&gt;N$4),SUMIFS(Investors!$Q:$Q,Investors!$A:$A,$A79,Investors!$G:$G,$B79),0)</f>
        <v/>
      </c>
      <c r="P79" s="4">
        <f>IF(AND(SUMIFS(Investors!$P:$P,Investors!$A:$A,$A79,Investors!$G:$G,$B79)-$B$2&lt;=P$4,SUMIFS(Investors!$P:$P,Investors!$A:$A,$A79,Investors!$G:$G,$B79)-$B$2&gt;O$4),SUMIFS(Investors!$Q:$Q,Investors!$A:$A,$A79,Investors!$G:$G,$B79),0)</f>
        <v/>
      </c>
      <c r="Q79" s="4">
        <f>IF(AND(SUMIFS(Investors!$P:$P,Investors!$A:$A,$A79,Investors!$G:$G,$B79)-$B$2&lt;=Q$4,SUMIFS(Investors!$P:$P,Investors!$A:$A,$A79,Investors!$G:$G,$B79)-$B$2&gt;P$4),SUMIFS(Investors!$Q:$Q,Investors!$A:$A,$A79,Investors!$G:$G,$B79),0)</f>
        <v/>
      </c>
      <c r="R79" s="4">
        <f>IF(AND(SUMIFS(Investors!$P:$P,Investors!$A:$A,$A79,Investors!$G:$G,$B79)-$B$2&lt;=R$4,SUMIFS(Investors!$P:$P,Investors!$A:$A,$A79,Investors!$G:$G,$B79)-$B$2&gt;Q$4),SUMIFS(Investors!$Q:$Q,Investors!$A:$A,$A79,Investors!$G:$G,$B79),0)</f>
        <v/>
      </c>
      <c r="S79" s="4">
        <f>IF(AND(SUMIFS(Investors!$P:$P,Investors!$A:$A,$A79,Investors!$G:$G,$B79)-$B$2&lt;=S$4,SUMIFS(Investors!$P:$P,Investors!$A:$A,$A79,Investors!$G:$G,$B79)-$B$2&gt;R$4),SUMIFS(Investors!$Q:$Q,Investors!$A:$A,$A79,Investors!$G:$G,$B79),0)</f>
        <v/>
      </c>
      <c r="T79" s="4">
        <f>IF(AND(SUMIFS(Investors!$P:$P,Investors!$A:$A,$A79,Investors!$G:$G,$B79)-$B$2&lt;=T$4,SUMIFS(Investors!$P:$P,Investors!$A:$A,$A79,Investors!$G:$G,$B79)-$B$2&gt;S$4),SUMIFS(Investors!$Q:$Q,Investors!$A:$A,$A79,Investors!$G:$G,$B79),0)</f>
        <v/>
      </c>
      <c r="U79" s="4">
        <f>IF(AND(SUMIFS(Investors!$P:$P,Investors!$A:$A,$A79,Investors!$G:$G,$B79)-$B$2&lt;=U$4,SUMIFS(Investors!$P:$P,Investors!$A:$A,$A79,Investors!$G:$G,$B79)-$B$2&gt;T$4),SUMIFS(Investors!$Q:$Q,Investors!$A:$A,$A79,Investors!$G:$G,$B79),0)</f>
        <v/>
      </c>
      <c r="V79" s="4">
        <f>IF(AND(SUMIFS(Investors!$P:$P,Investors!$A:$A,$A79,Investors!$G:$G,$B79)-$B$2&lt;=V$4,SUMIFS(Investors!$P:$P,Investors!$A:$A,$A79,Investors!$G:$G,$B79)-$B$2&gt;U$4),SUMIFS(Investors!$Q:$Q,Investors!$A:$A,$A79,Investors!$G:$G,$B79),0)</f>
        <v/>
      </c>
      <c r="W79" s="4">
        <f>IF(AND(SUMIFS(Investors!$P:$P,Investors!$A:$A,$A79,Investors!$G:$G,$B79)-$B$2&lt;=W$4,SUMIFS(Investors!$P:$P,Investors!$A:$A,$A79,Investors!$G:$G,$B79)-$B$2&gt;V$4),SUMIFS(Investors!$Q:$Q,Investors!$A:$A,$A79,Investors!$G:$G,$B79),0)</f>
        <v/>
      </c>
      <c r="X79" s="4">
        <f>IF(AND(SUMIFS(Investors!$P:$P,Investors!$A:$A,$A79,Investors!$G:$G,$B79)-$B$2&lt;=X$4,SUMIFS(Investors!$P:$P,Investors!$A:$A,$A79,Investors!$G:$G,$B79)-$B$2&gt;W$4),SUMIFS(Investors!$Q:$Q,Investors!$A:$A,$A79,Investors!$G:$G,$B79),0)</f>
        <v/>
      </c>
      <c r="Y79" s="4">
        <f>IF(AND(SUMIFS(Investors!$P:$P,Investors!$A:$A,$A79,Investors!$G:$G,$B79)-$B$2&lt;=Y$4,SUMIFS(Investors!$P:$P,Investors!$A:$A,$A79,Investors!$G:$G,$B79)-$B$2&gt;X$4),SUMIFS(Investors!$Q:$Q,Investors!$A:$A,$A79,Investors!$G:$G,$B79),0)</f>
        <v/>
      </c>
      <c r="Z79" s="4">
        <f>IF(AND(SUMIFS(Investors!$P:$P,Investors!$A:$A,$A79,Investors!$G:$G,$B79)-$B$2&lt;=Z$4,SUMIFS(Investors!$P:$P,Investors!$A:$A,$A79,Investors!$G:$G,$B79)-$B$2&gt;Y$4),SUMIFS(Investors!$Q:$Q,Investors!$A:$A,$A79,Investors!$G:$G,$B79),0)</f>
        <v/>
      </c>
      <c r="AA79" s="4">
        <f>IF(AND(SUMIFS(Investors!$P:$P,Investors!$A:$A,$A79,Investors!$G:$G,$B79)-$B$2&lt;=AA$4,SUMIFS(Investors!$P:$P,Investors!$A:$A,$A79,Investors!$G:$G,$B79)-$B$2&gt;Z$4),SUMIFS(Investors!$Q:$Q,Investors!$A:$A,$A79,Investors!$G:$G,$B79),0)</f>
        <v/>
      </c>
      <c r="AB79" s="4">
        <f>IF(AND(SUMIFS(Investors!$P:$P,Investors!$A:$A,$A79,Investors!$G:$G,$B79)-$B$2&lt;=AB$4,SUMIFS(Investors!$P:$P,Investors!$A:$A,$A79,Investors!$G:$G,$B79)-$B$2&gt;AA$4),SUMIFS(Investors!$Q:$Q,Investors!$A:$A,$A79,Investors!$G:$G,$B79),0)</f>
        <v/>
      </c>
      <c r="AC79" s="4">
        <f>IF(AND(SUMIFS(Investors!$P:$P,Investors!$A:$A,$A79,Investors!$G:$G,$B79)-$B$2&lt;=AC$4,SUMIFS(Investors!$P:$P,Investors!$A:$A,$A79,Investors!$G:$G,$B79)-$B$2&gt;AB$4),SUMIFS(Investors!$Q:$Q,Investors!$A:$A,$A79,Investors!$G:$G,$B79),0)</f>
        <v/>
      </c>
    </row>
    <row r="80">
      <c r="A80" t="inlineStr">
        <is>
          <t>ZVAL03</t>
        </is>
      </c>
      <c r="B80" t="inlineStr">
        <is>
          <t>GW4019</t>
        </is>
      </c>
      <c r="C80" s="4">
        <f>SUM(E80:AC80)</f>
        <v/>
      </c>
      <c r="E80" s="4">
        <f>IF(AND(SUMIFS(Investors!$P:$P,Investors!$A:$A,$A80,Investors!$G:$G,$B80)-$B$2&lt;=E$4,SUMIFS(Investors!$P:$P,Investors!$A:$A,$A80,Investors!$G:$G,$B80)-$B$2&gt;D$4),SUMIFS(Investors!$Q:$Q,Investors!$A:$A,$A80,Investors!$G:$G,$B80),0)</f>
        <v/>
      </c>
      <c r="F80" s="4">
        <f>IF(AND(SUMIFS(Investors!$P:$P,Investors!$A:$A,$A80,Investors!$G:$G,$B80)-$B$2&lt;=F$4,SUMIFS(Investors!$P:$P,Investors!$A:$A,$A80,Investors!$G:$G,$B80)-$B$2&gt;E$4),SUMIFS(Investors!$Q:$Q,Investors!$A:$A,$A80,Investors!$G:$G,$B80),0)</f>
        <v/>
      </c>
      <c r="G80" s="4">
        <f>IF(AND(SUMIFS(Investors!$P:$P,Investors!$A:$A,$A80,Investors!$G:$G,$B80)-$B$2&lt;=G$4,SUMIFS(Investors!$P:$P,Investors!$A:$A,$A80,Investors!$G:$G,$B80)-$B$2&gt;F$4),SUMIFS(Investors!$Q:$Q,Investors!$A:$A,$A80,Investors!$G:$G,$B80),0)</f>
        <v/>
      </c>
      <c r="H80" s="4">
        <f>IF(AND(SUMIFS(Investors!$P:$P,Investors!$A:$A,$A80,Investors!$G:$G,$B80)-$B$2&lt;=H$4,SUMIFS(Investors!$P:$P,Investors!$A:$A,$A80,Investors!$G:$G,$B80)-$B$2&gt;G$4),SUMIFS(Investors!$Q:$Q,Investors!$A:$A,$A80,Investors!$G:$G,$B80),0)</f>
        <v/>
      </c>
      <c r="I80" s="4">
        <f>IF(AND(SUMIFS(Investors!$P:$P,Investors!$A:$A,$A80,Investors!$G:$G,$B80)-$B$2&lt;=I$4,SUMIFS(Investors!$P:$P,Investors!$A:$A,$A80,Investors!$G:$G,$B80)-$B$2&gt;H$4),SUMIFS(Investors!$Q:$Q,Investors!$A:$A,$A80,Investors!$G:$G,$B80),0)</f>
        <v/>
      </c>
      <c r="J80" s="4">
        <f>IF(AND(SUMIFS(Investors!$P:$P,Investors!$A:$A,$A80,Investors!$G:$G,$B80)-$B$2&lt;=J$4,SUMIFS(Investors!$P:$P,Investors!$A:$A,$A80,Investors!$G:$G,$B80)-$B$2&gt;I$4),SUMIFS(Investors!$Q:$Q,Investors!$A:$A,$A80,Investors!$G:$G,$B80),0)</f>
        <v/>
      </c>
      <c r="K80" s="4">
        <f>IF(AND(SUMIFS(Investors!$P:$P,Investors!$A:$A,$A80,Investors!$G:$G,$B80)-$B$2&lt;=K$4,SUMIFS(Investors!$P:$P,Investors!$A:$A,$A80,Investors!$G:$G,$B80)-$B$2&gt;J$4),SUMIFS(Investors!$Q:$Q,Investors!$A:$A,$A80,Investors!$G:$G,$B80),0)</f>
        <v/>
      </c>
      <c r="L80" s="4">
        <f>IF(AND(SUMIFS(Investors!$P:$P,Investors!$A:$A,$A80,Investors!$G:$G,$B80)-$B$2&lt;=L$4,SUMIFS(Investors!$P:$P,Investors!$A:$A,$A80,Investors!$G:$G,$B80)-$B$2&gt;K$4),SUMIFS(Investors!$Q:$Q,Investors!$A:$A,$A80,Investors!$G:$G,$B80),0)</f>
        <v/>
      </c>
      <c r="M80" s="4">
        <f>IF(AND(SUMIFS(Investors!$P:$P,Investors!$A:$A,$A80,Investors!$G:$G,$B80)-$B$2&lt;=M$4,SUMIFS(Investors!$P:$P,Investors!$A:$A,$A80,Investors!$G:$G,$B80)-$B$2&gt;L$4),SUMIFS(Investors!$Q:$Q,Investors!$A:$A,$A80,Investors!$G:$G,$B80),0)</f>
        <v/>
      </c>
      <c r="N80" s="4">
        <f>IF(AND(SUMIFS(Investors!$P:$P,Investors!$A:$A,$A80,Investors!$G:$G,$B80)-$B$2&lt;=N$4,SUMIFS(Investors!$P:$P,Investors!$A:$A,$A80,Investors!$G:$G,$B80)-$B$2&gt;M$4),SUMIFS(Investors!$Q:$Q,Investors!$A:$A,$A80,Investors!$G:$G,$B80),0)</f>
        <v/>
      </c>
      <c r="O80" s="4">
        <f>IF(AND(SUMIFS(Investors!$P:$P,Investors!$A:$A,$A80,Investors!$G:$G,$B80)-$B$2&lt;=O$4,SUMIFS(Investors!$P:$P,Investors!$A:$A,$A80,Investors!$G:$G,$B80)-$B$2&gt;N$4),SUMIFS(Investors!$Q:$Q,Investors!$A:$A,$A80,Investors!$G:$G,$B80),0)</f>
        <v/>
      </c>
      <c r="P80" s="4">
        <f>IF(AND(SUMIFS(Investors!$P:$P,Investors!$A:$A,$A80,Investors!$G:$G,$B80)-$B$2&lt;=P$4,SUMIFS(Investors!$P:$P,Investors!$A:$A,$A80,Investors!$G:$G,$B80)-$B$2&gt;O$4),SUMIFS(Investors!$Q:$Q,Investors!$A:$A,$A80,Investors!$G:$G,$B80),0)</f>
        <v/>
      </c>
      <c r="Q80" s="4">
        <f>IF(AND(SUMIFS(Investors!$P:$P,Investors!$A:$A,$A80,Investors!$G:$G,$B80)-$B$2&lt;=Q$4,SUMIFS(Investors!$P:$P,Investors!$A:$A,$A80,Investors!$G:$G,$B80)-$B$2&gt;P$4),SUMIFS(Investors!$Q:$Q,Investors!$A:$A,$A80,Investors!$G:$G,$B80),0)</f>
        <v/>
      </c>
      <c r="R80" s="4">
        <f>IF(AND(SUMIFS(Investors!$P:$P,Investors!$A:$A,$A80,Investors!$G:$G,$B80)-$B$2&lt;=R$4,SUMIFS(Investors!$P:$P,Investors!$A:$A,$A80,Investors!$G:$G,$B80)-$B$2&gt;Q$4),SUMIFS(Investors!$Q:$Q,Investors!$A:$A,$A80,Investors!$G:$G,$B80),0)</f>
        <v/>
      </c>
      <c r="S80" s="4">
        <f>IF(AND(SUMIFS(Investors!$P:$P,Investors!$A:$A,$A80,Investors!$G:$G,$B80)-$B$2&lt;=S$4,SUMIFS(Investors!$P:$P,Investors!$A:$A,$A80,Investors!$G:$G,$B80)-$B$2&gt;R$4),SUMIFS(Investors!$Q:$Q,Investors!$A:$A,$A80,Investors!$G:$G,$B80),0)</f>
        <v/>
      </c>
      <c r="T80" s="4">
        <f>IF(AND(SUMIFS(Investors!$P:$P,Investors!$A:$A,$A80,Investors!$G:$G,$B80)-$B$2&lt;=T$4,SUMIFS(Investors!$P:$P,Investors!$A:$A,$A80,Investors!$G:$G,$B80)-$B$2&gt;S$4),SUMIFS(Investors!$Q:$Q,Investors!$A:$A,$A80,Investors!$G:$G,$B80),0)</f>
        <v/>
      </c>
      <c r="U80" s="4">
        <f>IF(AND(SUMIFS(Investors!$P:$P,Investors!$A:$A,$A80,Investors!$G:$G,$B80)-$B$2&lt;=U$4,SUMIFS(Investors!$P:$P,Investors!$A:$A,$A80,Investors!$G:$G,$B80)-$B$2&gt;T$4),SUMIFS(Investors!$Q:$Q,Investors!$A:$A,$A80,Investors!$G:$G,$B80),0)</f>
        <v/>
      </c>
      <c r="V80" s="4">
        <f>IF(AND(SUMIFS(Investors!$P:$P,Investors!$A:$A,$A80,Investors!$G:$G,$B80)-$B$2&lt;=V$4,SUMIFS(Investors!$P:$P,Investors!$A:$A,$A80,Investors!$G:$G,$B80)-$B$2&gt;U$4),SUMIFS(Investors!$Q:$Q,Investors!$A:$A,$A80,Investors!$G:$G,$B80),0)</f>
        <v/>
      </c>
      <c r="W80" s="4">
        <f>IF(AND(SUMIFS(Investors!$P:$P,Investors!$A:$A,$A80,Investors!$G:$G,$B80)-$B$2&lt;=W$4,SUMIFS(Investors!$P:$P,Investors!$A:$A,$A80,Investors!$G:$G,$B80)-$B$2&gt;V$4),SUMIFS(Investors!$Q:$Q,Investors!$A:$A,$A80,Investors!$G:$G,$B80),0)</f>
        <v/>
      </c>
      <c r="X80" s="4">
        <f>IF(AND(SUMIFS(Investors!$P:$P,Investors!$A:$A,$A80,Investors!$G:$G,$B80)-$B$2&lt;=X$4,SUMIFS(Investors!$P:$P,Investors!$A:$A,$A80,Investors!$G:$G,$B80)-$B$2&gt;W$4),SUMIFS(Investors!$Q:$Q,Investors!$A:$A,$A80,Investors!$G:$G,$B80),0)</f>
        <v/>
      </c>
      <c r="Y80" s="4">
        <f>IF(AND(SUMIFS(Investors!$P:$P,Investors!$A:$A,$A80,Investors!$G:$G,$B80)-$B$2&lt;=Y$4,SUMIFS(Investors!$P:$P,Investors!$A:$A,$A80,Investors!$G:$G,$B80)-$B$2&gt;X$4),SUMIFS(Investors!$Q:$Q,Investors!$A:$A,$A80,Investors!$G:$G,$B80),0)</f>
        <v/>
      </c>
      <c r="Z80" s="4">
        <f>IF(AND(SUMIFS(Investors!$P:$P,Investors!$A:$A,$A80,Investors!$G:$G,$B80)-$B$2&lt;=Z$4,SUMIFS(Investors!$P:$P,Investors!$A:$A,$A80,Investors!$G:$G,$B80)-$B$2&gt;Y$4),SUMIFS(Investors!$Q:$Q,Investors!$A:$A,$A80,Investors!$G:$G,$B80),0)</f>
        <v/>
      </c>
      <c r="AA80" s="4">
        <f>IF(AND(SUMIFS(Investors!$P:$P,Investors!$A:$A,$A80,Investors!$G:$G,$B80)-$B$2&lt;=AA$4,SUMIFS(Investors!$P:$P,Investors!$A:$A,$A80,Investors!$G:$G,$B80)-$B$2&gt;Z$4),SUMIFS(Investors!$Q:$Q,Investors!$A:$A,$A80,Investors!$G:$G,$B80),0)</f>
        <v/>
      </c>
      <c r="AB80" s="4">
        <f>IF(AND(SUMIFS(Investors!$P:$P,Investors!$A:$A,$A80,Investors!$G:$G,$B80)-$B$2&lt;=AB$4,SUMIFS(Investors!$P:$P,Investors!$A:$A,$A80,Investors!$G:$G,$B80)-$B$2&gt;AA$4),SUMIFS(Investors!$Q:$Q,Investors!$A:$A,$A80,Investors!$G:$G,$B80),0)</f>
        <v/>
      </c>
      <c r="AC80" s="4">
        <f>IF(AND(SUMIFS(Investors!$P:$P,Investors!$A:$A,$A80,Investors!$G:$G,$B80)-$B$2&lt;=AC$4,SUMIFS(Investors!$P:$P,Investors!$A:$A,$A80,Investors!$G:$G,$B80)-$B$2&gt;AB$4),SUMIFS(Investors!$Q:$Q,Investors!$A:$A,$A80,Investors!$G:$G,$B80),0)</f>
        <v/>
      </c>
    </row>
    <row r="81">
      <c r="A81" t="inlineStr">
        <is>
          <t>ZVAL03</t>
        </is>
      </c>
      <c r="B81" t="inlineStr">
        <is>
          <t>GW4593</t>
        </is>
      </c>
      <c r="C81" s="4">
        <f>SUM(E81:AC81)</f>
        <v/>
      </c>
      <c r="E81" s="4">
        <f>IF(AND(SUMIFS(Investors!$P:$P,Investors!$A:$A,$A81,Investors!$G:$G,$B81)-$B$2&lt;=E$4,SUMIFS(Investors!$P:$P,Investors!$A:$A,$A81,Investors!$G:$G,$B81)-$B$2&gt;D$4),SUMIFS(Investors!$Q:$Q,Investors!$A:$A,$A81,Investors!$G:$G,$B81),0)</f>
        <v/>
      </c>
      <c r="F81" s="4">
        <f>IF(AND(SUMIFS(Investors!$P:$P,Investors!$A:$A,$A81,Investors!$G:$G,$B81)-$B$2&lt;=F$4,SUMIFS(Investors!$P:$P,Investors!$A:$A,$A81,Investors!$G:$G,$B81)-$B$2&gt;E$4),SUMIFS(Investors!$Q:$Q,Investors!$A:$A,$A81,Investors!$G:$G,$B81),0)</f>
        <v/>
      </c>
      <c r="G81" s="4">
        <f>IF(AND(SUMIFS(Investors!$P:$P,Investors!$A:$A,$A81,Investors!$G:$G,$B81)-$B$2&lt;=G$4,SUMIFS(Investors!$P:$P,Investors!$A:$A,$A81,Investors!$G:$G,$B81)-$B$2&gt;F$4),SUMIFS(Investors!$Q:$Q,Investors!$A:$A,$A81,Investors!$G:$G,$B81),0)</f>
        <v/>
      </c>
      <c r="H81" s="4">
        <f>IF(AND(SUMIFS(Investors!$P:$P,Investors!$A:$A,$A81,Investors!$G:$G,$B81)-$B$2&lt;=H$4,SUMIFS(Investors!$P:$P,Investors!$A:$A,$A81,Investors!$G:$G,$B81)-$B$2&gt;G$4),SUMIFS(Investors!$Q:$Q,Investors!$A:$A,$A81,Investors!$G:$G,$B81),0)</f>
        <v/>
      </c>
      <c r="I81" s="4">
        <f>IF(AND(SUMIFS(Investors!$P:$P,Investors!$A:$A,$A81,Investors!$G:$G,$B81)-$B$2&lt;=I$4,SUMIFS(Investors!$P:$P,Investors!$A:$A,$A81,Investors!$G:$G,$B81)-$B$2&gt;H$4),SUMIFS(Investors!$Q:$Q,Investors!$A:$A,$A81,Investors!$G:$G,$B81),0)</f>
        <v/>
      </c>
      <c r="J81" s="4">
        <f>IF(AND(SUMIFS(Investors!$P:$P,Investors!$A:$A,$A81,Investors!$G:$G,$B81)-$B$2&lt;=J$4,SUMIFS(Investors!$P:$P,Investors!$A:$A,$A81,Investors!$G:$G,$B81)-$B$2&gt;I$4),SUMIFS(Investors!$Q:$Q,Investors!$A:$A,$A81,Investors!$G:$G,$B81),0)</f>
        <v/>
      </c>
      <c r="K81" s="4">
        <f>IF(AND(SUMIFS(Investors!$P:$P,Investors!$A:$A,$A81,Investors!$G:$G,$B81)-$B$2&lt;=K$4,SUMIFS(Investors!$P:$P,Investors!$A:$A,$A81,Investors!$G:$G,$B81)-$B$2&gt;J$4),SUMIFS(Investors!$Q:$Q,Investors!$A:$A,$A81,Investors!$G:$G,$B81),0)</f>
        <v/>
      </c>
      <c r="L81" s="4">
        <f>IF(AND(SUMIFS(Investors!$P:$P,Investors!$A:$A,$A81,Investors!$G:$G,$B81)-$B$2&lt;=L$4,SUMIFS(Investors!$P:$P,Investors!$A:$A,$A81,Investors!$G:$G,$B81)-$B$2&gt;K$4),SUMIFS(Investors!$Q:$Q,Investors!$A:$A,$A81,Investors!$G:$G,$B81),0)</f>
        <v/>
      </c>
      <c r="M81" s="4">
        <f>IF(AND(SUMIFS(Investors!$P:$P,Investors!$A:$A,$A81,Investors!$G:$G,$B81)-$B$2&lt;=M$4,SUMIFS(Investors!$P:$P,Investors!$A:$A,$A81,Investors!$G:$G,$B81)-$B$2&gt;L$4),SUMIFS(Investors!$Q:$Q,Investors!$A:$A,$A81,Investors!$G:$G,$B81),0)</f>
        <v/>
      </c>
      <c r="N81" s="4">
        <f>IF(AND(SUMIFS(Investors!$P:$P,Investors!$A:$A,$A81,Investors!$G:$G,$B81)-$B$2&lt;=N$4,SUMIFS(Investors!$P:$P,Investors!$A:$A,$A81,Investors!$G:$G,$B81)-$B$2&gt;M$4),SUMIFS(Investors!$Q:$Q,Investors!$A:$A,$A81,Investors!$G:$G,$B81),0)</f>
        <v/>
      </c>
      <c r="O81" s="4">
        <f>IF(AND(SUMIFS(Investors!$P:$P,Investors!$A:$A,$A81,Investors!$G:$G,$B81)-$B$2&lt;=O$4,SUMIFS(Investors!$P:$P,Investors!$A:$A,$A81,Investors!$G:$G,$B81)-$B$2&gt;N$4),SUMIFS(Investors!$Q:$Q,Investors!$A:$A,$A81,Investors!$G:$G,$B81),0)</f>
        <v/>
      </c>
      <c r="P81" s="4">
        <f>IF(AND(SUMIFS(Investors!$P:$P,Investors!$A:$A,$A81,Investors!$G:$G,$B81)-$B$2&lt;=P$4,SUMIFS(Investors!$P:$P,Investors!$A:$A,$A81,Investors!$G:$G,$B81)-$B$2&gt;O$4),SUMIFS(Investors!$Q:$Q,Investors!$A:$A,$A81,Investors!$G:$G,$B81),0)</f>
        <v/>
      </c>
      <c r="Q81" s="4">
        <f>IF(AND(SUMIFS(Investors!$P:$P,Investors!$A:$A,$A81,Investors!$G:$G,$B81)-$B$2&lt;=Q$4,SUMIFS(Investors!$P:$P,Investors!$A:$A,$A81,Investors!$G:$G,$B81)-$B$2&gt;P$4),SUMIFS(Investors!$Q:$Q,Investors!$A:$A,$A81,Investors!$G:$G,$B81),0)</f>
        <v/>
      </c>
      <c r="R81" s="4">
        <f>IF(AND(SUMIFS(Investors!$P:$P,Investors!$A:$A,$A81,Investors!$G:$G,$B81)-$B$2&lt;=R$4,SUMIFS(Investors!$P:$P,Investors!$A:$A,$A81,Investors!$G:$G,$B81)-$B$2&gt;Q$4),SUMIFS(Investors!$Q:$Q,Investors!$A:$A,$A81,Investors!$G:$G,$B81),0)</f>
        <v/>
      </c>
      <c r="S81" s="4">
        <f>IF(AND(SUMIFS(Investors!$P:$P,Investors!$A:$A,$A81,Investors!$G:$G,$B81)-$B$2&lt;=S$4,SUMIFS(Investors!$P:$P,Investors!$A:$A,$A81,Investors!$G:$G,$B81)-$B$2&gt;R$4),SUMIFS(Investors!$Q:$Q,Investors!$A:$A,$A81,Investors!$G:$G,$B81),0)</f>
        <v/>
      </c>
      <c r="T81" s="4">
        <f>IF(AND(SUMIFS(Investors!$P:$P,Investors!$A:$A,$A81,Investors!$G:$G,$B81)-$B$2&lt;=T$4,SUMIFS(Investors!$P:$P,Investors!$A:$A,$A81,Investors!$G:$G,$B81)-$B$2&gt;S$4),SUMIFS(Investors!$Q:$Q,Investors!$A:$A,$A81,Investors!$G:$G,$B81),0)</f>
        <v/>
      </c>
      <c r="U81" s="4">
        <f>IF(AND(SUMIFS(Investors!$P:$P,Investors!$A:$A,$A81,Investors!$G:$G,$B81)-$B$2&lt;=U$4,SUMIFS(Investors!$P:$P,Investors!$A:$A,$A81,Investors!$G:$G,$B81)-$B$2&gt;T$4),SUMIFS(Investors!$Q:$Q,Investors!$A:$A,$A81,Investors!$G:$G,$B81),0)</f>
        <v/>
      </c>
      <c r="V81" s="4">
        <f>IF(AND(SUMIFS(Investors!$P:$P,Investors!$A:$A,$A81,Investors!$G:$G,$B81)-$B$2&lt;=V$4,SUMIFS(Investors!$P:$P,Investors!$A:$A,$A81,Investors!$G:$G,$B81)-$B$2&gt;U$4),SUMIFS(Investors!$Q:$Q,Investors!$A:$A,$A81,Investors!$G:$G,$B81),0)</f>
        <v/>
      </c>
      <c r="W81" s="4">
        <f>IF(AND(SUMIFS(Investors!$P:$P,Investors!$A:$A,$A81,Investors!$G:$G,$B81)-$B$2&lt;=W$4,SUMIFS(Investors!$P:$P,Investors!$A:$A,$A81,Investors!$G:$G,$B81)-$B$2&gt;V$4),SUMIFS(Investors!$Q:$Q,Investors!$A:$A,$A81,Investors!$G:$G,$B81),0)</f>
        <v/>
      </c>
      <c r="X81" s="4">
        <f>IF(AND(SUMIFS(Investors!$P:$P,Investors!$A:$A,$A81,Investors!$G:$G,$B81)-$B$2&lt;=X$4,SUMIFS(Investors!$P:$P,Investors!$A:$A,$A81,Investors!$G:$G,$B81)-$B$2&gt;W$4),SUMIFS(Investors!$Q:$Q,Investors!$A:$A,$A81,Investors!$G:$G,$B81),0)</f>
        <v/>
      </c>
      <c r="Y81" s="4">
        <f>IF(AND(SUMIFS(Investors!$P:$P,Investors!$A:$A,$A81,Investors!$G:$G,$B81)-$B$2&lt;=Y$4,SUMIFS(Investors!$P:$P,Investors!$A:$A,$A81,Investors!$G:$G,$B81)-$B$2&gt;X$4),SUMIFS(Investors!$Q:$Q,Investors!$A:$A,$A81,Investors!$G:$G,$B81),0)</f>
        <v/>
      </c>
      <c r="Z81" s="4">
        <f>IF(AND(SUMIFS(Investors!$P:$P,Investors!$A:$A,$A81,Investors!$G:$G,$B81)-$B$2&lt;=Z$4,SUMIFS(Investors!$P:$P,Investors!$A:$A,$A81,Investors!$G:$G,$B81)-$B$2&gt;Y$4),SUMIFS(Investors!$Q:$Q,Investors!$A:$A,$A81,Investors!$G:$G,$B81),0)</f>
        <v/>
      </c>
      <c r="AA81" s="4">
        <f>IF(AND(SUMIFS(Investors!$P:$P,Investors!$A:$A,$A81,Investors!$G:$G,$B81)-$B$2&lt;=AA$4,SUMIFS(Investors!$P:$P,Investors!$A:$A,$A81,Investors!$G:$G,$B81)-$B$2&gt;Z$4),SUMIFS(Investors!$Q:$Q,Investors!$A:$A,$A81,Investors!$G:$G,$B81),0)</f>
        <v/>
      </c>
      <c r="AB81" s="4">
        <f>IF(AND(SUMIFS(Investors!$P:$P,Investors!$A:$A,$A81,Investors!$G:$G,$B81)-$B$2&lt;=AB$4,SUMIFS(Investors!$P:$P,Investors!$A:$A,$A81,Investors!$G:$G,$B81)-$B$2&gt;AA$4),SUMIFS(Investors!$Q:$Q,Investors!$A:$A,$A81,Investors!$G:$G,$B81),0)</f>
        <v/>
      </c>
      <c r="AC81" s="4">
        <f>IF(AND(SUMIFS(Investors!$P:$P,Investors!$A:$A,$A81,Investors!$G:$G,$B81)-$B$2&lt;=AC$4,SUMIFS(Investors!$P:$P,Investors!$A:$A,$A81,Investors!$G:$G,$B81)-$B$2&gt;AB$4),SUMIFS(Investors!$Q:$Q,Investors!$A:$A,$A81,Investors!$G:$G,$B81),0)</f>
        <v/>
      </c>
    </row>
    <row r="82">
      <c r="A82" t="inlineStr">
        <is>
          <t>ZMAQ01</t>
        </is>
      </c>
      <c r="B82" t="inlineStr">
        <is>
          <t>GW4551</t>
        </is>
      </c>
      <c r="C82" s="4">
        <f>SUM(E82:AC82)</f>
        <v/>
      </c>
      <c r="E82" s="4">
        <f>IF(AND(SUMIFS(Investors!$P:$P,Investors!$A:$A,$A82,Investors!$G:$G,$B82)-$B$2&lt;=E$4,SUMIFS(Investors!$P:$P,Investors!$A:$A,$A82,Investors!$G:$G,$B82)-$B$2&gt;D$4),SUMIFS(Investors!$Q:$Q,Investors!$A:$A,$A82,Investors!$G:$G,$B82),0)</f>
        <v/>
      </c>
      <c r="F82" s="4">
        <f>IF(AND(SUMIFS(Investors!$P:$P,Investors!$A:$A,$A82,Investors!$G:$G,$B82)-$B$2&lt;=F$4,SUMIFS(Investors!$P:$P,Investors!$A:$A,$A82,Investors!$G:$G,$B82)-$B$2&gt;E$4),SUMIFS(Investors!$Q:$Q,Investors!$A:$A,$A82,Investors!$G:$G,$B82),0)</f>
        <v/>
      </c>
      <c r="G82" s="4">
        <f>IF(AND(SUMIFS(Investors!$P:$P,Investors!$A:$A,$A82,Investors!$G:$G,$B82)-$B$2&lt;=G$4,SUMIFS(Investors!$P:$P,Investors!$A:$A,$A82,Investors!$G:$G,$B82)-$B$2&gt;F$4),SUMIFS(Investors!$Q:$Q,Investors!$A:$A,$A82,Investors!$G:$G,$B82),0)</f>
        <v/>
      </c>
      <c r="H82" s="4">
        <f>IF(AND(SUMIFS(Investors!$P:$P,Investors!$A:$A,$A82,Investors!$G:$G,$B82)-$B$2&lt;=H$4,SUMIFS(Investors!$P:$P,Investors!$A:$A,$A82,Investors!$G:$G,$B82)-$B$2&gt;G$4),SUMIFS(Investors!$Q:$Q,Investors!$A:$A,$A82,Investors!$G:$G,$B82),0)</f>
        <v/>
      </c>
      <c r="I82" s="4">
        <f>IF(AND(SUMIFS(Investors!$P:$P,Investors!$A:$A,$A82,Investors!$G:$G,$B82)-$B$2&lt;=I$4,SUMIFS(Investors!$P:$P,Investors!$A:$A,$A82,Investors!$G:$G,$B82)-$B$2&gt;H$4),SUMIFS(Investors!$Q:$Q,Investors!$A:$A,$A82,Investors!$G:$G,$B82),0)</f>
        <v/>
      </c>
      <c r="J82" s="4">
        <f>IF(AND(SUMIFS(Investors!$P:$P,Investors!$A:$A,$A82,Investors!$G:$G,$B82)-$B$2&lt;=J$4,SUMIFS(Investors!$P:$P,Investors!$A:$A,$A82,Investors!$G:$G,$B82)-$B$2&gt;I$4),SUMIFS(Investors!$Q:$Q,Investors!$A:$A,$A82,Investors!$G:$G,$B82),0)</f>
        <v/>
      </c>
      <c r="K82" s="4">
        <f>IF(AND(SUMIFS(Investors!$P:$P,Investors!$A:$A,$A82,Investors!$G:$G,$B82)-$B$2&lt;=K$4,SUMIFS(Investors!$P:$P,Investors!$A:$A,$A82,Investors!$G:$G,$B82)-$B$2&gt;J$4),SUMIFS(Investors!$Q:$Q,Investors!$A:$A,$A82,Investors!$G:$G,$B82),0)</f>
        <v/>
      </c>
      <c r="L82" s="4">
        <f>IF(AND(SUMIFS(Investors!$P:$P,Investors!$A:$A,$A82,Investors!$G:$G,$B82)-$B$2&lt;=L$4,SUMIFS(Investors!$P:$P,Investors!$A:$A,$A82,Investors!$G:$G,$B82)-$B$2&gt;K$4),SUMIFS(Investors!$Q:$Q,Investors!$A:$A,$A82,Investors!$G:$G,$B82),0)</f>
        <v/>
      </c>
      <c r="M82" s="4">
        <f>IF(AND(SUMIFS(Investors!$P:$P,Investors!$A:$A,$A82,Investors!$G:$G,$B82)-$B$2&lt;=M$4,SUMIFS(Investors!$P:$P,Investors!$A:$A,$A82,Investors!$G:$G,$B82)-$B$2&gt;L$4),SUMIFS(Investors!$Q:$Q,Investors!$A:$A,$A82,Investors!$G:$G,$B82),0)</f>
        <v/>
      </c>
      <c r="N82" s="4">
        <f>IF(AND(SUMIFS(Investors!$P:$P,Investors!$A:$A,$A82,Investors!$G:$G,$B82)-$B$2&lt;=N$4,SUMIFS(Investors!$P:$P,Investors!$A:$A,$A82,Investors!$G:$G,$B82)-$B$2&gt;M$4),SUMIFS(Investors!$Q:$Q,Investors!$A:$A,$A82,Investors!$G:$G,$B82),0)</f>
        <v/>
      </c>
      <c r="O82" s="4">
        <f>IF(AND(SUMIFS(Investors!$P:$P,Investors!$A:$A,$A82,Investors!$G:$G,$B82)-$B$2&lt;=O$4,SUMIFS(Investors!$P:$P,Investors!$A:$A,$A82,Investors!$G:$G,$B82)-$B$2&gt;N$4),SUMIFS(Investors!$Q:$Q,Investors!$A:$A,$A82,Investors!$G:$G,$B82),0)</f>
        <v/>
      </c>
      <c r="P82" s="4">
        <f>IF(AND(SUMIFS(Investors!$P:$P,Investors!$A:$A,$A82,Investors!$G:$G,$B82)-$B$2&lt;=P$4,SUMIFS(Investors!$P:$P,Investors!$A:$A,$A82,Investors!$G:$G,$B82)-$B$2&gt;O$4),SUMIFS(Investors!$Q:$Q,Investors!$A:$A,$A82,Investors!$G:$G,$B82),0)</f>
        <v/>
      </c>
      <c r="Q82" s="4">
        <f>IF(AND(SUMIFS(Investors!$P:$P,Investors!$A:$A,$A82,Investors!$G:$G,$B82)-$B$2&lt;=Q$4,SUMIFS(Investors!$P:$P,Investors!$A:$A,$A82,Investors!$G:$G,$B82)-$B$2&gt;P$4),SUMIFS(Investors!$Q:$Q,Investors!$A:$A,$A82,Investors!$G:$G,$B82),0)</f>
        <v/>
      </c>
      <c r="R82" s="4">
        <f>IF(AND(SUMIFS(Investors!$P:$P,Investors!$A:$A,$A82,Investors!$G:$G,$B82)-$B$2&lt;=R$4,SUMIFS(Investors!$P:$P,Investors!$A:$A,$A82,Investors!$G:$G,$B82)-$B$2&gt;Q$4),SUMIFS(Investors!$Q:$Q,Investors!$A:$A,$A82,Investors!$G:$G,$B82),0)</f>
        <v/>
      </c>
      <c r="S82" s="4">
        <f>IF(AND(SUMIFS(Investors!$P:$P,Investors!$A:$A,$A82,Investors!$G:$G,$B82)-$B$2&lt;=S$4,SUMIFS(Investors!$P:$P,Investors!$A:$A,$A82,Investors!$G:$G,$B82)-$B$2&gt;R$4),SUMIFS(Investors!$Q:$Q,Investors!$A:$A,$A82,Investors!$G:$G,$B82),0)</f>
        <v/>
      </c>
      <c r="T82" s="4">
        <f>IF(AND(SUMIFS(Investors!$P:$P,Investors!$A:$A,$A82,Investors!$G:$G,$B82)-$B$2&lt;=T$4,SUMIFS(Investors!$P:$P,Investors!$A:$A,$A82,Investors!$G:$G,$B82)-$B$2&gt;S$4),SUMIFS(Investors!$Q:$Q,Investors!$A:$A,$A82,Investors!$G:$G,$B82),0)</f>
        <v/>
      </c>
      <c r="U82" s="4">
        <f>IF(AND(SUMIFS(Investors!$P:$P,Investors!$A:$A,$A82,Investors!$G:$G,$B82)-$B$2&lt;=U$4,SUMIFS(Investors!$P:$P,Investors!$A:$A,$A82,Investors!$G:$G,$B82)-$B$2&gt;T$4),SUMIFS(Investors!$Q:$Q,Investors!$A:$A,$A82,Investors!$G:$G,$B82),0)</f>
        <v/>
      </c>
      <c r="V82" s="4">
        <f>IF(AND(SUMIFS(Investors!$P:$P,Investors!$A:$A,$A82,Investors!$G:$G,$B82)-$B$2&lt;=V$4,SUMIFS(Investors!$P:$P,Investors!$A:$A,$A82,Investors!$G:$G,$B82)-$B$2&gt;U$4),SUMIFS(Investors!$Q:$Q,Investors!$A:$A,$A82,Investors!$G:$G,$B82),0)</f>
        <v/>
      </c>
      <c r="W82" s="4">
        <f>IF(AND(SUMIFS(Investors!$P:$P,Investors!$A:$A,$A82,Investors!$G:$G,$B82)-$B$2&lt;=W$4,SUMIFS(Investors!$P:$P,Investors!$A:$A,$A82,Investors!$G:$G,$B82)-$B$2&gt;V$4),SUMIFS(Investors!$Q:$Q,Investors!$A:$A,$A82,Investors!$G:$G,$B82),0)</f>
        <v/>
      </c>
      <c r="X82" s="4">
        <f>IF(AND(SUMIFS(Investors!$P:$P,Investors!$A:$A,$A82,Investors!$G:$G,$B82)-$B$2&lt;=X$4,SUMIFS(Investors!$P:$P,Investors!$A:$A,$A82,Investors!$G:$G,$B82)-$B$2&gt;W$4),SUMIFS(Investors!$Q:$Q,Investors!$A:$A,$A82,Investors!$G:$G,$B82),0)</f>
        <v/>
      </c>
      <c r="Y82" s="4">
        <f>IF(AND(SUMIFS(Investors!$P:$P,Investors!$A:$A,$A82,Investors!$G:$G,$B82)-$B$2&lt;=Y$4,SUMIFS(Investors!$P:$P,Investors!$A:$A,$A82,Investors!$G:$G,$B82)-$B$2&gt;X$4),SUMIFS(Investors!$Q:$Q,Investors!$A:$A,$A82,Investors!$G:$G,$B82),0)</f>
        <v/>
      </c>
      <c r="Z82" s="4">
        <f>IF(AND(SUMIFS(Investors!$P:$P,Investors!$A:$A,$A82,Investors!$G:$G,$B82)-$B$2&lt;=Z$4,SUMIFS(Investors!$P:$P,Investors!$A:$A,$A82,Investors!$G:$G,$B82)-$B$2&gt;Y$4),SUMIFS(Investors!$Q:$Q,Investors!$A:$A,$A82,Investors!$G:$G,$B82),0)</f>
        <v/>
      </c>
      <c r="AA82" s="4">
        <f>IF(AND(SUMIFS(Investors!$P:$P,Investors!$A:$A,$A82,Investors!$G:$G,$B82)-$B$2&lt;=AA$4,SUMIFS(Investors!$P:$P,Investors!$A:$A,$A82,Investors!$G:$G,$B82)-$B$2&gt;Z$4),SUMIFS(Investors!$Q:$Q,Investors!$A:$A,$A82,Investors!$G:$G,$B82),0)</f>
        <v/>
      </c>
      <c r="AB82" s="4">
        <f>IF(AND(SUMIFS(Investors!$P:$P,Investors!$A:$A,$A82,Investors!$G:$G,$B82)-$B$2&lt;=AB$4,SUMIFS(Investors!$P:$P,Investors!$A:$A,$A82,Investors!$G:$G,$B82)-$B$2&gt;AA$4),SUMIFS(Investors!$Q:$Q,Investors!$A:$A,$A82,Investors!$G:$G,$B82),0)</f>
        <v/>
      </c>
      <c r="AC82" s="4">
        <f>IF(AND(SUMIFS(Investors!$P:$P,Investors!$A:$A,$A82,Investors!$G:$G,$B82)-$B$2&lt;=AC$4,SUMIFS(Investors!$P:$P,Investors!$A:$A,$A82,Investors!$G:$G,$B82)-$B$2&gt;AB$4),SUMIFS(Investors!$Q:$Q,Investors!$A:$A,$A82,Investors!$G:$G,$B82),0)</f>
        <v/>
      </c>
    </row>
    <row r="83">
      <c r="A83" t="inlineStr">
        <is>
          <t>ZJEN02</t>
        </is>
      </c>
      <c r="B83" t="inlineStr">
        <is>
          <t>GW4368</t>
        </is>
      </c>
      <c r="C83" s="4">
        <f>SUM(E83:AC83)</f>
        <v/>
      </c>
      <c r="E83" s="4">
        <f>IF(AND(SUMIFS(Investors!$P:$P,Investors!$A:$A,$A83,Investors!$G:$G,$B83)-$B$2&lt;=E$4,SUMIFS(Investors!$P:$P,Investors!$A:$A,$A83,Investors!$G:$G,$B83)-$B$2&gt;D$4),SUMIFS(Investors!$Q:$Q,Investors!$A:$A,$A83,Investors!$G:$G,$B83),0)</f>
        <v/>
      </c>
      <c r="F83" s="4">
        <f>IF(AND(SUMIFS(Investors!$P:$P,Investors!$A:$A,$A83,Investors!$G:$G,$B83)-$B$2&lt;=F$4,SUMIFS(Investors!$P:$P,Investors!$A:$A,$A83,Investors!$G:$G,$B83)-$B$2&gt;E$4),SUMIFS(Investors!$Q:$Q,Investors!$A:$A,$A83,Investors!$G:$G,$B83),0)</f>
        <v/>
      </c>
      <c r="G83" s="4">
        <f>IF(AND(SUMIFS(Investors!$P:$P,Investors!$A:$A,$A83,Investors!$G:$G,$B83)-$B$2&lt;=G$4,SUMIFS(Investors!$P:$P,Investors!$A:$A,$A83,Investors!$G:$G,$B83)-$B$2&gt;F$4),SUMIFS(Investors!$Q:$Q,Investors!$A:$A,$A83,Investors!$G:$G,$B83),0)</f>
        <v/>
      </c>
      <c r="H83" s="4">
        <f>IF(AND(SUMIFS(Investors!$P:$P,Investors!$A:$A,$A83,Investors!$G:$G,$B83)-$B$2&lt;=H$4,SUMIFS(Investors!$P:$P,Investors!$A:$A,$A83,Investors!$G:$G,$B83)-$B$2&gt;G$4),SUMIFS(Investors!$Q:$Q,Investors!$A:$A,$A83,Investors!$G:$G,$B83),0)</f>
        <v/>
      </c>
      <c r="I83" s="4">
        <f>IF(AND(SUMIFS(Investors!$P:$P,Investors!$A:$A,$A83,Investors!$G:$G,$B83)-$B$2&lt;=I$4,SUMIFS(Investors!$P:$P,Investors!$A:$A,$A83,Investors!$G:$G,$B83)-$B$2&gt;H$4),SUMIFS(Investors!$Q:$Q,Investors!$A:$A,$A83,Investors!$G:$G,$B83),0)</f>
        <v/>
      </c>
      <c r="J83" s="4">
        <f>IF(AND(SUMIFS(Investors!$P:$P,Investors!$A:$A,$A83,Investors!$G:$G,$B83)-$B$2&lt;=J$4,SUMIFS(Investors!$P:$P,Investors!$A:$A,$A83,Investors!$G:$G,$B83)-$B$2&gt;I$4),SUMIFS(Investors!$Q:$Q,Investors!$A:$A,$A83,Investors!$G:$G,$B83),0)</f>
        <v/>
      </c>
      <c r="K83" s="4">
        <f>IF(AND(SUMIFS(Investors!$P:$P,Investors!$A:$A,$A83,Investors!$G:$G,$B83)-$B$2&lt;=K$4,SUMIFS(Investors!$P:$P,Investors!$A:$A,$A83,Investors!$G:$G,$B83)-$B$2&gt;J$4),SUMIFS(Investors!$Q:$Q,Investors!$A:$A,$A83,Investors!$G:$G,$B83),0)</f>
        <v/>
      </c>
      <c r="L83" s="4">
        <f>IF(AND(SUMIFS(Investors!$P:$P,Investors!$A:$A,$A83,Investors!$G:$G,$B83)-$B$2&lt;=L$4,SUMIFS(Investors!$P:$P,Investors!$A:$A,$A83,Investors!$G:$G,$B83)-$B$2&gt;K$4),SUMIFS(Investors!$Q:$Q,Investors!$A:$A,$A83,Investors!$G:$G,$B83),0)</f>
        <v/>
      </c>
      <c r="M83" s="4">
        <f>IF(AND(SUMIFS(Investors!$P:$P,Investors!$A:$A,$A83,Investors!$G:$G,$B83)-$B$2&lt;=M$4,SUMIFS(Investors!$P:$P,Investors!$A:$A,$A83,Investors!$G:$G,$B83)-$B$2&gt;L$4),SUMIFS(Investors!$Q:$Q,Investors!$A:$A,$A83,Investors!$G:$G,$B83),0)</f>
        <v/>
      </c>
      <c r="N83" s="4">
        <f>IF(AND(SUMIFS(Investors!$P:$P,Investors!$A:$A,$A83,Investors!$G:$G,$B83)-$B$2&lt;=N$4,SUMIFS(Investors!$P:$P,Investors!$A:$A,$A83,Investors!$G:$G,$B83)-$B$2&gt;M$4),SUMIFS(Investors!$Q:$Q,Investors!$A:$A,$A83,Investors!$G:$G,$B83),0)</f>
        <v/>
      </c>
      <c r="O83" s="4">
        <f>IF(AND(SUMIFS(Investors!$P:$P,Investors!$A:$A,$A83,Investors!$G:$G,$B83)-$B$2&lt;=O$4,SUMIFS(Investors!$P:$P,Investors!$A:$A,$A83,Investors!$G:$G,$B83)-$B$2&gt;N$4),SUMIFS(Investors!$Q:$Q,Investors!$A:$A,$A83,Investors!$G:$G,$B83),0)</f>
        <v/>
      </c>
      <c r="P83" s="4">
        <f>IF(AND(SUMIFS(Investors!$P:$P,Investors!$A:$A,$A83,Investors!$G:$G,$B83)-$B$2&lt;=P$4,SUMIFS(Investors!$P:$P,Investors!$A:$A,$A83,Investors!$G:$G,$B83)-$B$2&gt;O$4),SUMIFS(Investors!$Q:$Q,Investors!$A:$A,$A83,Investors!$G:$G,$B83),0)</f>
        <v/>
      </c>
      <c r="Q83" s="4">
        <f>IF(AND(SUMIFS(Investors!$P:$P,Investors!$A:$A,$A83,Investors!$G:$G,$B83)-$B$2&lt;=Q$4,SUMIFS(Investors!$P:$P,Investors!$A:$A,$A83,Investors!$G:$G,$B83)-$B$2&gt;P$4),SUMIFS(Investors!$Q:$Q,Investors!$A:$A,$A83,Investors!$G:$G,$B83),0)</f>
        <v/>
      </c>
      <c r="R83" s="4">
        <f>IF(AND(SUMIFS(Investors!$P:$P,Investors!$A:$A,$A83,Investors!$G:$G,$B83)-$B$2&lt;=R$4,SUMIFS(Investors!$P:$P,Investors!$A:$A,$A83,Investors!$G:$G,$B83)-$B$2&gt;Q$4),SUMIFS(Investors!$Q:$Q,Investors!$A:$A,$A83,Investors!$G:$G,$B83),0)</f>
        <v/>
      </c>
      <c r="S83" s="4">
        <f>IF(AND(SUMIFS(Investors!$P:$P,Investors!$A:$A,$A83,Investors!$G:$G,$B83)-$B$2&lt;=S$4,SUMIFS(Investors!$P:$P,Investors!$A:$A,$A83,Investors!$G:$G,$B83)-$B$2&gt;R$4),SUMIFS(Investors!$Q:$Q,Investors!$A:$A,$A83,Investors!$G:$G,$B83),0)</f>
        <v/>
      </c>
      <c r="T83" s="4">
        <f>IF(AND(SUMIFS(Investors!$P:$P,Investors!$A:$A,$A83,Investors!$G:$G,$B83)-$B$2&lt;=T$4,SUMIFS(Investors!$P:$P,Investors!$A:$A,$A83,Investors!$G:$G,$B83)-$B$2&gt;S$4),SUMIFS(Investors!$Q:$Q,Investors!$A:$A,$A83,Investors!$G:$G,$B83),0)</f>
        <v/>
      </c>
      <c r="U83" s="4">
        <f>IF(AND(SUMIFS(Investors!$P:$P,Investors!$A:$A,$A83,Investors!$G:$G,$B83)-$B$2&lt;=U$4,SUMIFS(Investors!$P:$P,Investors!$A:$A,$A83,Investors!$G:$G,$B83)-$B$2&gt;T$4),SUMIFS(Investors!$Q:$Q,Investors!$A:$A,$A83,Investors!$G:$G,$B83),0)</f>
        <v/>
      </c>
      <c r="V83" s="4">
        <f>IF(AND(SUMIFS(Investors!$P:$P,Investors!$A:$A,$A83,Investors!$G:$G,$B83)-$B$2&lt;=V$4,SUMIFS(Investors!$P:$P,Investors!$A:$A,$A83,Investors!$G:$G,$B83)-$B$2&gt;U$4),SUMIFS(Investors!$Q:$Q,Investors!$A:$A,$A83,Investors!$G:$G,$B83),0)</f>
        <v/>
      </c>
      <c r="W83" s="4">
        <f>IF(AND(SUMIFS(Investors!$P:$P,Investors!$A:$A,$A83,Investors!$G:$G,$B83)-$B$2&lt;=W$4,SUMIFS(Investors!$P:$P,Investors!$A:$A,$A83,Investors!$G:$G,$B83)-$B$2&gt;V$4),SUMIFS(Investors!$Q:$Q,Investors!$A:$A,$A83,Investors!$G:$G,$B83),0)</f>
        <v/>
      </c>
      <c r="X83" s="4">
        <f>IF(AND(SUMIFS(Investors!$P:$P,Investors!$A:$A,$A83,Investors!$G:$G,$B83)-$B$2&lt;=X$4,SUMIFS(Investors!$P:$P,Investors!$A:$A,$A83,Investors!$G:$G,$B83)-$B$2&gt;W$4),SUMIFS(Investors!$Q:$Q,Investors!$A:$A,$A83,Investors!$G:$G,$B83),0)</f>
        <v/>
      </c>
      <c r="Y83" s="4">
        <f>IF(AND(SUMIFS(Investors!$P:$P,Investors!$A:$A,$A83,Investors!$G:$G,$B83)-$B$2&lt;=Y$4,SUMIFS(Investors!$P:$P,Investors!$A:$A,$A83,Investors!$G:$G,$B83)-$B$2&gt;X$4),SUMIFS(Investors!$Q:$Q,Investors!$A:$A,$A83,Investors!$G:$G,$B83),0)</f>
        <v/>
      </c>
      <c r="Z83" s="4">
        <f>IF(AND(SUMIFS(Investors!$P:$P,Investors!$A:$A,$A83,Investors!$G:$G,$B83)-$B$2&lt;=Z$4,SUMIFS(Investors!$P:$P,Investors!$A:$A,$A83,Investors!$G:$G,$B83)-$B$2&gt;Y$4),SUMIFS(Investors!$Q:$Q,Investors!$A:$A,$A83,Investors!$G:$G,$B83),0)</f>
        <v/>
      </c>
      <c r="AA83" s="4">
        <f>IF(AND(SUMIFS(Investors!$P:$P,Investors!$A:$A,$A83,Investors!$G:$G,$B83)-$B$2&lt;=AA$4,SUMIFS(Investors!$P:$P,Investors!$A:$A,$A83,Investors!$G:$G,$B83)-$B$2&gt;Z$4),SUMIFS(Investors!$Q:$Q,Investors!$A:$A,$A83,Investors!$G:$G,$B83),0)</f>
        <v/>
      </c>
      <c r="AB83" s="4">
        <f>IF(AND(SUMIFS(Investors!$P:$P,Investors!$A:$A,$A83,Investors!$G:$G,$B83)-$B$2&lt;=AB$4,SUMIFS(Investors!$P:$P,Investors!$A:$A,$A83,Investors!$G:$G,$B83)-$B$2&gt;AA$4),SUMIFS(Investors!$Q:$Q,Investors!$A:$A,$A83,Investors!$G:$G,$B83),0)</f>
        <v/>
      </c>
      <c r="AC83" s="4">
        <f>IF(AND(SUMIFS(Investors!$P:$P,Investors!$A:$A,$A83,Investors!$G:$G,$B83)-$B$2&lt;=AC$4,SUMIFS(Investors!$P:$P,Investors!$A:$A,$A83,Investors!$G:$G,$B83)-$B$2&gt;AB$4),SUMIFS(Investors!$Q:$Q,Investors!$A:$A,$A83,Investors!$G:$G,$B83),0)</f>
        <v/>
      </c>
    </row>
    <row r="84">
      <c r="A84" t="inlineStr">
        <is>
          <t>ZJEN02</t>
        </is>
      </c>
      <c r="B84" t="inlineStr">
        <is>
          <t>GW4381</t>
        </is>
      </c>
      <c r="C84" s="4">
        <f>SUM(E84:AC84)</f>
        <v/>
      </c>
      <c r="E84" s="4">
        <f>IF(AND(SUMIFS(Investors!$P:$P,Investors!$A:$A,$A84,Investors!$G:$G,$B84)-$B$2&lt;=E$4,SUMIFS(Investors!$P:$P,Investors!$A:$A,$A84,Investors!$G:$G,$B84)-$B$2&gt;D$4),SUMIFS(Investors!$Q:$Q,Investors!$A:$A,$A84,Investors!$G:$G,$B84),0)</f>
        <v/>
      </c>
      <c r="F84" s="4">
        <f>IF(AND(SUMIFS(Investors!$P:$P,Investors!$A:$A,$A84,Investors!$G:$G,$B84)-$B$2&lt;=F$4,SUMIFS(Investors!$P:$P,Investors!$A:$A,$A84,Investors!$G:$G,$B84)-$B$2&gt;E$4),SUMIFS(Investors!$Q:$Q,Investors!$A:$A,$A84,Investors!$G:$G,$B84),0)</f>
        <v/>
      </c>
      <c r="G84" s="4">
        <f>IF(AND(SUMIFS(Investors!$P:$P,Investors!$A:$A,$A84,Investors!$G:$G,$B84)-$B$2&lt;=G$4,SUMIFS(Investors!$P:$P,Investors!$A:$A,$A84,Investors!$G:$G,$B84)-$B$2&gt;F$4),SUMIFS(Investors!$Q:$Q,Investors!$A:$A,$A84,Investors!$G:$G,$B84),0)</f>
        <v/>
      </c>
      <c r="H84" s="4">
        <f>IF(AND(SUMIFS(Investors!$P:$P,Investors!$A:$A,$A84,Investors!$G:$G,$B84)-$B$2&lt;=H$4,SUMIFS(Investors!$P:$P,Investors!$A:$A,$A84,Investors!$G:$G,$B84)-$B$2&gt;G$4),SUMIFS(Investors!$Q:$Q,Investors!$A:$A,$A84,Investors!$G:$G,$B84),0)</f>
        <v/>
      </c>
      <c r="I84" s="4">
        <f>IF(AND(SUMIFS(Investors!$P:$P,Investors!$A:$A,$A84,Investors!$G:$G,$B84)-$B$2&lt;=I$4,SUMIFS(Investors!$P:$P,Investors!$A:$A,$A84,Investors!$G:$G,$B84)-$B$2&gt;H$4),SUMIFS(Investors!$Q:$Q,Investors!$A:$A,$A84,Investors!$G:$G,$B84),0)</f>
        <v/>
      </c>
      <c r="J84" s="4">
        <f>IF(AND(SUMIFS(Investors!$P:$P,Investors!$A:$A,$A84,Investors!$G:$G,$B84)-$B$2&lt;=J$4,SUMIFS(Investors!$P:$P,Investors!$A:$A,$A84,Investors!$G:$G,$B84)-$B$2&gt;I$4),SUMIFS(Investors!$Q:$Q,Investors!$A:$A,$A84,Investors!$G:$G,$B84),0)</f>
        <v/>
      </c>
      <c r="K84" s="4">
        <f>IF(AND(SUMIFS(Investors!$P:$P,Investors!$A:$A,$A84,Investors!$G:$G,$B84)-$B$2&lt;=K$4,SUMIFS(Investors!$P:$P,Investors!$A:$A,$A84,Investors!$G:$G,$B84)-$B$2&gt;J$4),SUMIFS(Investors!$Q:$Q,Investors!$A:$A,$A84,Investors!$G:$G,$B84),0)</f>
        <v/>
      </c>
      <c r="L84" s="4">
        <f>IF(AND(SUMIFS(Investors!$P:$P,Investors!$A:$A,$A84,Investors!$G:$G,$B84)-$B$2&lt;=L$4,SUMIFS(Investors!$P:$P,Investors!$A:$A,$A84,Investors!$G:$G,$B84)-$B$2&gt;K$4),SUMIFS(Investors!$Q:$Q,Investors!$A:$A,$A84,Investors!$G:$G,$B84),0)</f>
        <v/>
      </c>
      <c r="M84" s="4">
        <f>IF(AND(SUMIFS(Investors!$P:$P,Investors!$A:$A,$A84,Investors!$G:$G,$B84)-$B$2&lt;=M$4,SUMIFS(Investors!$P:$P,Investors!$A:$A,$A84,Investors!$G:$G,$B84)-$B$2&gt;L$4),SUMIFS(Investors!$Q:$Q,Investors!$A:$A,$A84,Investors!$G:$G,$B84),0)</f>
        <v/>
      </c>
      <c r="N84" s="4">
        <f>IF(AND(SUMIFS(Investors!$P:$P,Investors!$A:$A,$A84,Investors!$G:$G,$B84)-$B$2&lt;=N$4,SUMIFS(Investors!$P:$P,Investors!$A:$A,$A84,Investors!$G:$G,$B84)-$B$2&gt;M$4),SUMIFS(Investors!$Q:$Q,Investors!$A:$A,$A84,Investors!$G:$G,$B84),0)</f>
        <v/>
      </c>
      <c r="O84" s="4">
        <f>IF(AND(SUMIFS(Investors!$P:$P,Investors!$A:$A,$A84,Investors!$G:$G,$B84)-$B$2&lt;=O$4,SUMIFS(Investors!$P:$P,Investors!$A:$A,$A84,Investors!$G:$G,$B84)-$B$2&gt;N$4),SUMIFS(Investors!$Q:$Q,Investors!$A:$A,$A84,Investors!$G:$G,$B84),0)</f>
        <v/>
      </c>
      <c r="P84" s="4">
        <f>IF(AND(SUMIFS(Investors!$P:$P,Investors!$A:$A,$A84,Investors!$G:$G,$B84)-$B$2&lt;=P$4,SUMIFS(Investors!$P:$P,Investors!$A:$A,$A84,Investors!$G:$G,$B84)-$B$2&gt;O$4),SUMIFS(Investors!$Q:$Q,Investors!$A:$A,$A84,Investors!$G:$G,$B84),0)</f>
        <v/>
      </c>
      <c r="Q84" s="4">
        <f>IF(AND(SUMIFS(Investors!$P:$P,Investors!$A:$A,$A84,Investors!$G:$G,$B84)-$B$2&lt;=Q$4,SUMIFS(Investors!$P:$P,Investors!$A:$A,$A84,Investors!$G:$G,$B84)-$B$2&gt;P$4),SUMIFS(Investors!$Q:$Q,Investors!$A:$A,$A84,Investors!$G:$G,$B84),0)</f>
        <v/>
      </c>
      <c r="R84" s="4">
        <f>IF(AND(SUMIFS(Investors!$P:$P,Investors!$A:$A,$A84,Investors!$G:$G,$B84)-$B$2&lt;=R$4,SUMIFS(Investors!$P:$P,Investors!$A:$A,$A84,Investors!$G:$G,$B84)-$B$2&gt;Q$4),SUMIFS(Investors!$Q:$Q,Investors!$A:$A,$A84,Investors!$G:$G,$B84),0)</f>
        <v/>
      </c>
      <c r="S84" s="4">
        <f>IF(AND(SUMIFS(Investors!$P:$P,Investors!$A:$A,$A84,Investors!$G:$G,$B84)-$B$2&lt;=S$4,SUMIFS(Investors!$P:$P,Investors!$A:$A,$A84,Investors!$G:$G,$B84)-$B$2&gt;R$4),SUMIFS(Investors!$Q:$Q,Investors!$A:$A,$A84,Investors!$G:$G,$B84),0)</f>
        <v/>
      </c>
      <c r="T84" s="4">
        <f>IF(AND(SUMIFS(Investors!$P:$P,Investors!$A:$A,$A84,Investors!$G:$G,$B84)-$B$2&lt;=T$4,SUMIFS(Investors!$P:$P,Investors!$A:$A,$A84,Investors!$G:$G,$B84)-$B$2&gt;S$4),SUMIFS(Investors!$Q:$Q,Investors!$A:$A,$A84,Investors!$G:$G,$B84),0)</f>
        <v/>
      </c>
      <c r="U84" s="4">
        <f>IF(AND(SUMIFS(Investors!$P:$P,Investors!$A:$A,$A84,Investors!$G:$G,$B84)-$B$2&lt;=U$4,SUMIFS(Investors!$P:$P,Investors!$A:$A,$A84,Investors!$G:$G,$B84)-$B$2&gt;T$4),SUMIFS(Investors!$Q:$Q,Investors!$A:$A,$A84,Investors!$G:$G,$B84),0)</f>
        <v/>
      </c>
      <c r="V84" s="4">
        <f>IF(AND(SUMIFS(Investors!$P:$P,Investors!$A:$A,$A84,Investors!$G:$G,$B84)-$B$2&lt;=V$4,SUMIFS(Investors!$P:$P,Investors!$A:$A,$A84,Investors!$G:$G,$B84)-$B$2&gt;U$4),SUMIFS(Investors!$Q:$Q,Investors!$A:$A,$A84,Investors!$G:$G,$B84),0)</f>
        <v/>
      </c>
      <c r="W84" s="4">
        <f>IF(AND(SUMIFS(Investors!$P:$P,Investors!$A:$A,$A84,Investors!$G:$G,$B84)-$B$2&lt;=W$4,SUMIFS(Investors!$P:$P,Investors!$A:$A,$A84,Investors!$G:$G,$B84)-$B$2&gt;V$4),SUMIFS(Investors!$Q:$Q,Investors!$A:$A,$A84,Investors!$G:$G,$B84),0)</f>
        <v/>
      </c>
      <c r="X84" s="4">
        <f>IF(AND(SUMIFS(Investors!$P:$P,Investors!$A:$A,$A84,Investors!$G:$G,$B84)-$B$2&lt;=X$4,SUMIFS(Investors!$P:$P,Investors!$A:$A,$A84,Investors!$G:$G,$B84)-$B$2&gt;W$4),SUMIFS(Investors!$Q:$Q,Investors!$A:$A,$A84,Investors!$G:$G,$B84),0)</f>
        <v/>
      </c>
      <c r="Y84" s="4">
        <f>IF(AND(SUMIFS(Investors!$P:$P,Investors!$A:$A,$A84,Investors!$G:$G,$B84)-$B$2&lt;=Y$4,SUMIFS(Investors!$P:$P,Investors!$A:$A,$A84,Investors!$G:$G,$B84)-$B$2&gt;X$4),SUMIFS(Investors!$Q:$Q,Investors!$A:$A,$A84,Investors!$G:$G,$B84),0)</f>
        <v/>
      </c>
      <c r="Z84" s="4">
        <f>IF(AND(SUMIFS(Investors!$P:$P,Investors!$A:$A,$A84,Investors!$G:$G,$B84)-$B$2&lt;=Z$4,SUMIFS(Investors!$P:$P,Investors!$A:$A,$A84,Investors!$G:$G,$B84)-$B$2&gt;Y$4),SUMIFS(Investors!$Q:$Q,Investors!$A:$A,$A84,Investors!$G:$G,$B84),0)</f>
        <v/>
      </c>
      <c r="AA84" s="4">
        <f>IF(AND(SUMIFS(Investors!$P:$P,Investors!$A:$A,$A84,Investors!$G:$G,$B84)-$B$2&lt;=AA$4,SUMIFS(Investors!$P:$P,Investors!$A:$A,$A84,Investors!$G:$G,$B84)-$B$2&gt;Z$4),SUMIFS(Investors!$Q:$Q,Investors!$A:$A,$A84,Investors!$G:$G,$B84),0)</f>
        <v/>
      </c>
      <c r="AB84" s="4">
        <f>IF(AND(SUMIFS(Investors!$P:$P,Investors!$A:$A,$A84,Investors!$G:$G,$B84)-$B$2&lt;=AB$4,SUMIFS(Investors!$P:$P,Investors!$A:$A,$A84,Investors!$G:$G,$B84)-$B$2&gt;AA$4),SUMIFS(Investors!$Q:$Q,Investors!$A:$A,$A84,Investors!$G:$G,$B84),0)</f>
        <v/>
      </c>
      <c r="AC84" s="4">
        <f>IF(AND(SUMIFS(Investors!$P:$P,Investors!$A:$A,$A84,Investors!$G:$G,$B84)-$B$2&lt;=AC$4,SUMIFS(Investors!$P:$P,Investors!$A:$A,$A84,Investors!$G:$G,$B84)-$B$2&gt;AB$4),SUMIFS(Investors!$Q:$Q,Investors!$A:$A,$A84,Investors!$G:$G,$B84),0)</f>
        <v/>
      </c>
    </row>
    <row r="85">
      <c r="A85" t="inlineStr">
        <is>
          <t>ZZEE01</t>
        </is>
      </c>
      <c r="B85" t="inlineStr">
        <is>
          <t>GW3633</t>
        </is>
      </c>
      <c r="C85" s="4">
        <f>SUM(E85:AC85)</f>
        <v/>
      </c>
      <c r="E85" s="4">
        <f>IF(AND(SUMIFS(Investors!$P:$P,Investors!$A:$A,$A85,Investors!$G:$G,$B85)-$B$2&lt;=E$4,SUMIFS(Investors!$P:$P,Investors!$A:$A,$A85,Investors!$G:$G,$B85)-$B$2&gt;D$4),SUMIFS(Investors!$Q:$Q,Investors!$A:$A,$A85,Investors!$G:$G,$B85),0)</f>
        <v/>
      </c>
      <c r="F85" s="4">
        <f>IF(AND(SUMIFS(Investors!$P:$P,Investors!$A:$A,$A85,Investors!$G:$G,$B85)-$B$2&lt;=F$4,SUMIFS(Investors!$P:$P,Investors!$A:$A,$A85,Investors!$G:$G,$B85)-$B$2&gt;E$4),SUMIFS(Investors!$Q:$Q,Investors!$A:$A,$A85,Investors!$G:$G,$B85),0)</f>
        <v/>
      </c>
      <c r="G85" s="4">
        <f>IF(AND(SUMIFS(Investors!$P:$P,Investors!$A:$A,$A85,Investors!$G:$G,$B85)-$B$2&lt;=G$4,SUMIFS(Investors!$P:$P,Investors!$A:$A,$A85,Investors!$G:$G,$B85)-$B$2&gt;F$4),SUMIFS(Investors!$Q:$Q,Investors!$A:$A,$A85,Investors!$G:$G,$B85),0)</f>
        <v/>
      </c>
      <c r="H85" s="4">
        <f>IF(AND(SUMIFS(Investors!$P:$P,Investors!$A:$A,$A85,Investors!$G:$G,$B85)-$B$2&lt;=H$4,SUMIFS(Investors!$P:$P,Investors!$A:$A,$A85,Investors!$G:$G,$B85)-$B$2&gt;G$4),SUMIFS(Investors!$Q:$Q,Investors!$A:$A,$A85,Investors!$G:$G,$B85),0)</f>
        <v/>
      </c>
      <c r="I85" s="4">
        <f>IF(AND(SUMIFS(Investors!$P:$P,Investors!$A:$A,$A85,Investors!$G:$G,$B85)-$B$2&lt;=I$4,SUMIFS(Investors!$P:$P,Investors!$A:$A,$A85,Investors!$G:$G,$B85)-$B$2&gt;H$4),SUMIFS(Investors!$Q:$Q,Investors!$A:$A,$A85,Investors!$G:$G,$B85),0)</f>
        <v/>
      </c>
      <c r="J85" s="4">
        <f>IF(AND(SUMIFS(Investors!$P:$P,Investors!$A:$A,$A85,Investors!$G:$G,$B85)-$B$2&lt;=J$4,SUMIFS(Investors!$P:$P,Investors!$A:$A,$A85,Investors!$G:$G,$B85)-$B$2&gt;I$4),SUMIFS(Investors!$Q:$Q,Investors!$A:$A,$A85,Investors!$G:$G,$B85),0)</f>
        <v/>
      </c>
      <c r="K85" s="4">
        <f>IF(AND(SUMIFS(Investors!$P:$P,Investors!$A:$A,$A85,Investors!$G:$G,$B85)-$B$2&lt;=K$4,SUMIFS(Investors!$P:$P,Investors!$A:$A,$A85,Investors!$G:$G,$B85)-$B$2&gt;J$4),SUMIFS(Investors!$Q:$Q,Investors!$A:$A,$A85,Investors!$G:$G,$B85),0)</f>
        <v/>
      </c>
      <c r="L85" s="4">
        <f>IF(AND(SUMIFS(Investors!$P:$P,Investors!$A:$A,$A85,Investors!$G:$G,$B85)-$B$2&lt;=L$4,SUMIFS(Investors!$P:$P,Investors!$A:$A,$A85,Investors!$G:$G,$B85)-$B$2&gt;K$4),SUMIFS(Investors!$Q:$Q,Investors!$A:$A,$A85,Investors!$G:$G,$B85),0)</f>
        <v/>
      </c>
      <c r="M85" s="4">
        <f>IF(AND(SUMIFS(Investors!$P:$P,Investors!$A:$A,$A85,Investors!$G:$G,$B85)-$B$2&lt;=M$4,SUMIFS(Investors!$P:$P,Investors!$A:$A,$A85,Investors!$G:$G,$B85)-$B$2&gt;L$4),SUMIFS(Investors!$Q:$Q,Investors!$A:$A,$A85,Investors!$G:$G,$B85),0)</f>
        <v/>
      </c>
      <c r="N85" s="4">
        <f>IF(AND(SUMIFS(Investors!$P:$P,Investors!$A:$A,$A85,Investors!$G:$G,$B85)-$B$2&lt;=N$4,SUMIFS(Investors!$P:$P,Investors!$A:$A,$A85,Investors!$G:$G,$B85)-$B$2&gt;M$4),SUMIFS(Investors!$Q:$Q,Investors!$A:$A,$A85,Investors!$G:$G,$B85),0)</f>
        <v/>
      </c>
      <c r="O85" s="4">
        <f>IF(AND(SUMIFS(Investors!$P:$P,Investors!$A:$A,$A85,Investors!$G:$G,$B85)-$B$2&lt;=O$4,SUMIFS(Investors!$P:$P,Investors!$A:$A,$A85,Investors!$G:$G,$B85)-$B$2&gt;N$4),SUMIFS(Investors!$Q:$Q,Investors!$A:$A,$A85,Investors!$G:$G,$B85),0)</f>
        <v/>
      </c>
      <c r="P85" s="4">
        <f>IF(AND(SUMIFS(Investors!$P:$P,Investors!$A:$A,$A85,Investors!$G:$G,$B85)-$B$2&lt;=P$4,SUMIFS(Investors!$P:$P,Investors!$A:$A,$A85,Investors!$G:$G,$B85)-$B$2&gt;O$4),SUMIFS(Investors!$Q:$Q,Investors!$A:$A,$A85,Investors!$G:$G,$B85),0)</f>
        <v/>
      </c>
      <c r="Q85" s="4">
        <f>IF(AND(SUMIFS(Investors!$P:$P,Investors!$A:$A,$A85,Investors!$G:$G,$B85)-$B$2&lt;=Q$4,SUMIFS(Investors!$P:$P,Investors!$A:$A,$A85,Investors!$G:$G,$B85)-$B$2&gt;P$4),SUMIFS(Investors!$Q:$Q,Investors!$A:$A,$A85,Investors!$G:$G,$B85),0)</f>
        <v/>
      </c>
      <c r="R85" s="4">
        <f>IF(AND(SUMIFS(Investors!$P:$P,Investors!$A:$A,$A85,Investors!$G:$G,$B85)-$B$2&lt;=R$4,SUMIFS(Investors!$P:$P,Investors!$A:$A,$A85,Investors!$G:$G,$B85)-$B$2&gt;Q$4),SUMIFS(Investors!$Q:$Q,Investors!$A:$A,$A85,Investors!$G:$G,$B85),0)</f>
        <v/>
      </c>
      <c r="S85" s="4">
        <f>IF(AND(SUMIFS(Investors!$P:$P,Investors!$A:$A,$A85,Investors!$G:$G,$B85)-$B$2&lt;=S$4,SUMIFS(Investors!$P:$P,Investors!$A:$A,$A85,Investors!$G:$G,$B85)-$B$2&gt;R$4),SUMIFS(Investors!$Q:$Q,Investors!$A:$A,$A85,Investors!$G:$G,$B85),0)</f>
        <v/>
      </c>
      <c r="T85" s="4">
        <f>IF(AND(SUMIFS(Investors!$P:$P,Investors!$A:$A,$A85,Investors!$G:$G,$B85)-$B$2&lt;=T$4,SUMIFS(Investors!$P:$P,Investors!$A:$A,$A85,Investors!$G:$G,$B85)-$B$2&gt;S$4),SUMIFS(Investors!$Q:$Q,Investors!$A:$A,$A85,Investors!$G:$G,$B85),0)</f>
        <v/>
      </c>
      <c r="U85" s="4">
        <f>IF(AND(SUMIFS(Investors!$P:$P,Investors!$A:$A,$A85,Investors!$G:$G,$B85)-$B$2&lt;=U$4,SUMIFS(Investors!$P:$P,Investors!$A:$A,$A85,Investors!$G:$G,$B85)-$B$2&gt;T$4),SUMIFS(Investors!$Q:$Q,Investors!$A:$A,$A85,Investors!$G:$G,$B85),0)</f>
        <v/>
      </c>
      <c r="V85" s="4">
        <f>IF(AND(SUMIFS(Investors!$P:$P,Investors!$A:$A,$A85,Investors!$G:$G,$B85)-$B$2&lt;=V$4,SUMIFS(Investors!$P:$P,Investors!$A:$A,$A85,Investors!$G:$G,$B85)-$B$2&gt;U$4),SUMIFS(Investors!$Q:$Q,Investors!$A:$A,$A85,Investors!$G:$G,$B85),0)</f>
        <v/>
      </c>
      <c r="W85" s="4">
        <f>IF(AND(SUMIFS(Investors!$P:$P,Investors!$A:$A,$A85,Investors!$G:$G,$B85)-$B$2&lt;=W$4,SUMIFS(Investors!$P:$P,Investors!$A:$A,$A85,Investors!$G:$G,$B85)-$B$2&gt;V$4),SUMIFS(Investors!$Q:$Q,Investors!$A:$A,$A85,Investors!$G:$G,$B85),0)</f>
        <v/>
      </c>
      <c r="X85" s="4">
        <f>IF(AND(SUMIFS(Investors!$P:$P,Investors!$A:$A,$A85,Investors!$G:$G,$B85)-$B$2&lt;=X$4,SUMIFS(Investors!$P:$P,Investors!$A:$A,$A85,Investors!$G:$G,$B85)-$B$2&gt;W$4),SUMIFS(Investors!$Q:$Q,Investors!$A:$A,$A85,Investors!$G:$G,$B85),0)</f>
        <v/>
      </c>
      <c r="Y85" s="4">
        <f>IF(AND(SUMIFS(Investors!$P:$P,Investors!$A:$A,$A85,Investors!$G:$G,$B85)-$B$2&lt;=Y$4,SUMIFS(Investors!$P:$P,Investors!$A:$A,$A85,Investors!$G:$G,$B85)-$B$2&gt;X$4),SUMIFS(Investors!$Q:$Q,Investors!$A:$A,$A85,Investors!$G:$G,$B85),0)</f>
        <v/>
      </c>
      <c r="Z85" s="4">
        <f>IF(AND(SUMIFS(Investors!$P:$P,Investors!$A:$A,$A85,Investors!$G:$G,$B85)-$B$2&lt;=Z$4,SUMIFS(Investors!$P:$P,Investors!$A:$A,$A85,Investors!$G:$G,$B85)-$B$2&gt;Y$4),SUMIFS(Investors!$Q:$Q,Investors!$A:$A,$A85,Investors!$G:$G,$B85),0)</f>
        <v/>
      </c>
      <c r="AA85" s="4">
        <f>IF(AND(SUMIFS(Investors!$P:$P,Investors!$A:$A,$A85,Investors!$G:$G,$B85)-$B$2&lt;=AA$4,SUMIFS(Investors!$P:$P,Investors!$A:$A,$A85,Investors!$G:$G,$B85)-$B$2&gt;Z$4),SUMIFS(Investors!$Q:$Q,Investors!$A:$A,$A85,Investors!$G:$G,$B85),0)</f>
        <v/>
      </c>
      <c r="AB85" s="4">
        <f>IF(AND(SUMIFS(Investors!$P:$P,Investors!$A:$A,$A85,Investors!$G:$G,$B85)-$B$2&lt;=AB$4,SUMIFS(Investors!$P:$P,Investors!$A:$A,$A85,Investors!$G:$G,$B85)-$B$2&gt;AA$4),SUMIFS(Investors!$Q:$Q,Investors!$A:$A,$A85,Investors!$G:$G,$B85),0)</f>
        <v/>
      </c>
      <c r="AC85" s="4">
        <f>IF(AND(SUMIFS(Investors!$P:$P,Investors!$A:$A,$A85,Investors!$G:$G,$B85)-$B$2&lt;=AC$4,SUMIFS(Investors!$P:$P,Investors!$A:$A,$A85,Investors!$G:$G,$B85)-$B$2&gt;AB$4),SUMIFS(Investors!$Q:$Q,Investors!$A:$A,$A85,Investors!$G:$G,$B85),0)</f>
        <v/>
      </c>
    </row>
    <row r="86">
      <c r="A86" t="inlineStr">
        <is>
          <t>ZZEE01</t>
        </is>
      </c>
      <c r="B86" t="inlineStr">
        <is>
          <t>GW4287</t>
        </is>
      </c>
      <c r="C86" s="4">
        <f>SUM(E86:AC86)</f>
        <v/>
      </c>
      <c r="E86" s="4">
        <f>IF(AND(SUMIFS(Investors!$P:$P,Investors!$A:$A,$A86,Investors!$G:$G,$B86)-$B$2&lt;=E$4,SUMIFS(Investors!$P:$P,Investors!$A:$A,$A86,Investors!$G:$G,$B86)-$B$2&gt;D$4),SUMIFS(Investors!$Q:$Q,Investors!$A:$A,$A86,Investors!$G:$G,$B86),0)</f>
        <v/>
      </c>
      <c r="F86" s="4">
        <f>IF(AND(SUMIFS(Investors!$P:$P,Investors!$A:$A,$A86,Investors!$G:$G,$B86)-$B$2&lt;=F$4,SUMIFS(Investors!$P:$P,Investors!$A:$A,$A86,Investors!$G:$G,$B86)-$B$2&gt;E$4),SUMIFS(Investors!$Q:$Q,Investors!$A:$A,$A86,Investors!$G:$G,$B86),0)</f>
        <v/>
      </c>
      <c r="G86" s="4">
        <f>IF(AND(SUMIFS(Investors!$P:$P,Investors!$A:$A,$A86,Investors!$G:$G,$B86)-$B$2&lt;=G$4,SUMIFS(Investors!$P:$P,Investors!$A:$A,$A86,Investors!$G:$G,$B86)-$B$2&gt;F$4),SUMIFS(Investors!$Q:$Q,Investors!$A:$A,$A86,Investors!$G:$G,$B86),0)</f>
        <v/>
      </c>
      <c r="H86" s="4">
        <f>IF(AND(SUMIFS(Investors!$P:$P,Investors!$A:$A,$A86,Investors!$G:$G,$B86)-$B$2&lt;=H$4,SUMIFS(Investors!$P:$P,Investors!$A:$A,$A86,Investors!$G:$G,$B86)-$B$2&gt;G$4),SUMIFS(Investors!$Q:$Q,Investors!$A:$A,$A86,Investors!$G:$G,$B86),0)</f>
        <v/>
      </c>
      <c r="I86" s="4">
        <f>IF(AND(SUMIFS(Investors!$P:$P,Investors!$A:$A,$A86,Investors!$G:$G,$B86)-$B$2&lt;=I$4,SUMIFS(Investors!$P:$P,Investors!$A:$A,$A86,Investors!$G:$G,$B86)-$B$2&gt;H$4),SUMIFS(Investors!$Q:$Q,Investors!$A:$A,$A86,Investors!$G:$G,$B86),0)</f>
        <v/>
      </c>
      <c r="J86" s="4">
        <f>IF(AND(SUMIFS(Investors!$P:$P,Investors!$A:$A,$A86,Investors!$G:$G,$B86)-$B$2&lt;=J$4,SUMIFS(Investors!$P:$P,Investors!$A:$A,$A86,Investors!$G:$G,$B86)-$B$2&gt;I$4),SUMIFS(Investors!$Q:$Q,Investors!$A:$A,$A86,Investors!$G:$G,$B86),0)</f>
        <v/>
      </c>
      <c r="K86" s="4">
        <f>IF(AND(SUMIFS(Investors!$P:$P,Investors!$A:$A,$A86,Investors!$G:$G,$B86)-$B$2&lt;=K$4,SUMIFS(Investors!$P:$P,Investors!$A:$A,$A86,Investors!$G:$G,$B86)-$B$2&gt;J$4),SUMIFS(Investors!$Q:$Q,Investors!$A:$A,$A86,Investors!$G:$G,$B86),0)</f>
        <v/>
      </c>
      <c r="L86" s="4">
        <f>IF(AND(SUMIFS(Investors!$P:$P,Investors!$A:$A,$A86,Investors!$G:$G,$B86)-$B$2&lt;=L$4,SUMIFS(Investors!$P:$P,Investors!$A:$A,$A86,Investors!$G:$G,$B86)-$B$2&gt;K$4),SUMIFS(Investors!$Q:$Q,Investors!$A:$A,$A86,Investors!$G:$G,$B86),0)</f>
        <v/>
      </c>
      <c r="M86" s="4">
        <f>IF(AND(SUMIFS(Investors!$P:$P,Investors!$A:$A,$A86,Investors!$G:$G,$B86)-$B$2&lt;=M$4,SUMIFS(Investors!$P:$P,Investors!$A:$A,$A86,Investors!$G:$G,$B86)-$B$2&gt;L$4),SUMIFS(Investors!$Q:$Q,Investors!$A:$A,$A86,Investors!$G:$G,$B86),0)</f>
        <v/>
      </c>
      <c r="N86" s="4">
        <f>IF(AND(SUMIFS(Investors!$P:$P,Investors!$A:$A,$A86,Investors!$G:$G,$B86)-$B$2&lt;=N$4,SUMIFS(Investors!$P:$P,Investors!$A:$A,$A86,Investors!$G:$G,$B86)-$B$2&gt;M$4),SUMIFS(Investors!$Q:$Q,Investors!$A:$A,$A86,Investors!$G:$G,$B86),0)</f>
        <v/>
      </c>
      <c r="O86" s="4">
        <f>IF(AND(SUMIFS(Investors!$P:$P,Investors!$A:$A,$A86,Investors!$G:$G,$B86)-$B$2&lt;=O$4,SUMIFS(Investors!$P:$P,Investors!$A:$A,$A86,Investors!$G:$G,$B86)-$B$2&gt;N$4),SUMIFS(Investors!$Q:$Q,Investors!$A:$A,$A86,Investors!$G:$G,$B86),0)</f>
        <v/>
      </c>
      <c r="P86" s="4">
        <f>IF(AND(SUMIFS(Investors!$P:$P,Investors!$A:$A,$A86,Investors!$G:$G,$B86)-$B$2&lt;=P$4,SUMIFS(Investors!$P:$P,Investors!$A:$A,$A86,Investors!$G:$G,$B86)-$B$2&gt;O$4),SUMIFS(Investors!$Q:$Q,Investors!$A:$A,$A86,Investors!$G:$G,$B86),0)</f>
        <v/>
      </c>
      <c r="Q86" s="4">
        <f>IF(AND(SUMIFS(Investors!$P:$P,Investors!$A:$A,$A86,Investors!$G:$G,$B86)-$B$2&lt;=Q$4,SUMIFS(Investors!$P:$P,Investors!$A:$A,$A86,Investors!$G:$G,$B86)-$B$2&gt;P$4),SUMIFS(Investors!$Q:$Q,Investors!$A:$A,$A86,Investors!$G:$G,$B86),0)</f>
        <v/>
      </c>
      <c r="R86" s="4">
        <f>IF(AND(SUMIFS(Investors!$P:$P,Investors!$A:$A,$A86,Investors!$G:$G,$B86)-$B$2&lt;=R$4,SUMIFS(Investors!$P:$P,Investors!$A:$A,$A86,Investors!$G:$G,$B86)-$B$2&gt;Q$4),SUMIFS(Investors!$Q:$Q,Investors!$A:$A,$A86,Investors!$G:$G,$B86),0)</f>
        <v/>
      </c>
      <c r="S86" s="4">
        <f>IF(AND(SUMIFS(Investors!$P:$P,Investors!$A:$A,$A86,Investors!$G:$G,$B86)-$B$2&lt;=S$4,SUMIFS(Investors!$P:$P,Investors!$A:$A,$A86,Investors!$G:$G,$B86)-$B$2&gt;R$4),SUMIFS(Investors!$Q:$Q,Investors!$A:$A,$A86,Investors!$G:$G,$B86),0)</f>
        <v/>
      </c>
      <c r="T86" s="4">
        <f>IF(AND(SUMIFS(Investors!$P:$P,Investors!$A:$A,$A86,Investors!$G:$G,$B86)-$B$2&lt;=T$4,SUMIFS(Investors!$P:$P,Investors!$A:$A,$A86,Investors!$G:$G,$B86)-$B$2&gt;S$4),SUMIFS(Investors!$Q:$Q,Investors!$A:$A,$A86,Investors!$G:$G,$B86),0)</f>
        <v/>
      </c>
      <c r="U86" s="4">
        <f>IF(AND(SUMIFS(Investors!$P:$P,Investors!$A:$A,$A86,Investors!$G:$G,$B86)-$B$2&lt;=U$4,SUMIFS(Investors!$P:$P,Investors!$A:$A,$A86,Investors!$G:$G,$B86)-$B$2&gt;T$4),SUMIFS(Investors!$Q:$Q,Investors!$A:$A,$A86,Investors!$G:$G,$B86),0)</f>
        <v/>
      </c>
      <c r="V86" s="4">
        <f>IF(AND(SUMIFS(Investors!$P:$P,Investors!$A:$A,$A86,Investors!$G:$G,$B86)-$B$2&lt;=V$4,SUMIFS(Investors!$P:$P,Investors!$A:$A,$A86,Investors!$G:$G,$B86)-$B$2&gt;U$4),SUMIFS(Investors!$Q:$Q,Investors!$A:$A,$A86,Investors!$G:$G,$B86),0)</f>
        <v/>
      </c>
      <c r="W86" s="4">
        <f>IF(AND(SUMIFS(Investors!$P:$P,Investors!$A:$A,$A86,Investors!$G:$G,$B86)-$B$2&lt;=W$4,SUMIFS(Investors!$P:$P,Investors!$A:$A,$A86,Investors!$G:$G,$B86)-$B$2&gt;V$4),SUMIFS(Investors!$Q:$Q,Investors!$A:$A,$A86,Investors!$G:$G,$B86),0)</f>
        <v/>
      </c>
      <c r="X86" s="4">
        <f>IF(AND(SUMIFS(Investors!$P:$P,Investors!$A:$A,$A86,Investors!$G:$G,$B86)-$B$2&lt;=X$4,SUMIFS(Investors!$P:$P,Investors!$A:$A,$A86,Investors!$G:$G,$B86)-$B$2&gt;W$4),SUMIFS(Investors!$Q:$Q,Investors!$A:$A,$A86,Investors!$G:$G,$B86),0)</f>
        <v/>
      </c>
      <c r="Y86" s="4">
        <f>IF(AND(SUMIFS(Investors!$P:$P,Investors!$A:$A,$A86,Investors!$G:$G,$B86)-$B$2&lt;=Y$4,SUMIFS(Investors!$P:$P,Investors!$A:$A,$A86,Investors!$G:$G,$B86)-$B$2&gt;X$4),SUMIFS(Investors!$Q:$Q,Investors!$A:$A,$A86,Investors!$G:$G,$B86),0)</f>
        <v/>
      </c>
      <c r="Z86" s="4">
        <f>IF(AND(SUMIFS(Investors!$P:$P,Investors!$A:$A,$A86,Investors!$G:$G,$B86)-$B$2&lt;=Z$4,SUMIFS(Investors!$P:$P,Investors!$A:$A,$A86,Investors!$G:$G,$B86)-$B$2&gt;Y$4),SUMIFS(Investors!$Q:$Q,Investors!$A:$A,$A86,Investors!$G:$G,$B86),0)</f>
        <v/>
      </c>
      <c r="AA86" s="4">
        <f>IF(AND(SUMIFS(Investors!$P:$P,Investors!$A:$A,$A86,Investors!$G:$G,$B86)-$B$2&lt;=AA$4,SUMIFS(Investors!$P:$P,Investors!$A:$A,$A86,Investors!$G:$G,$B86)-$B$2&gt;Z$4),SUMIFS(Investors!$Q:$Q,Investors!$A:$A,$A86,Investors!$G:$G,$B86),0)</f>
        <v/>
      </c>
      <c r="AB86" s="4">
        <f>IF(AND(SUMIFS(Investors!$P:$P,Investors!$A:$A,$A86,Investors!$G:$G,$B86)-$B$2&lt;=AB$4,SUMIFS(Investors!$P:$P,Investors!$A:$A,$A86,Investors!$G:$G,$B86)-$B$2&gt;AA$4),SUMIFS(Investors!$Q:$Q,Investors!$A:$A,$A86,Investors!$G:$G,$B86),0)</f>
        <v/>
      </c>
      <c r="AC86" s="4">
        <f>IF(AND(SUMIFS(Investors!$P:$P,Investors!$A:$A,$A86,Investors!$G:$G,$B86)-$B$2&lt;=AC$4,SUMIFS(Investors!$P:$P,Investors!$A:$A,$A86,Investors!$G:$G,$B86)-$B$2&gt;AB$4),SUMIFS(Investors!$Q:$Q,Investors!$A:$A,$A86,Investors!$G:$G,$B86),0)</f>
        <v/>
      </c>
    </row>
    <row r="87">
      <c r="A87" t="inlineStr">
        <is>
          <t>ZZEE01</t>
        </is>
      </c>
      <c r="B87" t="inlineStr">
        <is>
          <t>GW4708</t>
        </is>
      </c>
      <c r="C87" s="4">
        <f>SUM(E87:AC87)</f>
        <v/>
      </c>
      <c r="E87" s="4">
        <f>IF(AND(SUMIFS(Investors!$P:$P,Investors!$A:$A,$A87,Investors!$G:$G,$B87)-$B$2&lt;=E$4,SUMIFS(Investors!$P:$P,Investors!$A:$A,$A87,Investors!$G:$G,$B87)-$B$2&gt;D$4),SUMIFS(Investors!$Q:$Q,Investors!$A:$A,$A87,Investors!$G:$G,$B87),0)</f>
        <v/>
      </c>
      <c r="F87" s="4">
        <f>IF(AND(SUMIFS(Investors!$P:$P,Investors!$A:$A,$A87,Investors!$G:$G,$B87)-$B$2&lt;=F$4,SUMIFS(Investors!$P:$P,Investors!$A:$A,$A87,Investors!$G:$G,$B87)-$B$2&gt;E$4),SUMIFS(Investors!$Q:$Q,Investors!$A:$A,$A87,Investors!$G:$G,$B87),0)</f>
        <v/>
      </c>
      <c r="G87" s="4">
        <f>IF(AND(SUMIFS(Investors!$P:$P,Investors!$A:$A,$A87,Investors!$G:$G,$B87)-$B$2&lt;=G$4,SUMIFS(Investors!$P:$P,Investors!$A:$A,$A87,Investors!$G:$G,$B87)-$B$2&gt;F$4),SUMIFS(Investors!$Q:$Q,Investors!$A:$A,$A87,Investors!$G:$G,$B87),0)</f>
        <v/>
      </c>
      <c r="H87" s="4">
        <f>IF(AND(SUMIFS(Investors!$P:$P,Investors!$A:$A,$A87,Investors!$G:$G,$B87)-$B$2&lt;=H$4,SUMIFS(Investors!$P:$P,Investors!$A:$A,$A87,Investors!$G:$G,$B87)-$B$2&gt;G$4),SUMIFS(Investors!$Q:$Q,Investors!$A:$A,$A87,Investors!$G:$G,$B87),0)</f>
        <v/>
      </c>
      <c r="I87" s="4">
        <f>IF(AND(SUMIFS(Investors!$P:$P,Investors!$A:$A,$A87,Investors!$G:$G,$B87)-$B$2&lt;=I$4,SUMIFS(Investors!$P:$P,Investors!$A:$A,$A87,Investors!$G:$G,$B87)-$B$2&gt;H$4),SUMIFS(Investors!$Q:$Q,Investors!$A:$A,$A87,Investors!$G:$G,$B87),0)</f>
        <v/>
      </c>
      <c r="J87" s="4">
        <f>IF(AND(SUMIFS(Investors!$P:$P,Investors!$A:$A,$A87,Investors!$G:$G,$B87)-$B$2&lt;=J$4,SUMIFS(Investors!$P:$P,Investors!$A:$A,$A87,Investors!$G:$G,$B87)-$B$2&gt;I$4),SUMIFS(Investors!$Q:$Q,Investors!$A:$A,$A87,Investors!$G:$G,$B87),0)</f>
        <v/>
      </c>
      <c r="K87" s="4">
        <f>IF(AND(SUMIFS(Investors!$P:$P,Investors!$A:$A,$A87,Investors!$G:$G,$B87)-$B$2&lt;=K$4,SUMIFS(Investors!$P:$P,Investors!$A:$A,$A87,Investors!$G:$G,$B87)-$B$2&gt;J$4),SUMIFS(Investors!$Q:$Q,Investors!$A:$A,$A87,Investors!$G:$G,$B87),0)</f>
        <v/>
      </c>
      <c r="L87" s="4">
        <f>IF(AND(SUMIFS(Investors!$P:$P,Investors!$A:$A,$A87,Investors!$G:$G,$B87)-$B$2&lt;=L$4,SUMIFS(Investors!$P:$P,Investors!$A:$A,$A87,Investors!$G:$G,$B87)-$B$2&gt;K$4),SUMIFS(Investors!$Q:$Q,Investors!$A:$A,$A87,Investors!$G:$G,$B87),0)</f>
        <v/>
      </c>
      <c r="M87" s="4">
        <f>IF(AND(SUMIFS(Investors!$P:$P,Investors!$A:$A,$A87,Investors!$G:$G,$B87)-$B$2&lt;=M$4,SUMIFS(Investors!$P:$P,Investors!$A:$A,$A87,Investors!$G:$G,$B87)-$B$2&gt;L$4),SUMIFS(Investors!$Q:$Q,Investors!$A:$A,$A87,Investors!$G:$G,$B87),0)</f>
        <v/>
      </c>
      <c r="N87" s="4">
        <f>IF(AND(SUMIFS(Investors!$P:$P,Investors!$A:$A,$A87,Investors!$G:$G,$B87)-$B$2&lt;=N$4,SUMIFS(Investors!$P:$P,Investors!$A:$A,$A87,Investors!$G:$G,$B87)-$B$2&gt;M$4),SUMIFS(Investors!$Q:$Q,Investors!$A:$A,$A87,Investors!$G:$G,$B87),0)</f>
        <v/>
      </c>
      <c r="O87" s="4">
        <f>IF(AND(SUMIFS(Investors!$P:$P,Investors!$A:$A,$A87,Investors!$G:$G,$B87)-$B$2&lt;=O$4,SUMIFS(Investors!$P:$P,Investors!$A:$A,$A87,Investors!$G:$G,$B87)-$B$2&gt;N$4),SUMIFS(Investors!$Q:$Q,Investors!$A:$A,$A87,Investors!$G:$G,$B87),0)</f>
        <v/>
      </c>
      <c r="P87" s="4">
        <f>IF(AND(SUMIFS(Investors!$P:$P,Investors!$A:$A,$A87,Investors!$G:$G,$B87)-$B$2&lt;=P$4,SUMIFS(Investors!$P:$P,Investors!$A:$A,$A87,Investors!$G:$G,$B87)-$B$2&gt;O$4),SUMIFS(Investors!$Q:$Q,Investors!$A:$A,$A87,Investors!$G:$G,$B87),0)</f>
        <v/>
      </c>
      <c r="Q87" s="4">
        <f>IF(AND(SUMIFS(Investors!$P:$P,Investors!$A:$A,$A87,Investors!$G:$G,$B87)-$B$2&lt;=Q$4,SUMIFS(Investors!$P:$P,Investors!$A:$A,$A87,Investors!$G:$G,$B87)-$B$2&gt;P$4),SUMIFS(Investors!$Q:$Q,Investors!$A:$A,$A87,Investors!$G:$G,$B87),0)</f>
        <v/>
      </c>
      <c r="R87" s="4">
        <f>IF(AND(SUMIFS(Investors!$P:$P,Investors!$A:$A,$A87,Investors!$G:$G,$B87)-$B$2&lt;=R$4,SUMIFS(Investors!$P:$P,Investors!$A:$A,$A87,Investors!$G:$G,$B87)-$B$2&gt;Q$4),SUMIFS(Investors!$Q:$Q,Investors!$A:$A,$A87,Investors!$G:$G,$B87),0)</f>
        <v/>
      </c>
      <c r="S87" s="4">
        <f>IF(AND(SUMIFS(Investors!$P:$P,Investors!$A:$A,$A87,Investors!$G:$G,$B87)-$B$2&lt;=S$4,SUMIFS(Investors!$P:$P,Investors!$A:$A,$A87,Investors!$G:$G,$B87)-$B$2&gt;R$4),SUMIFS(Investors!$Q:$Q,Investors!$A:$A,$A87,Investors!$G:$G,$B87),0)</f>
        <v/>
      </c>
      <c r="T87" s="4">
        <f>IF(AND(SUMIFS(Investors!$P:$P,Investors!$A:$A,$A87,Investors!$G:$G,$B87)-$B$2&lt;=T$4,SUMIFS(Investors!$P:$P,Investors!$A:$A,$A87,Investors!$G:$G,$B87)-$B$2&gt;S$4),SUMIFS(Investors!$Q:$Q,Investors!$A:$A,$A87,Investors!$G:$G,$B87),0)</f>
        <v/>
      </c>
      <c r="U87" s="4">
        <f>IF(AND(SUMIFS(Investors!$P:$P,Investors!$A:$A,$A87,Investors!$G:$G,$B87)-$B$2&lt;=U$4,SUMIFS(Investors!$P:$P,Investors!$A:$A,$A87,Investors!$G:$G,$B87)-$B$2&gt;T$4),SUMIFS(Investors!$Q:$Q,Investors!$A:$A,$A87,Investors!$G:$G,$B87),0)</f>
        <v/>
      </c>
      <c r="V87" s="4">
        <f>IF(AND(SUMIFS(Investors!$P:$P,Investors!$A:$A,$A87,Investors!$G:$G,$B87)-$B$2&lt;=V$4,SUMIFS(Investors!$P:$P,Investors!$A:$A,$A87,Investors!$G:$G,$B87)-$B$2&gt;U$4),SUMIFS(Investors!$Q:$Q,Investors!$A:$A,$A87,Investors!$G:$G,$B87),0)</f>
        <v/>
      </c>
      <c r="W87" s="4">
        <f>IF(AND(SUMIFS(Investors!$P:$P,Investors!$A:$A,$A87,Investors!$G:$G,$B87)-$B$2&lt;=W$4,SUMIFS(Investors!$P:$P,Investors!$A:$A,$A87,Investors!$G:$G,$B87)-$B$2&gt;V$4),SUMIFS(Investors!$Q:$Q,Investors!$A:$A,$A87,Investors!$G:$G,$B87),0)</f>
        <v/>
      </c>
      <c r="X87" s="4">
        <f>IF(AND(SUMIFS(Investors!$P:$P,Investors!$A:$A,$A87,Investors!$G:$G,$B87)-$B$2&lt;=X$4,SUMIFS(Investors!$P:$P,Investors!$A:$A,$A87,Investors!$G:$G,$B87)-$B$2&gt;W$4),SUMIFS(Investors!$Q:$Q,Investors!$A:$A,$A87,Investors!$G:$G,$B87),0)</f>
        <v/>
      </c>
      <c r="Y87" s="4">
        <f>IF(AND(SUMIFS(Investors!$P:$P,Investors!$A:$A,$A87,Investors!$G:$G,$B87)-$B$2&lt;=Y$4,SUMIFS(Investors!$P:$P,Investors!$A:$A,$A87,Investors!$G:$G,$B87)-$B$2&gt;X$4),SUMIFS(Investors!$Q:$Q,Investors!$A:$A,$A87,Investors!$G:$G,$B87),0)</f>
        <v/>
      </c>
      <c r="Z87" s="4">
        <f>IF(AND(SUMIFS(Investors!$P:$P,Investors!$A:$A,$A87,Investors!$G:$G,$B87)-$B$2&lt;=Z$4,SUMIFS(Investors!$P:$P,Investors!$A:$A,$A87,Investors!$G:$G,$B87)-$B$2&gt;Y$4),SUMIFS(Investors!$Q:$Q,Investors!$A:$A,$A87,Investors!$G:$G,$B87),0)</f>
        <v/>
      </c>
      <c r="AA87" s="4">
        <f>IF(AND(SUMIFS(Investors!$P:$P,Investors!$A:$A,$A87,Investors!$G:$G,$B87)-$B$2&lt;=AA$4,SUMIFS(Investors!$P:$P,Investors!$A:$A,$A87,Investors!$G:$G,$B87)-$B$2&gt;Z$4),SUMIFS(Investors!$Q:$Q,Investors!$A:$A,$A87,Investors!$G:$G,$B87),0)</f>
        <v/>
      </c>
      <c r="AB87" s="4">
        <f>IF(AND(SUMIFS(Investors!$P:$P,Investors!$A:$A,$A87,Investors!$G:$G,$B87)-$B$2&lt;=AB$4,SUMIFS(Investors!$P:$P,Investors!$A:$A,$A87,Investors!$G:$G,$B87)-$B$2&gt;AA$4),SUMIFS(Investors!$Q:$Q,Investors!$A:$A,$A87,Investors!$G:$G,$B87),0)</f>
        <v/>
      </c>
      <c r="AC87" s="4">
        <f>IF(AND(SUMIFS(Investors!$P:$P,Investors!$A:$A,$A87,Investors!$G:$G,$B87)-$B$2&lt;=AC$4,SUMIFS(Investors!$P:$P,Investors!$A:$A,$A87,Investors!$G:$G,$B87)-$B$2&gt;AB$4),SUMIFS(Investors!$Q:$Q,Investors!$A:$A,$A87,Investors!$G:$G,$B87),0)</f>
        <v/>
      </c>
    </row>
    <row r="88">
      <c r="A88" t="inlineStr">
        <is>
          <t>ZZEE01</t>
        </is>
      </c>
      <c r="B88" t="inlineStr">
        <is>
          <t>GW4782</t>
        </is>
      </c>
      <c r="C88" s="4">
        <f>SUM(E88:AC88)</f>
        <v/>
      </c>
      <c r="E88" s="4">
        <f>IF(AND(SUMIFS(Investors!$P:$P,Investors!$A:$A,$A88,Investors!$G:$G,$B88)-$B$2&lt;=E$4,SUMIFS(Investors!$P:$P,Investors!$A:$A,$A88,Investors!$G:$G,$B88)-$B$2&gt;D$4),SUMIFS(Investors!$Q:$Q,Investors!$A:$A,$A88,Investors!$G:$G,$B88),0)</f>
        <v/>
      </c>
      <c r="F88" s="4">
        <f>IF(AND(SUMIFS(Investors!$P:$P,Investors!$A:$A,$A88,Investors!$G:$G,$B88)-$B$2&lt;=F$4,SUMIFS(Investors!$P:$P,Investors!$A:$A,$A88,Investors!$G:$G,$B88)-$B$2&gt;E$4),SUMIFS(Investors!$Q:$Q,Investors!$A:$A,$A88,Investors!$G:$G,$B88),0)</f>
        <v/>
      </c>
      <c r="G88" s="4">
        <f>IF(AND(SUMIFS(Investors!$P:$P,Investors!$A:$A,$A88,Investors!$G:$G,$B88)-$B$2&lt;=G$4,SUMIFS(Investors!$P:$P,Investors!$A:$A,$A88,Investors!$G:$G,$B88)-$B$2&gt;F$4),SUMIFS(Investors!$Q:$Q,Investors!$A:$A,$A88,Investors!$G:$G,$B88),0)</f>
        <v/>
      </c>
      <c r="H88" s="4">
        <f>IF(AND(SUMIFS(Investors!$P:$P,Investors!$A:$A,$A88,Investors!$G:$G,$B88)-$B$2&lt;=H$4,SUMIFS(Investors!$P:$P,Investors!$A:$A,$A88,Investors!$G:$G,$B88)-$B$2&gt;G$4),SUMIFS(Investors!$Q:$Q,Investors!$A:$A,$A88,Investors!$G:$G,$B88),0)</f>
        <v/>
      </c>
      <c r="I88" s="4">
        <f>IF(AND(SUMIFS(Investors!$P:$P,Investors!$A:$A,$A88,Investors!$G:$G,$B88)-$B$2&lt;=I$4,SUMIFS(Investors!$P:$P,Investors!$A:$A,$A88,Investors!$G:$G,$B88)-$B$2&gt;H$4),SUMIFS(Investors!$Q:$Q,Investors!$A:$A,$A88,Investors!$G:$G,$B88),0)</f>
        <v/>
      </c>
      <c r="J88" s="4">
        <f>IF(AND(SUMIFS(Investors!$P:$P,Investors!$A:$A,$A88,Investors!$G:$G,$B88)-$B$2&lt;=J$4,SUMIFS(Investors!$P:$P,Investors!$A:$A,$A88,Investors!$G:$G,$B88)-$B$2&gt;I$4),SUMIFS(Investors!$Q:$Q,Investors!$A:$A,$A88,Investors!$G:$G,$B88),0)</f>
        <v/>
      </c>
      <c r="K88" s="4">
        <f>IF(AND(SUMIFS(Investors!$P:$P,Investors!$A:$A,$A88,Investors!$G:$G,$B88)-$B$2&lt;=K$4,SUMIFS(Investors!$P:$P,Investors!$A:$A,$A88,Investors!$G:$G,$B88)-$B$2&gt;J$4),SUMIFS(Investors!$Q:$Q,Investors!$A:$A,$A88,Investors!$G:$G,$B88),0)</f>
        <v/>
      </c>
      <c r="L88" s="4">
        <f>IF(AND(SUMIFS(Investors!$P:$P,Investors!$A:$A,$A88,Investors!$G:$G,$B88)-$B$2&lt;=L$4,SUMIFS(Investors!$P:$P,Investors!$A:$A,$A88,Investors!$G:$G,$B88)-$B$2&gt;K$4),SUMIFS(Investors!$Q:$Q,Investors!$A:$A,$A88,Investors!$G:$G,$B88),0)</f>
        <v/>
      </c>
      <c r="M88" s="4">
        <f>IF(AND(SUMIFS(Investors!$P:$P,Investors!$A:$A,$A88,Investors!$G:$G,$B88)-$B$2&lt;=M$4,SUMIFS(Investors!$P:$P,Investors!$A:$A,$A88,Investors!$G:$G,$B88)-$B$2&gt;L$4),SUMIFS(Investors!$Q:$Q,Investors!$A:$A,$A88,Investors!$G:$G,$B88),0)</f>
        <v/>
      </c>
      <c r="N88" s="4">
        <f>IF(AND(SUMIFS(Investors!$P:$P,Investors!$A:$A,$A88,Investors!$G:$G,$B88)-$B$2&lt;=N$4,SUMIFS(Investors!$P:$P,Investors!$A:$A,$A88,Investors!$G:$G,$B88)-$B$2&gt;M$4),SUMIFS(Investors!$Q:$Q,Investors!$A:$A,$A88,Investors!$G:$G,$B88),0)</f>
        <v/>
      </c>
      <c r="O88" s="4">
        <f>IF(AND(SUMIFS(Investors!$P:$P,Investors!$A:$A,$A88,Investors!$G:$G,$B88)-$B$2&lt;=O$4,SUMIFS(Investors!$P:$P,Investors!$A:$A,$A88,Investors!$G:$G,$B88)-$B$2&gt;N$4),SUMIFS(Investors!$Q:$Q,Investors!$A:$A,$A88,Investors!$G:$G,$B88),0)</f>
        <v/>
      </c>
      <c r="P88" s="4">
        <f>IF(AND(SUMIFS(Investors!$P:$P,Investors!$A:$A,$A88,Investors!$G:$G,$B88)-$B$2&lt;=P$4,SUMIFS(Investors!$P:$P,Investors!$A:$A,$A88,Investors!$G:$G,$B88)-$B$2&gt;O$4),SUMIFS(Investors!$Q:$Q,Investors!$A:$A,$A88,Investors!$G:$G,$B88),0)</f>
        <v/>
      </c>
      <c r="Q88" s="4">
        <f>IF(AND(SUMIFS(Investors!$P:$P,Investors!$A:$A,$A88,Investors!$G:$G,$B88)-$B$2&lt;=Q$4,SUMIFS(Investors!$P:$P,Investors!$A:$A,$A88,Investors!$G:$G,$B88)-$B$2&gt;P$4),SUMIFS(Investors!$Q:$Q,Investors!$A:$A,$A88,Investors!$G:$G,$B88),0)</f>
        <v/>
      </c>
      <c r="R88" s="4">
        <f>IF(AND(SUMIFS(Investors!$P:$P,Investors!$A:$A,$A88,Investors!$G:$G,$B88)-$B$2&lt;=R$4,SUMIFS(Investors!$P:$P,Investors!$A:$A,$A88,Investors!$G:$G,$B88)-$B$2&gt;Q$4),SUMIFS(Investors!$Q:$Q,Investors!$A:$A,$A88,Investors!$G:$G,$B88),0)</f>
        <v/>
      </c>
      <c r="S88" s="4">
        <f>IF(AND(SUMIFS(Investors!$P:$P,Investors!$A:$A,$A88,Investors!$G:$G,$B88)-$B$2&lt;=S$4,SUMIFS(Investors!$P:$P,Investors!$A:$A,$A88,Investors!$G:$G,$B88)-$B$2&gt;R$4),SUMIFS(Investors!$Q:$Q,Investors!$A:$A,$A88,Investors!$G:$G,$B88),0)</f>
        <v/>
      </c>
      <c r="T88" s="4">
        <f>IF(AND(SUMIFS(Investors!$P:$P,Investors!$A:$A,$A88,Investors!$G:$G,$B88)-$B$2&lt;=T$4,SUMIFS(Investors!$P:$P,Investors!$A:$A,$A88,Investors!$G:$G,$B88)-$B$2&gt;S$4),SUMIFS(Investors!$Q:$Q,Investors!$A:$A,$A88,Investors!$G:$G,$B88),0)</f>
        <v/>
      </c>
      <c r="U88" s="4">
        <f>IF(AND(SUMIFS(Investors!$P:$P,Investors!$A:$A,$A88,Investors!$G:$G,$B88)-$B$2&lt;=U$4,SUMIFS(Investors!$P:$P,Investors!$A:$A,$A88,Investors!$G:$G,$B88)-$B$2&gt;T$4),SUMIFS(Investors!$Q:$Q,Investors!$A:$A,$A88,Investors!$G:$G,$B88),0)</f>
        <v/>
      </c>
      <c r="V88" s="4">
        <f>IF(AND(SUMIFS(Investors!$P:$P,Investors!$A:$A,$A88,Investors!$G:$G,$B88)-$B$2&lt;=V$4,SUMIFS(Investors!$P:$P,Investors!$A:$A,$A88,Investors!$G:$G,$B88)-$B$2&gt;U$4),SUMIFS(Investors!$Q:$Q,Investors!$A:$A,$A88,Investors!$G:$G,$B88),0)</f>
        <v/>
      </c>
      <c r="W88" s="4">
        <f>IF(AND(SUMIFS(Investors!$P:$P,Investors!$A:$A,$A88,Investors!$G:$G,$B88)-$B$2&lt;=W$4,SUMIFS(Investors!$P:$P,Investors!$A:$A,$A88,Investors!$G:$G,$B88)-$B$2&gt;V$4),SUMIFS(Investors!$Q:$Q,Investors!$A:$A,$A88,Investors!$G:$G,$B88),0)</f>
        <v/>
      </c>
      <c r="X88" s="4">
        <f>IF(AND(SUMIFS(Investors!$P:$P,Investors!$A:$A,$A88,Investors!$G:$G,$B88)-$B$2&lt;=X$4,SUMIFS(Investors!$P:$P,Investors!$A:$A,$A88,Investors!$G:$G,$B88)-$B$2&gt;W$4),SUMIFS(Investors!$Q:$Q,Investors!$A:$A,$A88,Investors!$G:$G,$B88),0)</f>
        <v/>
      </c>
      <c r="Y88" s="4">
        <f>IF(AND(SUMIFS(Investors!$P:$P,Investors!$A:$A,$A88,Investors!$G:$G,$B88)-$B$2&lt;=Y$4,SUMIFS(Investors!$P:$P,Investors!$A:$A,$A88,Investors!$G:$G,$B88)-$B$2&gt;X$4),SUMIFS(Investors!$Q:$Q,Investors!$A:$A,$A88,Investors!$G:$G,$B88),0)</f>
        <v/>
      </c>
      <c r="Z88" s="4">
        <f>IF(AND(SUMIFS(Investors!$P:$P,Investors!$A:$A,$A88,Investors!$G:$G,$B88)-$B$2&lt;=Z$4,SUMIFS(Investors!$P:$P,Investors!$A:$A,$A88,Investors!$G:$G,$B88)-$B$2&gt;Y$4),SUMIFS(Investors!$Q:$Q,Investors!$A:$A,$A88,Investors!$G:$G,$B88),0)</f>
        <v/>
      </c>
      <c r="AA88" s="4">
        <f>IF(AND(SUMIFS(Investors!$P:$P,Investors!$A:$A,$A88,Investors!$G:$G,$B88)-$B$2&lt;=AA$4,SUMIFS(Investors!$P:$P,Investors!$A:$A,$A88,Investors!$G:$G,$B88)-$B$2&gt;Z$4),SUMIFS(Investors!$Q:$Q,Investors!$A:$A,$A88,Investors!$G:$G,$B88),0)</f>
        <v/>
      </c>
      <c r="AB88" s="4">
        <f>IF(AND(SUMIFS(Investors!$P:$P,Investors!$A:$A,$A88,Investors!$G:$G,$B88)-$B$2&lt;=AB$4,SUMIFS(Investors!$P:$P,Investors!$A:$A,$A88,Investors!$G:$G,$B88)-$B$2&gt;AA$4),SUMIFS(Investors!$Q:$Q,Investors!$A:$A,$A88,Investors!$G:$G,$B88),0)</f>
        <v/>
      </c>
      <c r="AC88" s="4">
        <f>IF(AND(SUMIFS(Investors!$P:$P,Investors!$A:$A,$A88,Investors!$G:$G,$B88)-$B$2&lt;=AC$4,SUMIFS(Investors!$P:$P,Investors!$A:$A,$A88,Investors!$G:$G,$B88)-$B$2&gt;AB$4),SUMIFS(Investors!$Q:$Q,Investors!$A:$A,$A88,Investors!$G:$G,$B88),0)</f>
        <v/>
      </c>
    </row>
    <row r="89">
      <c r="A89" t="inlineStr">
        <is>
          <t>ZTHA01</t>
        </is>
      </c>
      <c r="B89" t="inlineStr">
        <is>
          <t>GW4708</t>
        </is>
      </c>
      <c r="C89" s="4">
        <f>SUM(E89:AC89)</f>
        <v/>
      </c>
      <c r="E89" s="4">
        <f>IF(AND(SUMIFS(Investors!$P:$P,Investors!$A:$A,$A89,Investors!$G:$G,$B89)-$B$2&lt;=E$4,SUMIFS(Investors!$P:$P,Investors!$A:$A,$A89,Investors!$G:$G,$B89)-$B$2&gt;D$4),SUMIFS(Investors!$Q:$Q,Investors!$A:$A,$A89,Investors!$G:$G,$B89),0)</f>
        <v/>
      </c>
      <c r="F89" s="4">
        <f>IF(AND(SUMIFS(Investors!$P:$P,Investors!$A:$A,$A89,Investors!$G:$G,$B89)-$B$2&lt;=F$4,SUMIFS(Investors!$P:$P,Investors!$A:$A,$A89,Investors!$G:$G,$B89)-$B$2&gt;E$4),SUMIFS(Investors!$Q:$Q,Investors!$A:$A,$A89,Investors!$G:$G,$B89),0)</f>
        <v/>
      </c>
      <c r="G89" s="4">
        <f>IF(AND(SUMIFS(Investors!$P:$P,Investors!$A:$A,$A89,Investors!$G:$G,$B89)-$B$2&lt;=G$4,SUMIFS(Investors!$P:$P,Investors!$A:$A,$A89,Investors!$G:$G,$B89)-$B$2&gt;F$4),SUMIFS(Investors!$Q:$Q,Investors!$A:$A,$A89,Investors!$G:$G,$B89),0)</f>
        <v/>
      </c>
      <c r="H89" s="4">
        <f>IF(AND(SUMIFS(Investors!$P:$P,Investors!$A:$A,$A89,Investors!$G:$G,$B89)-$B$2&lt;=H$4,SUMIFS(Investors!$P:$P,Investors!$A:$A,$A89,Investors!$G:$G,$B89)-$B$2&gt;G$4),SUMIFS(Investors!$Q:$Q,Investors!$A:$A,$A89,Investors!$G:$G,$B89),0)</f>
        <v/>
      </c>
      <c r="I89" s="4">
        <f>IF(AND(SUMIFS(Investors!$P:$P,Investors!$A:$A,$A89,Investors!$G:$G,$B89)-$B$2&lt;=I$4,SUMIFS(Investors!$P:$P,Investors!$A:$A,$A89,Investors!$G:$G,$B89)-$B$2&gt;H$4),SUMIFS(Investors!$Q:$Q,Investors!$A:$A,$A89,Investors!$G:$G,$B89),0)</f>
        <v/>
      </c>
      <c r="J89" s="4">
        <f>IF(AND(SUMIFS(Investors!$P:$P,Investors!$A:$A,$A89,Investors!$G:$G,$B89)-$B$2&lt;=J$4,SUMIFS(Investors!$P:$P,Investors!$A:$A,$A89,Investors!$G:$G,$B89)-$B$2&gt;I$4),SUMIFS(Investors!$Q:$Q,Investors!$A:$A,$A89,Investors!$G:$G,$B89),0)</f>
        <v/>
      </c>
      <c r="K89" s="4">
        <f>IF(AND(SUMIFS(Investors!$P:$P,Investors!$A:$A,$A89,Investors!$G:$G,$B89)-$B$2&lt;=K$4,SUMIFS(Investors!$P:$P,Investors!$A:$A,$A89,Investors!$G:$G,$B89)-$B$2&gt;J$4),SUMIFS(Investors!$Q:$Q,Investors!$A:$A,$A89,Investors!$G:$G,$B89),0)</f>
        <v/>
      </c>
      <c r="L89" s="4">
        <f>IF(AND(SUMIFS(Investors!$P:$P,Investors!$A:$A,$A89,Investors!$G:$G,$B89)-$B$2&lt;=L$4,SUMIFS(Investors!$P:$P,Investors!$A:$A,$A89,Investors!$G:$G,$B89)-$B$2&gt;K$4),SUMIFS(Investors!$Q:$Q,Investors!$A:$A,$A89,Investors!$G:$G,$B89),0)</f>
        <v/>
      </c>
      <c r="M89" s="4">
        <f>IF(AND(SUMIFS(Investors!$P:$P,Investors!$A:$A,$A89,Investors!$G:$G,$B89)-$B$2&lt;=M$4,SUMIFS(Investors!$P:$P,Investors!$A:$A,$A89,Investors!$G:$G,$B89)-$B$2&gt;L$4),SUMIFS(Investors!$Q:$Q,Investors!$A:$A,$A89,Investors!$G:$G,$B89),0)</f>
        <v/>
      </c>
      <c r="N89" s="4">
        <f>IF(AND(SUMIFS(Investors!$P:$P,Investors!$A:$A,$A89,Investors!$G:$G,$B89)-$B$2&lt;=N$4,SUMIFS(Investors!$P:$P,Investors!$A:$A,$A89,Investors!$G:$G,$B89)-$B$2&gt;M$4),SUMIFS(Investors!$Q:$Q,Investors!$A:$A,$A89,Investors!$G:$G,$B89),0)</f>
        <v/>
      </c>
      <c r="O89" s="4">
        <f>IF(AND(SUMIFS(Investors!$P:$P,Investors!$A:$A,$A89,Investors!$G:$G,$B89)-$B$2&lt;=O$4,SUMIFS(Investors!$P:$P,Investors!$A:$A,$A89,Investors!$G:$G,$B89)-$B$2&gt;N$4),SUMIFS(Investors!$Q:$Q,Investors!$A:$A,$A89,Investors!$G:$G,$B89),0)</f>
        <v/>
      </c>
      <c r="P89" s="4">
        <f>IF(AND(SUMIFS(Investors!$P:$P,Investors!$A:$A,$A89,Investors!$G:$G,$B89)-$B$2&lt;=P$4,SUMIFS(Investors!$P:$P,Investors!$A:$A,$A89,Investors!$G:$G,$B89)-$B$2&gt;O$4),SUMIFS(Investors!$Q:$Q,Investors!$A:$A,$A89,Investors!$G:$G,$B89),0)</f>
        <v/>
      </c>
      <c r="Q89" s="4">
        <f>IF(AND(SUMIFS(Investors!$P:$P,Investors!$A:$A,$A89,Investors!$G:$G,$B89)-$B$2&lt;=Q$4,SUMIFS(Investors!$P:$P,Investors!$A:$A,$A89,Investors!$G:$G,$B89)-$B$2&gt;P$4),SUMIFS(Investors!$Q:$Q,Investors!$A:$A,$A89,Investors!$G:$G,$B89),0)</f>
        <v/>
      </c>
      <c r="R89" s="4">
        <f>IF(AND(SUMIFS(Investors!$P:$P,Investors!$A:$A,$A89,Investors!$G:$G,$B89)-$B$2&lt;=R$4,SUMIFS(Investors!$P:$P,Investors!$A:$A,$A89,Investors!$G:$G,$B89)-$B$2&gt;Q$4),SUMIFS(Investors!$Q:$Q,Investors!$A:$A,$A89,Investors!$G:$G,$B89),0)</f>
        <v/>
      </c>
      <c r="S89" s="4">
        <f>IF(AND(SUMIFS(Investors!$P:$P,Investors!$A:$A,$A89,Investors!$G:$G,$B89)-$B$2&lt;=S$4,SUMIFS(Investors!$P:$P,Investors!$A:$A,$A89,Investors!$G:$G,$B89)-$B$2&gt;R$4),SUMIFS(Investors!$Q:$Q,Investors!$A:$A,$A89,Investors!$G:$G,$B89),0)</f>
        <v/>
      </c>
      <c r="T89" s="4">
        <f>IF(AND(SUMIFS(Investors!$P:$P,Investors!$A:$A,$A89,Investors!$G:$G,$B89)-$B$2&lt;=T$4,SUMIFS(Investors!$P:$P,Investors!$A:$A,$A89,Investors!$G:$G,$B89)-$B$2&gt;S$4),SUMIFS(Investors!$Q:$Q,Investors!$A:$A,$A89,Investors!$G:$G,$B89),0)</f>
        <v/>
      </c>
      <c r="U89" s="4">
        <f>IF(AND(SUMIFS(Investors!$P:$P,Investors!$A:$A,$A89,Investors!$G:$G,$B89)-$B$2&lt;=U$4,SUMIFS(Investors!$P:$P,Investors!$A:$A,$A89,Investors!$G:$G,$B89)-$B$2&gt;T$4),SUMIFS(Investors!$Q:$Q,Investors!$A:$A,$A89,Investors!$G:$G,$B89),0)</f>
        <v/>
      </c>
      <c r="V89" s="4">
        <f>IF(AND(SUMIFS(Investors!$P:$P,Investors!$A:$A,$A89,Investors!$G:$G,$B89)-$B$2&lt;=V$4,SUMIFS(Investors!$P:$P,Investors!$A:$A,$A89,Investors!$G:$G,$B89)-$B$2&gt;U$4),SUMIFS(Investors!$Q:$Q,Investors!$A:$A,$A89,Investors!$G:$G,$B89),0)</f>
        <v/>
      </c>
      <c r="W89" s="4">
        <f>IF(AND(SUMIFS(Investors!$P:$P,Investors!$A:$A,$A89,Investors!$G:$G,$B89)-$B$2&lt;=W$4,SUMIFS(Investors!$P:$P,Investors!$A:$A,$A89,Investors!$G:$G,$B89)-$B$2&gt;V$4),SUMIFS(Investors!$Q:$Q,Investors!$A:$A,$A89,Investors!$G:$G,$B89),0)</f>
        <v/>
      </c>
      <c r="X89" s="4">
        <f>IF(AND(SUMIFS(Investors!$P:$P,Investors!$A:$A,$A89,Investors!$G:$G,$B89)-$B$2&lt;=X$4,SUMIFS(Investors!$P:$P,Investors!$A:$A,$A89,Investors!$G:$G,$B89)-$B$2&gt;W$4),SUMIFS(Investors!$Q:$Q,Investors!$A:$A,$A89,Investors!$G:$G,$B89),0)</f>
        <v/>
      </c>
      <c r="Y89" s="4">
        <f>IF(AND(SUMIFS(Investors!$P:$P,Investors!$A:$A,$A89,Investors!$G:$G,$B89)-$B$2&lt;=Y$4,SUMIFS(Investors!$P:$P,Investors!$A:$A,$A89,Investors!$G:$G,$B89)-$B$2&gt;X$4),SUMIFS(Investors!$Q:$Q,Investors!$A:$A,$A89,Investors!$G:$G,$B89),0)</f>
        <v/>
      </c>
      <c r="Z89" s="4">
        <f>IF(AND(SUMIFS(Investors!$P:$P,Investors!$A:$A,$A89,Investors!$G:$G,$B89)-$B$2&lt;=Z$4,SUMIFS(Investors!$P:$P,Investors!$A:$A,$A89,Investors!$G:$G,$B89)-$B$2&gt;Y$4),SUMIFS(Investors!$Q:$Q,Investors!$A:$A,$A89,Investors!$G:$G,$B89),0)</f>
        <v/>
      </c>
      <c r="AA89" s="4">
        <f>IF(AND(SUMIFS(Investors!$P:$P,Investors!$A:$A,$A89,Investors!$G:$G,$B89)-$B$2&lt;=AA$4,SUMIFS(Investors!$P:$P,Investors!$A:$A,$A89,Investors!$G:$G,$B89)-$B$2&gt;Z$4),SUMIFS(Investors!$Q:$Q,Investors!$A:$A,$A89,Investors!$G:$G,$B89),0)</f>
        <v/>
      </c>
      <c r="AB89" s="4">
        <f>IF(AND(SUMIFS(Investors!$P:$P,Investors!$A:$A,$A89,Investors!$G:$G,$B89)-$B$2&lt;=AB$4,SUMIFS(Investors!$P:$P,Investors!$A:$A,$A89,Investors!$G:$G,$B89)-$B$2&gt;AA$4),SUMIFS(Investors!$Q:$Q,Investors!$A:$A,$A89,Investors!$G:$G,$B89),0)</f>
        <v/>
      </c>
      <c r="AC89" s="4">
        <f>IF(AND(SUMIFS(Investors!$P:$P,Investors!$A:$A,$A89,Investors!$G:$G,$B89)-$B$2&lt;=AC$4,SUMIFS(Investors!$P:$P,Investors!$A:$A,$A89,Investors!$G:$G,$B89)-$B$2&gt;AB$4),SUMIFS(Investors!$Q:$Q,Investors!$A:$A,$A89,Investors!$G:$G,$B89),0)</f>
        <v/>
      </c>
    </row>
    <row r="90">
      <c r="A90" t="inlineStr">
        <is>
          <t>ZTHA01</t>
        </is>
      </c>
      <c r="B90" t="inlineStr">
        <is>
          <t>GW4708</t>
        </is>
      </c>
      <c r="C90" s="4">
        <f>SUM(E90:AC90)</f>
        <v/>
      </c>
      <c r="E90" s="4">
        <f>IF(AND(SUMIFS(Investors!$P:$P,Investors!$A:$A,$A90,Investors!$G:$G,$B90)-$B$2&lt;=E$4,SUMIFS(Investors!$P:$P,Investors!$A:$A,$A90,Investors!$G:$G,$B90)-$B$2&gt;D$4),SUMIFS(Investors!$Q:$Q,Investors!$A:$A,$A90,Investors!$G:$G,$B90),0)</f>
        <v/>
      </c>
      <c r="F90" s="4">
        <f>IF(AND(SUMIFS(Investors!$P:$P,Investors!$A:$A,$A90,Investors!$G:$G,$B90)-$B$2&lt;=F$4,SUMIFS(Investors!$P:$P,Investors!$A:$A,$A90,Investors!$G:$G,$B90)-$B$2&gt;E$4),SUMIFS(Investors!$Q:$Q,Investors!$A:$A,$A90,Investors!$G:$G,$B90),0)</f>
        <v/>
      </c>
      <c r="G90" s="4">
        <f>IF(AND(SUMIFS(Investors!$P:$P,Investors!$A:$A,$A90,Investors!$G:$G,$B90)-$B$2&lt;=G$4,SUMIFS(Investors!$P:$P,Investors!$A:$A,$A90,Investors!$G:$G,$B90)-$B$2&gt;F$4),SUMIFS(Investors!$Q:$Q,Investors!$A:$A,$A90,Investors!$G:$G,$B90),0)</f>
        <v/>
      </c>
      <c r="H90" s="4">
        <f>IF(AND(SUMIFS(Investors!$P:$P,Investors!$A:$A,$A90,Investors!$G:$G,$B90)-$B$2&lt;=H$4,SUMIFS(Investors!$P:$P,Investors!$A:$A,$A90,Investors!$G:$G,$B90)-$B$2&gt;G$4),SUMIFS(Investors!$Q:$Q,Investors!$A:$A,$A90,Investors!$G:$G,$B90),0)</f>
        <v/>
      </c>
      <c r="I90" s="4">
        <f>IF(AND(SUMIFS(Investors!$P:$P,Investors!$A:$A,$A90,Investors!$G:$G,$B90)-$B$2&lt;=I$4,SUMIFS(Investors!$P:$P,Investors!$A:$A,$A90,Investors!$G:$G,$B90)-$B$2&gt;H$4),SUMIFS(Investors!$Q:$Q,Investors!$A:$A,$A90,Investors!$G:$G,$B90),0)</f>
        <v/>
      </c>
      <c r="J90" s="4">
        <f>IF(AND(SUMIFS(Investors!$P:$P,Investors!$A:$A,$A90,Investors!$G:$G,$B90)-$B$2&lt;=J$4,SUMIFS(Investors!$P:$P,Investors!$A:$A,$A90,Investors!$G:$G,$B90)-$B$2&gt;I$4),SUMIFS(Investors!$Q:$Q,Investors!$A:$A,$A90,Investors!$G:$G,$B90),0)</f>
        <v/>
      </c>
      <c r="K90" s="4">
        <f>IF(AND(SUMIFS(Investors!$P:$P,Investors!$A:$A,$A90,Investors!$G:$G,$B90)-$B$2&lt;=K$4,SUMIFS(Investors!$P:$P,Investors!$A:$A,$A90,Investors!$G:$G,$B90)-$B$2&gt;J$4),SUMIFS(Investors!$Q:$Q,Investors!$A:$A,$A90,Investors!$G:$G,$B90),0)</f>
        <v/>
      </c>
      <c r="L90" s="4">
        <f>IF(AND(SUMIFS(Investors!$P:$P,Investors!$A:$A,$A90,Investors!$G:$G,$B90)-$B$2&lt;=L$4,SUMIFS(Investors!$P:$P,Investors!$A:$A,$A90,Investors!$G:$G,$B90)-$B$2&gt;K$4),SUMIFS(Investors!$Q:$Q,Investors!$A:$A,$A90,Investors!$G:$G,$B90),0)</f>
        <v/>
      </c>
      <c r="M90" s="4">
        <f>IF(AND(SUMIFS(Investors!$P:$P,Investors!$A:$A,$A90,Investors!$G:$G,$B90)-$B$2&lt;=M$4,SUMIFS(Investors!$P:$P,Investors!$A:$A,$A90,Investors!$G:$G,$B90)-$B$2&gt;L$4),SUMIFS(Investors!$Q:$Q,Investors!$A:$A,$A90,Investors!$G:$G,$B90),0)</f>
        <v/>
      </c>
      <c r="N90" s="4">
        <f>IF(AND(SUMIFS(Investors!$P:$P,Investors!$A:$A,$A90,Investors!$G:$G,$B90)-$B$2&lt;=N$4,SUMIFS(Investors!$P:$P,Investors!$A:$A,$A90,Investors!$G:$G,$B90)-$B$2&gt;M$4),SUMIFS(Investors!$Q:$Q,Investors!$A:$A,$A90,Investors!$G:$G,$B90),0)</f>
        <v/>
      </c>
      <c r="O90" s="4">
        <f>IF(AND(SUMIFS(Investors!$P:$P,Investors!$A:$A,$A90,Investors!$G:$G,$B90)-$B$2&lt;=O$4,SUMIFS(Investors!$P:$P,Investors!$A:$A,$A90,Investors!$G:$G,$B90)-$B$2&gt;N$4),SUMIFS(Investors!$Q:$Q,Investors!$A:$A,$A90,Investors!$G:$G,$B90),0)</f>
        <v/>
      </c>
      <c r="P90" s="4">
        <f>IF(AND(SUMIFS(Investors!$P:$P,Investors!$A:$A,$A90,Investors!$G:$G,$B90)-$B$2&lt;=P$4,SUMIFS(Investors!$P:$P,Investors!$A:$A,$A90,Investors!$G:$G,$B90)-$B$2&gt;O$4),SUMIFS(Investors!$Q:$Q,Investors!$A:$A,$A90,Investors!$G:$G,$B90),0)</f>
        <v/>
      </c>
      <c r="Q90" s="4">
        <f>IF(AND(SUMIFS(Investors!$P:$P,Investors!$A:$A,$A90,Investors!$G:$G,$B90)-$B$2&lt;=Q$4,SUMIFS(Investors!$P:$P,Investors!$A:$A,$A90,Investors!$G:$G,$B90)-$B$2&gt;P$4),SUMIFS(Investors!$Q:$Q,Investors!$A:$A,$A90,Investors!$G:$G,$B90),0)</f>
        <v/>
      </c>
      <c r="R90" s="4">
        <f>IF(AND(SUMIFS(Investors!$P:$P,Investors!$A:$A,$A90,Investors!$G:$G,$B90)-$B$2&lt;=R$4,SUMIFS(Investors!$P:$P,Investors!$A:$A,$A90,Investors!$G:$G,$B90)-$B$2&gt;Q$4),SUMIFS(Investors!$Q:$Q,Investors!$A:$A,$A90,Investors!$G:$G,$B90),0)</f>
        <v/>
      </c>
      <c r="S90" s="4">
        <f>IF(AND(SUMIFS(Investors!$P:$P,Investors!$A:$A,$A90,Investors!$G:$G,$B90)-$B$2&lt;=S$4,SUMIFS(Investors!$P:$P,Investors!$A:$A,$A90,Investors!$G:$G,$B90)-$B$2&gt;R$4),SUMIFS(Investors!$Q:$Q,Investors!$A:$A,$A90,Investors!$G:$G,$B90),0)</f>
        <v/>
      </c>
      <c r="T90" s="4">
        <f>IF(AND(SUMIFS(Investors!$P:$P,Investors!$A:$A,$A90,Investors!$G:$G,$B90)-$B$2&lt;=T$4,SUMIFS(Investors!$P:$P,Investors!$A:$A,$A90,Investors!$G:$G,$B90)-$B$2&gt;S$4),SUMIFS(Investors!$Q:$Q,Investors!$A:$A,$A90,Investors!$G:$G,$B90),0)</f>
        <v/>
      </c>
      <c r="U90" s="4">
        <f>IF(AND(SUMIFS(Investors!$P:$P,Investors!$A:$A,$A90,Investors!$G:$G,$B90)-$B$2&lt;=U$4,SUMIFS(Investors!$P:$P,Investors!$A:$A,$A90,Investors!$G:$G,$B90)-$B$2&gt;T$4),SUMIFS(Investors!$Q:$Q,Investors!$A:$A,$A90,Investors!$G:$G,$B90),0)</f>
        <v/>
      </c>
      <c r="V90" s="4">
        <f>IF(AND(SUMIFS(Investors!$P:$P,Investors!$A:$A,$A90,Investors!$G:$G,$B90)-$B$2&lt;=V$4,SUMIFS(Investors!$P:$P,Investors!$A:$A,$A90,Investors!$G:$G,$B90)-$B$2&gt;U$4),SUMIFS(Investors!$Q:$Q,Investors!$A:$A,$A90,Investors!$G:$G,$B90),0)</f>
        <v/>
      </c>
      <c r="W90" s="4">
        <f>IF(AND(SUMIFS(Investors!$P:$P,Investors!$A:$A,$A90,Investors!$G:$G,$B90)-$B$2&lt;=W$4,SUMIFS(Investors!$P:$P,Investors!$A:$A,$A90,Investors!$G:$G,$B90)-$B$2&gt;V$4),SUMIFS(Investors!$Q:$Q,Investors!$A:$A,$A90,Investors!$G:$G,$B90),0)</f>
        <v/>
      </c>
      <c r="X90" s="4">
        <f>IF(AND(SUMIFS(Investors!$P:$P,Investors!$A:$A,$A90,Investors!$G:$G,$B90)-$B$2&lt;=X$4,SUMIFS(Investors!$P:$P,Investors!$A:$A,$A90,Investors!$G:$G,$B90)-$B$2&gt;W$4),SUMIFS(Investors!$Q:$Q,Investors!$A:$A,$A90,Investors!$G:$G,$B90),0)</f>
        <v/>
      </c>
      <c r="Y90" s="4">
        <f>IF(AND(SUMIFS(Investors!$P:$P,Investors!$A:$A,$A90,Investors!$G:$G,$B90)-$B$2&lt;=Y$4,SUMIFS(Investors!$P:$P,Investors!$A:$A,$A90,Investors!$G:$G,$B90)-$B$2&gt;X$4),SUMIFS(Investors!$Q:$Q,Investors!$A:$A,$A90,Investors!$G:$G,$B90),0)</f>
        <v/>
      </c>
      <c r="Z90" s="4">
        <f>IF(AND(SUMIFS(Investors!$P:$P,Investors!$A:$A,$A90,Investors!$G:$G,$B90)-$B$2&lt;=Z$4,SUMIFS(Investors!$P:$P,Investors!$A:$A,$A90,Investors!$G:$G,$B90)-$B$2&gt;Y$4),SUMIFS(Investors!$Q:$Q,Investors!$A:$A,$A90,Investors!$G:$G,$B90),0)</f>
        <v/>
      </c>
      <c r="AA90" s="4">
        <f>IF(AND(SUMIFS(Investors!$P:$P,Investors!$A:$A,$A90,Investors!$G:$G,$B90)-$B$2&lt;=AA$4,SUMIFS(Investors!$P:$P,Investors!$A:$A,$A90,Investors!$G:$G,$B90)-$B$2&gt;Z$4),SUMIFS(Investors!$Q:$Q,Investors!$A:$A,$A90,Investors!$G:$G,$B90),0)</f>
        <v/>
      </c>
      <c r="AB90" s="4">
        <f>IF(AND(SUMIFS(Investors!$P:$P,Investors!$A:$A,$A90,Investors!$G:$G,$B90)-$B$2&lt;=AB$4,SUMIFS(Investors!$P:$P,Investors!$A:$A,$A90,Investors!$G:$G,$B90)-$B$2&gt;AA$4),SUMIFS(Investors!$Q:$Q,Investors!$A:$A,$A90,Investors!$G:$G,$B90),0)</f>
        <v/>
      </c>
      <c r="AC90" s="4">
        <f>IF(AND(SUMIFS(Investors!$P:$P,Investors!$A:$A,$A90,Investors!$G:$G,$B90)-$B$2&lt;=AC$4,SUMIFS(Investors!$P:$P,Investors!$A:$A,$A90,Investors!$G:$G,$B90)-$B$2&gt;AB$4),SUMIFS(Investors!$Q:$Q,Investors!$A:$A,$A90,Investors!$G:$G,$B90),0)</f>
        <v/>
      </c>
    </row>
    <row r="91">
      <c r="A91" t="inlineStr">
        <is>
          <t>ZTHA01</t>
        </is>
      </c>
      <c r="B91" t="inlineStr">
        <is>
          <t>GW4708</t>
        </is>
      </c>
      <c r="C91" s="4">
        <f>SUM(E91:AC91)</f>
        <v/>
      </c>
      <c r="E91" s="4">
        <f>IF(AND(SUMIFS(Investors!$P:$P,Investors!$A:$A,$A91,Investors!$G:$G,$B91)-$B$2&lt;=E$4,SUMIFS(Investors!$P:$P,Investors!$A:$A,$A91,Investors!$G:$G,$B91)-$B$2&gt;D$4),SUMIFS(Investors!$Q:$Q,Investors!$A:$A,$A91,Investors!$G:$G,$B91),0)</f>
        <v/>
      </c>
      <c r="F91" s="4">
        <f>IF(AND(SUMIFS(Investors!$P:$P,Investors!$A:$A,$A91,Investors!$G:$G,$B91)-$B$2&lt;=F$4,SUMIFS(Investors!$P:$P,Investors!$A:$A,$A91,Investors!$G:$G,$B91)-$B$2&gt;E$4),SUMIFS(Investors!$Q:$Q,Investors!$A:$A,$A91,Investors!$G:$G,$B91),0)</f>
        <v/>
      </c>
      <c r="G91" s="4">
        <f>IF(AND(SUMIFS(Investors!$P:$P,Investors!$A:$A,$A91,Investors!$G:$G,$B91)-$B$2&lt;=G$4,SUMIFS(Investors!$P:$P,Investors!$A:$A,$A91,Investors!$G:$G,$B91)-$B$2&gt;F$4),SUMIFS(Investors!$Q:$Q,Investors!$A:$A,$A91,Investors!$G:$G,$B91),0)</f>
        <v/>
      </c>
      <c r="H91" s="4">
        <f>IF(AND(SUMIFS(Investors!$P:$P,Investors!$A:$A,$A91,Investors!$G:$G,$B91)-$B$2&lt;=H$4,SUMIFS(Investors!$P:$P,Investors!$A:$A,$A91,Investors!$G:$G,$B91)-$B$2&gt;G$4),SUMIFS(Investors!$Q:$Q,Investors!$A:$A,$A91,Investors!$G:$G,$B91),0)</f>
        <v/>
      </c>
      <c r="I91" s="4">
        <f>IF(AND(SUMIFS(Investors!$P:$P,Investors!$A:$A,$A91,Investors!$G:$G,$B91)-$B$2&lt;=I$4,SUMIFS(Investors!$P:$P,Investors!$A:$A,$A91,Investors!$G:$G,$B91)-$B$2&gt;H$4),SUMIFS(Investors!$Q:$Q,Investors!$A:$A,$A91,Investors!$G:$G,$B91),0)</f>
        <v/>
      </c>
      <c r="J91" s="4">
        <f>IF(AND(SUMIFS(Investors!$P:$P,Investors!$A:$A,$A91,Investors!$G:$G,$B91)-$B$2&lt;=J$4,SUMIFS(Investors!$P:$P,Investors!$A:$A,$A91,Investors!$G:$G,$B91)-$B$2&gt;I$4),SUMIFS(Investors!$Q:$Q,Investors!$A:$A,$A91,Investors!$G:$G,$B91),0)</f>
        <v/>
      </c>
      <c r="K91" s="4">
        <f>IF(AND(SUMIFS(Investors!$P:$P,Investors!$A:$A,$A91,Investors!$G:$G,$B91)-$B$2&lt;=K$4,SUMIFS(Investors!$P:$P,Investors!$A:$A,$A91,Investors!$G:$G,$B91)-$B$2&gt;J$4),SUMIFS(Investors!$Q:$Q,Investors!$A:$A,$A91,Investors!$G:$G,$B91),0)</f>
        <v/>
      </c>
      <c r="L91" s="4">
        <f>IF(AND(SUMIFS(Investors!$P:$P,Investors!$A:$A,$A91,Investors!$G:$G,$B91)-$B$2&lt;=L$4,SUMIFS(Investors!$P:$P,Investors!$A:$A,$A91,Investors!$G:$G,$B91)-$B$2&gt;K$4),SUMIFS(Investors!$Q:$Q,Investors!$A:$A,$A91,Investors!$G:$G,$B91),0)</f>
        <v/>
      </c>
      <c r="M91" s="4">
        <f>IF(AND(SUMIFS(Investors!$P:$P,Investors!$A:$A,$A91,Investors!$G:$G,$B91)-$B$2&lt;=M$4,SUMIFS(Investors!$P:$P,Investors!$A:$A,$A91,Investors!$G:$G,$B91)-$B$2&gt;L$4),SUMIFS(Investors!$Q:$Q,Investors!$A:$A,$A91,Investors!$G:$G,$B91),0)</f>
        <v/>
      </c>
      <c r="N91" s="4">
        <f>IF(AND(SUMIFS(Investors!$P:$P,Investors!$A:$A,$A91,Investors!$G:$G,$B91)-$B$2&lt;=N$4,SUMIFS(Investors!$P:$P,Investors!$A:$A,$A91,Investors!$G:$G,$B91)-$B$2&gt;M$4),SUMIFS(Investors!$Q:$Q,Investors!$A:$A,$A91,Investors!$G:$G,$B91),0)</f>
        <v/>
      </c>
      <c r="O91" s="4">
        <f>IF(AND(SUMIFS(Investors!$P:$P,Investors!$A:$A,$A91,Investors!$G:$G,$B91)-$B$2&lt;=O$4,SUMIFS(Investors!$P:$P,Investors!$A:$A,$A91,Investors!$G:$G,$B91)-$B$2&gt;N$4),SUMIFS(Investors!$Q:$Q,Investors!$A:$A,$A91,Investors!$G:$G,$B91),0)</f>
        <v/>
      </c>
      <c r="P91" s="4">
        <f>IF(AND(SUMIFS(Investors!$P:$P,Investors!$A:$A,$A91,Investors!$G:$G,$B91)-$B$2&lt;=P$4,SUMIFS(Investors!$P:$P,Investors!$A:$A,$A91,Investors!$G:$G,$B91)-$B$2&gt;O$4),SUMIFS(Investors!$Q:$Q,Investors!$A:$A,$A91,Investors!$G:$G,$B91),0)</f>
        <v/>
      </c>
      <c r="Q91" s="4">
        <f>IF(AND(SUMIFS(Investors!$P:$P,Investors!$A:$A,$A91,Investors!$G:$G,$B91)-$B$2&lt;=Q$4,SUMIFS(Investors!$P:$P,Investors!$A:$A,$A91,Investors!$G:$G,$B91)-$B$2&gt;P$4),SUMIFS(Investors!$Q:$Q,Investors!$A:$A,$A91,Investors!$G:$G,$B91),0)</f>
        <v/>
      </c>
      <c r="R91" s="4">
        <f>IF(AND(SUMIFS(Investors!$P:$P,Investors!$A:$A,$A91,Investors!$G:$G,$B91)-$B$2&lt;=R$4,SUMIFS(Investors!$P:$P,Investors!$A:$A,$A91,Investors!$G:$G,$B91)-$B$2&gt;Q$4),SUMIFS(Investors!$Q:$Q,Investors!$A:$A,$A91,Investors!$G:$G,$B91),0)</f>
        <v/>
      </c>
      <c r="S91" s="4">
        <f>IF(AND(SUMIFS(Investors!$P:$P,Investors!$A:$A,$A91,Investors!$G:$G,$B91)-$B$2&lt;=S$4,SUMIFS(Investors!$P:$P,Investors!$A:$A,$A91,Investors!$G:$G,$B91)-$B$2&gt;R$4),SUMIFS(Investors!$Q:$Q,Investors!$A:$A,$A91,Investors!$G:$G,$B91),0)</f>
        <v/>
      </c>
      <c r="T91" s="4">
        <f>IF(AND(SUMIFS(Investors!$P:$P,Investors!$A:$A,$A91,Investors!$G:$G,$B91)-$B$2&lt;=T$4,SUMIFS(Investors!$P:$P,Investors!$A:$A,$A91,Investors!$G:$G,$B91)-$B$2&gt;S$4),SUMIFS(Investors!$Q:$Q,Investors!$A:$A,$A91,Investors!$G:$G,$B91),0)</f>
        <v/>
      </c>
      <c r="U91" s="4">
        <f>IF(AND(SUMIFS(Investors!$P:$P,Investors!$A:$A,$A91,Investors!$G:$G,$B91)-$B$2&lt;=U$4,SUMIFS(Investors!$P:$P,Investors!$A:$A,$A91,Investors!$G:$G,$B91)-$B$2&gt;T$4),SUMIFS(Investors!$Q:$Q,Investors!$A:$A,$A91,Investors!$G:$G,$B91),0)</f>
        <v/>
      </c>
      <c r="V91" s="4">
        <f>IF(AND(SUMIFS(Investors!$P:$P,Investors!$A:$A,$A91,Investors!$G:$G,$B91)-$B$2&lt;=V$4,SUMIFS(Investors!$P:$P,Investors!$A:$A,$A91,Investors!$G:$G,$B91)-$B$2&gt;U$4),SUMIFS(Investors!$Q:$Q,Investors!$A:$A,$A91,Investors!$G:$G,$B91),0)</f>
        <v/>
      </c>
      <c r="W91" s="4">
        <f>IF(AND(SUMIFS(Investors!$P:$P,Investors!$A:$A,$A91,Investors!$G:$G,$B91)-$B$2&lt;=W$4,SUMIFS(Investors!$P:$P,Investors!$A:$A,$A91,Investors!$G:$G,$B91)-$B$2&gt;V$4),SUMIFS(Investors!$Q:$Q,Investors!$A:$A,$A91,Investors!$G:$G,$B91),0)</f>
        <v/>
      </c>
      <c r="X91" s="4">
        <f>IF(AND(SUMIFS(Investors!$P:$P,Investors!$A:$A,$A91,Investors!$G:$G,$B91)-$B$2&lt;=X$4,SUMIFS(Investors!$P:$P,Investors!$A:$A,$A91,Investors!$G:$G,$B91)-$B$2&gt;W$4),SUMIFS(Investors!$Q:$Q,Investors!$A:$A,$A91,Investors!$G:$G,$B91),0)</f>
        <v/>
      </c>
      <c r="Y91" s="4">
        <f>IF(AND(SUMIFS(Investors!$P:$P,Investors!$A:$A,$A91,Investors!$G:$G,$B91)-$B$2&lt;=Y$4,SUMIFS(Investors!$P:$P,Investors!$A:$A,$A91,Investors!$G:$G,$B91)-$B$2&gt;X$4),SUMIFS(Investors!$Q:$Q,Investors!$A:$A,$A91,Investors!$G:$G,$B91),0)</f>
        <v/>
      </c>
      <c r="Z91" s="4">
        <f>IF(AND(SUMIFS(Investors!$P:$P,Investors!$A:$A,$A91,Investors!$G:$G,$B91)-$B$2&lt;=Z$4,SUMIFS(Investors!$P:$P,Investors!$A:$A,$A91,Investors!$G:$G,$B91)-$B$2&gt;Y$4),SUMIFS(Investors!$Q:$Q,Investors!$A:$A,$A91,Investors!$G:$G,$B91),0)</f>
        <v/>
      </c>
      <c r="AA91" s="4">
        <f>IF(AND(SUMIFS(Investors!$P:$P,Investors!$A:$A,$A91,Investors!$G:$G,$B91)-$B$2&lt;=AA$4,SUMIFS(Investors!$P:$P,Investors!$A:$A,$A91,Investors!$G:$G,$B91)-$B$2&gt;Z$4),SUMIFS(Investors!$Q:$Q,Investors!$A:$A,$A91,Investors!$G:$G,$B91),0)</f>
        <v/>
      </c>
      <c r="AB91" s="4">
        <f>IF(AND(SUMIFS(Investors!$P:$P,Investors!$A:$A,$A91,Investors!$G:$G,$B91)-$B$2&lt;=AB$4,SUMIFS(Investors!$P:$P,Investors!$A:$A,$A91,Investors!$G:$G,$B91)-$B$2&gt;AA$4),SUMIFS(Investors!$Q:$Q,Investors!$A:$A,$A91,Investors!$G:$G,$B91),0)</f>
        <v/>
      </c>
      <c r="AC91" s="4">
        <f>IF(AND(SUMIFS(Investors!$P:$P,Investors!$A:$A,$A91,Investors!$G:$G,$B91)-$B$2&lt;=AC$4,SUMIFS(Investors!$P:$P,Investors!$A:$A,$A91,Investors!$G:$G,$B91)-$B$2&gt;AB$4),SUMIFS(Investors!$Q:$Q,Investors!$A:$A,$A91,Investors!$G:$G,$B91),0)</f>
        <v/>
      </c>
    </row>
    <row r="92">
      <c r="A92" t="inlineStr">
        <is>
          <t>ZTHA01</t>
        </is>
      </c>
      <c r="B92" t="inlineStr">
        <is>
          <t>GW3187</t>
        </is>
      </c>
      <c r="C92" s="4">
        <f>SUM(E92:AC92)</f>
        <v/>
      </c>
      <c r="E92" s="4">
        <f>IF(AND(SUMIFS(Investors!$P:$P,Investors!$A:$A,$A92,Investors!$G:$G,$B92)-$B$2&lt;=E$4,SUMIFS(Investors!$P:$P,Investors!$A:$A,$A92,Investors!$G:$G,$B92)-$B$2&gt;D$4),SUMIFS(Investors!$Q:$Q,Investors!$A:$A,$A92,Investors!$G:$G,$B92),0)</f>
        <v/>
      </c>
      <c r="F92" s="4">
        <f>IF(AND(SUMIFS(Investors!$P:$P,Investors!$A:$A,$A92,Investors!$G:$G,$B92)-$B$2&lt;=F$4,SUMIFS(Investors!$P:$P,Investors!$A:$A,$A92,Investors!$G:$G,$B92)-$B$2&gt;E$4),SUMIFS(Investors!$Q:$Q,Investors!$A:$A,$A92,Investors!$G:$G,$B92),0)</f>
        <v/>
      </c>
      <c r="G92" s="4">
        <f>IF(AND(SUMIFS(Investors!$P:$P,Investors!$A:$A,$A92,Investors!$G:$G,$B92)-$B$2&lt;=G$4,SUMIFS(Investors!$P:$P,Investors!$A:$A,$A92,Investors!$G:$G,$B92)-$B$2&gt;F$4),SUMIFS(Investors!$Q:$Q,Investors!$A:$A,$A92,Investors!$G:$G,$B92),0)</f>
        <v/>
      </c>
      <c r="H92" s="4">
        <f>IF(AND(SUMIFS(Investors!$P:$P,Investors!$A:$A,$A92,Investors!$G:$G,$B92)-$B$2&lt;=H$4,SUMIFS(Investors!$P:$P,Investors!$A:$A,$A92,Investors!$G:$G,$B92)-$B$2&gt;G$4),SUMIFS(Investors!$Q:$Q,Investors!$A:$A,$A92,Investors!$G:$G,$B92),0)</f>
        <v/>
      </c>
      <c r="I92" s="4">
        <f>IF(AND(SUMIFS(Investors!$P:$P,Investors!$A:$A,$A92,Investors!$G:$G,$B92)-$B$2&lt;=I$4,SUMIFS(Investors!$P:$P,Investors!$A:$A,$A92,Investors!$G:$G,$B92)-$B$2&gt;H$4),SUMIFS(Investors!$Q:$Q,Investors!$A:$A,$A92,Investors!$G:$G,$B92),0)</f>
        <v/>
      </c>
      <c r="J92" s="4">
        <f>IF(AND(SUMIFS(Investors!$P:$P,Investors!$A:$A,$A92,Investors!$G:$G,$B92)-$B$2&lt;=J$4,SUMIFS(Investors!$P:$P,Investors!$A:$A,$A92,Investors!$G:$G,$B92)-$B$2&gt;I$4),SUMIFS(Investors!$Q:$Q,Investors!$A:$A,$A92,Investors!$G:$G,$B92),0)</f>
        <v/>
      </c>
      <c r="K92" s="4">
        <f>IF(AND(SUMIFS(Investors!$P:$P,Investors!$A:$A,$A92,Investors!$G:$G,$B92)-$B$2&lt;=K$4,SUMIFS(Investors!$P:$P,Investors!$A:$A,$A92,Investors!$G:$G,$B92)-$B$2&gt;J$4),SUMIFS(Investors!$Q:$Q,Investors!$A:$A,$A92,Investors!$G:$G,$B92),0)</f>
        <v/>
      </c>
      <c r="L92" s="4">
        <f>IF(AND(SUMIFS(Investors!$P:$P,Investors!$A:$A,$A92,Investors!$G:$G,$B92)-$B$2&lt;=L$4,SUMIFS(Investors!$P:$P,Investors!$A:$A,$A92,Investors!$G:$G,$B92)-$B$2&gt;K$4),SUMIFS(Investors!$Q:$Q,Investors!$A:$A,$A92,Investors!$G:$G,$B92),0)</f>
        <v/>
      </c>
      <c r="M92" s="4">
        <f>IF(AND(SUMIFS(Investors!$P:$P,Investors!$A:$A,$A92,Investors!$G:$G,$B92)-$B$2&lt;=M$4,SUMIFS(Investors!$P:$P,Investors!$A:$A,$A92,Investors!$G:$G,$B92)-$B$2&gt;L$4),SUMIFS(Investors!$Q:$Q,Investors!$A:$A,$A92,Investors!$G:$G,$B92),0)</f>
        <v/>
      </c>
      <c r="N92" s="4">
        <f>IF(AND(SUMIFS(Investors!$P:$P,Investors!$A:$A,$A92,Investors!$G:$G,$B92)-$B$2&lt;=N$4,SUMIFS(Investors!$P:$P,Investors!$A:$A,$A92,Investors!$G:$G,$B92)-$B$2&gt;M$4),SUMIFS(Investors!$Q:$Q,Investors!$A:$A,$A92,Investors!$G:$G,$B92),0)</f>
        <v/>
      </c>
      <c r="O92" s="4">
        <f>IF(AND(SUMIFS(Investors!$P:$P,Investors!$A:$A,$A92,Investors!$G:$G,$B92)-$B$2&lt;=O$4,SUMIFS(Investors!$P:$P,Investors!$A:$A,$A92,Investors!$G:$G,$B92)-$B$2&gt;N$4),SUMIFS(Investors!$Q:$Q,Investors!$A:$A,$A92,Investors!$G:$G,$B92),0)</f>
        <v/>
      </c>
      <c r="P92" s="4">
        <f>IF(AND(SUMIFS(Investors!$P:$P,Investors!$A:$A,$A92,Investors!$G:$G,$B92)-$B$2&lt;=P$4,SUMIFS(Investors!$P:$P,Investors!$A:$A,$A92,Investors!$G:$G,$B92)-$B$2&gt;O$4),SUMIFS(Investors!$Q:$Q,Investors!$A:$A,$A92,Investors!$G:$G,$B92),0)</f>
        <v/>
      </c>
      <c r="Q92" s="4">
        <f>IF(AND(SUMIFS(Investors!$P:$P,Investors!$A:$A,$A92,Investors!$G:$G,$B92)-$B$2&lt;=Q$4,SUMIFS(Investors!$P:$P,Investors!$A:$A,$A92,Investors!$G:$G,$B92)-$B$2&gt;P$4),SUMIFS(Investors!$Q:$Q,Investors!$A:$A,$A92,Investors!$G:$G,$B92),0)</f>
        <v/>
      </c>
      <c r="R92" s="4">
        <f>IF(AND(SUMIFS(Investors!$P:$P,Investors!$A:$A,$A92,Investors!$G:$G,$B92)-$B$2&lt;=R$4,SUMIFS(Investors!$P:$P,Investors!$A:$A,$A92,Investors!$G:$G,$B92)-$B$2&gt;Q$4),SUMIFS(Investors!$Q:$Q,Investors!$A:$A,$A92,Investors!$G:$G,$B92),0)</f>
        <v/>
      </c>
      <c r="S92" s="4">
        <f>IF(AND(SUMIFS(Investors!$P:$P,Investors!$A:$A,$A92,Investors!$G:$G,$B92)-$B$2&lt;=S$4,SUMIFS(Investors!$P:$P,Investors!$A:$A,$A92,Investors!$G:$G,$B92)-$B$2&gt;R$4),SUMIFS(Investors!$Q:$Q,Investors!$A:$A,$A92,Investors!$G:$G,$B92),0)</f>
        <v/>
      </c>
      <c r="T92" s="4">
        <f>IF(AND(SUMIFS(Investors!$P:$P,Investors!$A:$A,$A92,Investors!$G:$G,$B92)-$B$2&lt;=T$4,SUMIFS(Investors!$P:$P,Investors!$A:$A,$A92,Investors!$G:$G,$B92)-$B$2&gt;S$4),SUMIFS(Investors!$Q:$Q,Investors!$A:$A,$A92,Investors!$G:$G,$B92),0)</f>
        <v/>
      </c>
      <c r="U92" s="4">
        <f>IF(AND(SUMIFS(Investors!$P:$P,Investors!$A:$A,$A92,Investors!$G:$G,$B92)-$B$2&lt;=U$4,SUMIFS(Investors!$P:$P,Investors!$A:$A,$A92,Investors!$G:$G,$B92)-$B$2&gt;T$4),SUMIFS(Investors!$Q:$Q,Investors!$A:$A,$A92,Investors!$G:$G,$B92),0)</f>
        <v/>
      </c>
      <c r="V92" s="4">
        <f>IF(AND(SUMIFS(Investors!$P:$P,Investors!$A:$A,$A92,Investors!$G:$G,$B92)-$B$2&lt;=V$4,SUMIFS(Investors!$P:$P,Investors!$A:$A,$A92,Investors!$G:$G,$B92)-$B$2&gt;U$4),SUMIFS(Investors!$Q:$Q,Investors!$A:$A,$A92,Investors!$G:$G,$B92),0)</f>
        <v/>
      </c>
      <c r="W92" s="4">
        <f>IF(AND(SUMIFS(Investors!$P:$P,Investors!$A:$A,$A92,Investors!$G:$G,$B92)-$B$2&lt;=W$4,SUMIFS(Investors!$P:$P,Investors!$A:$A,$A92,Investors!$G:$G,$B92)-$B$2&gt;V$4),SUMIFS(Investors!$Q:$Q,Investors!$A:$A,$A92,Investors!$G:$G,$B92),0)</f>
        <v/>
      </c>
      <c r="X92" s="4">
        <f>IF(AND(SUMIFS(Investors!$P:$P,Investors!$A:$A,$A92,Investors!$G:$G,$B92)-$B$2&lt;=X$4,SUMIFS(Investors!$P:$P,Investors!$A:$A,$A92,Investors!$G:$G,$B92)-$B$2&gt;W$4),SUMIFS(Investors!$Q:$Q,Investors!$A:$A,$A92,Investors!$G:$G,$B92),0)</f>
        <v/>
      </c>
      <c r="Y92" s="4">
        <f>IF(AND(SUMIFS(Investors!$P:$P,Investors!$A:$A,$A92,Investors!$G:$G,$B92)-$B$2&lt;=Y$4,SUMIFS(Investors!$P:$P,Investors!$A:$A,$A92,Investors!$G:$G,$B92)-$B$2&gt;X$4),SUMIFS(Investors!$Q:$Q,Investors!$A:$A,$A92,Investors!$G:$G,$B92),0)</f>
        <v/>
      </c>
      <c r="Z92" s="4">
        <f>IF(AND(SUMIFS(Investors!$P:$P,Investors!$A:$A,$A92,Investors!$G:$G,$B92)-$B$2&lt;=Z$4,SUMIFS(Investors!$P:$P,Investors!$A:$A,$A92,Investors!$G:$G,$B92)-$B$2&gt;Y$4),SUMIFS(Investors!$Q:$Q,Investors!$A:$A,$A92,Investors!$G:$G,$B92),0)</f>
        <v/>
      </c>
      <c r="AA92" s="4">
        <f>IF(AND(SUMIFS(Investors!$P:$P,Investors!$A:$A,$A92,Investors!$G:$G,$B92)-$B$2&lt;=AA$4,SUMIFS(Investors!$P:$P,Investors!$A:$A,$A92,Investors!$G:$G,$B92)-$B$2&gt;Z$4),SUMIFS(Investors!$Q:$Q,Investors!$A:$A,$A92,Investors!$G:$G,$B92),0)</f>
        <v/>
      </c>
      <c r="AB92" s="4">
        <f>IF(AND(SUMIFS(Investors!$P:$P,Investors!$A:$A,$A92,Investors!$G:$G,$B92)-$B$2&lt;=AB$4,SUMIFS(Investors!$P:$P,Investors!$A:$A,$A92,Investors!$G:$G,$B92)-$B$2&gt;AA$4),SUMIFS(Investors!$Q:$Q,Investors!$A:$A,$A92,Investors!$G:$G,$B92),0)</f>
        <v/>
      </c>
      <c r="AC92" s="4">
        <f>IF(AND(SUMIFS(Investors!$P:$P,Investors!$A:$A,$A92,Investors!$G:$G,$B92)-$B$2&lt;=AC$4,SUMIFS(Investors!$P:$P,Investors!$A:$A,$A92,Investors!$G:$G,$B92)-$B$2&gt;AB$4),SUMIFS(Investors!$Q:$Q,Investors!$A:$A,$A92,Investors!$G:$G,$B92),0)</f>
        <v/>
      </c>
    </row>
    <row r="93">
      <c r="A93" t="inlineStr">
        <is>
          <t>ZVAN10</t>
        </is>
      </c>
      <c r="B93" t="inlineStr">
        <is>
          <t>GW4680</t>
        </is>
      </c>
      <c r="C93" s="4">
        <f>SUM(E93:AC93)</f>
        <v/>
      </c>
      <c r="E93" s="4">
        <f>IF(AND(SUMIFS(Investors!$P:$P,Investors!$A:$A,$A93,Investors!$G:$G,$B93)-$B$2&lt;=E$4,SUMIFS(Investors!$P:$P,Investors!$A:$A,$A93,Investors!$G:$G,$B93)-$B$2&gt;D$4),SUMIFS(Investors!$Q:$Q,Investors!$A:$A,$A93,Investors!$G:$G,$B93),0)</f>
        <v/>
      </c>
      <c r="F93" s="4">
        <f>IF(AND(SUMIFS(Investors!$P:$P,Investors!$A:$A,$A93,Investors!$G:$G,$B93)-$B$2&lt;=F$4,SUMIFS(Investors!$P:$P,Investors!$A:$A,$A93,Investors!$G:$G,$B93)-$B$2&gt;E$4),SUMIFS(Investors!$Q:$Q,Investors!$A:$A,$A93,Investors!$G:$G,$B93),0)</f>
        <v/>
      </c>
      <c r="G93" s="4">
        <f>IF(AND(SUMIFS(Investors!$P:$P,Investors!$A:$A,$A93,Investors!$G:$G,$B93)-$B$2&lt;=G$4,SUMIFS(Investors!$P:$P,Investors!$A:$A,$A93,Investors!$G:$G,$B93)-$B$2&gt;F$4),SUMIFS(Investors!$Q:$Q,Investors!$A:$A,$A93,Investors!$G:$G,$B93),0)</f>
        <v/>
      </c>
      <c r="H93" s="4">
        <f>IF(AND(SUMIFS(Investors!$P:$P,Investors!$A:$A,$A93,Investors!$G:$G,$B93)-$B$2&lt;=H$4,SUMIFS(Investors!$P:$P,Investors!$A:$A,$A93,Investors!$G:$G,$B93)-$B$2&gt;G$4),SUMIFS(Investors!$Q:$Q,Investors!$A:$A,$A93,Investors!$G:$G,$B93),0)</f>
        <v/>
      </c>
      <c r="I93" s="4">
        <f>IF(AND(SUMIFS(Investors!$P:$P,Investors!$A:$A,$A93,Investors!$G:$G,$B93)-$B$2&lt;=I$4,SUMIFS(Investors!$P:$P,Investors!$A:$A,$A93,Investors!$G:$G,$B93)-$B$2&gt;H$4),SUMIFS(Investors!$Q:$Q,Investors!$A:$A,$A93,Investors!$G:$G,$B93),0)</f>
        <v/>
      </c>
      <c r="J93" s="4">
        <f>IF(AND(SUMIFS(Investors!$P:$P,Investors!$A:$A,$A93,Investors!$G:$G,$B93)-$B$2&lt;=J$4,SUMIFS(Investors!$P:$P,Investors!$A:$A,$A93,Investors!$G:$G,$B93)-$B$2&gt;I$4),SUMIFS(Investors!$Q:$Q,Investors!$A:$A,$A93,Investors!$G:$G,$B93),0)</f>
        <v/>
      </c>
      <c r="K93" s="4">
        <f>IF(AND(SUMIFS(Investors!$P:$P,Investors!$A:$A,$A93,Investors!$G:$G,$B93)-$B$2&lt;=K$4,SUMIFS(Investors!$P:$P,Investors!$A:$A,$A93,Investors!$G:$G,$B93)-$B$2&gt;J$4),SUMIFS(Investors!$Q:$Q,Investors!$A:$A,$A93,Investors!$G:$G,$B93),0)</f>
        <v/>
      </c>
      <c r="L93" s="4">
        <f>IF(AND(SUMIFS(Investors!$P:$P,Investors!$A:$A,$A93,Investors!$G:$G,$B93)-$B$2&lt;=L$4,SUMIFS(Investors!$P:$P,Investors!$A:$A,$A93,Investors!$G:$G,$B93)-$B$2&gt;K$4),SUMIFS(Investors!$Q:$Q,Investors!$A:$A,$A93,Investors!$G:$G,$B93),0)</f>
        <v/>
      </c>
      <c r="M93" s="4">
        <f>IF(AND(SUMIFS(Investors!$P:$P,Investors!$A:$A,$A93,Investors!$G:$G,$B93)-$B$2&lt;=M$4,SUMIFS(Investors!$P:$P,Investors!$A:$A,$A93,Investors!$G:$G,$B93)-$B$2&gt;L$4),SUMIFS(Investors!$Q:$Q,Investors!$A:$A,$A93,Investors!$G:$G,$B93),0)</f>
        <v/>
      </c>
      <c r="N93" s="4">
        <f>IF(AND(SUMIFS(Investors!$P:$P,Investors!$A:$A,$A93,Investors!$G:$G,$B93)-$B$2&lt;=N$4,SUMIFS(Investors!$P:$P,Investors!$A:$A,$A93,Investors!$G:$G,$B93)-$B$2&gt;M$4),SUMIFS(Investors!$Q:$Q,Investors!$A:$A,$A93,Investors!$G:$G,$B93),0)</f>
        <v/>
      </c>
      <c r="O93" s="4">
        <f>IF(AND(SUMIFS(Investors!$P:$P,Investors!$A:$A,$A93,Investors!$G:$G,$B93)-$B$2&lt;=O$4,SUMIFS(Investors!$P:$P,Investors!$A:$A,$A93,Investors!$G:$G,$B93)-$B$2&gt;N$4),SUMIFS(Investors!$Q:$Q,Investors!$A:$A,$A93,Investors!$G:$G,$B93),0)</f>
        <v/>
      </c>
      <c r="P93" s="4">
        <f>IF(AND(SUMIFS(Investors!$P:$P,Investors!$A:$A,$A93,Investors!$G:$G,$B93)-$B$2&lt;=P$4,SUMIFS(Investors!$P:$P,Investors!$A:$A,$A93,Investors!$G:$G,$B93)-$B$2&gt;O$4),SUMIFS(Investors!$Q:$Q,Investors!$A:$A,$A93,Investors!$G:$G,$B93),0)</f>
        <v/>
      </c>
      <c r="Q93" s="4">
        <f>IF(AND(SUMIFS(Investors!$P:$P,Investors!$A:$A,$A93,Investors!$G:$G,$B93)-$B$2&lt;=Q$4,SUMIFS(Investors!$P:$P,Investors!$A:$A,$A93,Investors!$G:$G,$B93)-$B$2&gt;P$4),SUMIFS(Investors!$Q:$Q,Investors!$A:$A,$A93,Investors!$G:$G,$B93),0)</f>
        <v/>
      </c>
      <c r="R93" s="4">
        <f>IF(AND(SUMIFS(Investors!$P:$P,Investors!$A:$A,$A93,Investors!$G:$G,$B93)-$B$2&lt;=R$4,SUMIFS(Investors!$P:$P,Investors!$A:$A,$A93,Investors!$G:$G,$B93)-$B$2&gt;Q$4),SUMIFS(Investors!$Q:$Q,Investors!$A:$A,$A93,Investors!$G:$G,$B93),0)</f>
        <v/>
      </c>
      <c r="S93" s="4">
        <f>IF(AND(SUMIFS(Investors!$P:$P,Investors!$A:$A,$A93,Investors!$G:$G,$B93)-$B$2&lt;=S$4,SUMIFS(Investors!$P:$P,Investors!$A:$A,$A93,Investors!$G:$G,$B93)-$B$2&gt;R$4),SUMIFS(Investors!$Q:$Q,Investors!$A:$A,$A93,Investors!$G:$G,$B93),0)</f>
        <v/>
      </c>
      <c r="T93" s="4">
        <f>IF(AND(SUMIFS(Investors!$P:$P,Investors!$A:$A,$A93,Investors!$G:$G,$B93)-$B$2&lt;=T$4,SUMIFS(Investors!$P:$P,Investors!$A:$A,$A93,Investors!$G:$G,$B93)-$B$2&gt;S$4),SUMIFS(Investors!$Q:$Q,Investors!$A:$A,$A93,Investors!$G:$G,$B93),0)</f>
        <v/>
      </c>
      <c r="U93" s="4">
        <f>IF(AND(SUMIFS(Investors!$P:$P,Investors!$A:$A,$A93,Investors!$G:$G,$B93)-$B$2&lt;=U$4,SUMIFS(Investors!$P:$P,Investors!$A:$A,$A93,Investors!$G:$G,$B93)-$B$2&gt;T$4),SUMIFS(Investors!$Q:$Q,Investors!$A:$A,$A93,Investors!$G:$G,$B93),0)</f>
        <v/>
      </c>
      <c r="V93" s="4">
        <f>IF(AND(SUMIFS(Investors!$P:$P,Investors!$A:$A,$A93,Investors!$G:$G,$B93)-$B$2&lt;=V$4,SUMIFS(Investors!$P:$P,Investors!$A:$A,$A93,Investors!$G:$G,$B93)-$B$2&gt;U$4),SUMIFS(Investors!$Q:$Q,Investors!$A:$A,$A93,Investors!$G:$G,$B93),0)</f>
        <v/>
      </c>
      <c r="W93" s="4">
        <f>IF(AND(SUMIFS(Investors!$P:$P,Investors!$A:$A,$A93,Investors!$G:$G,$B93)-$B$2&lt;=W$4,SUMIFS(Investors!$P:$P,Investors!$A:$A,$A93,Investors!$G:$G,$B93)-$B$2&gt;V$4),SUMIFS(Investors!$Q:$Q,Investors!$A:$A,$A93,Investors!$G:$G,$B93),0)</f>
        <v/>
      </c>
      <c r="X93" s="4">
        <f>IF(AND(SUMIFS(Investors!$P:$P,Investors!$A:$A,$A93,Investors!$G:$G,$B93)-$B$2&lt;=X$4,SUMIFS(Investors!$P:$P,Investors!$A:$A,$A93,Investors!$G:$G,$B93)-$B$2&gt;W$4),SUMIFS(Investors!$Q:$Q,Investors!$A:$A,$A93,Investors!$G:$G,$B93),0)</f>
        <v/>
      </c>
      <c r="Y93" s="4">
        <f>IF(AND(SUMIFS(Investors!$P:$P,Investors!$A:$A,$A93,Investors!$G:$G,$B93)-$B$2&lt;=Y$4,SUMIFS(Investors!$P:$P,Investors!$A:$A,$A93,Investors!$G:$G,$B93)-$B$2&gt;X$4),SUMIFS(Investors!$Q:$Q,Investors!$A:$A,$A93,Investors!$G:$G,$B93),0)</f>
        <v/>
      </c>
      <c r="Z93" s="4">
        <f>IF(AND(SUMIFS(Investors!$P:$P,Investors!$A:$A,$A93,Investors!$G:$G,$B93)-$B$2&lt;=Z$4,SUMIFS(Investors!$P:$P,Investors!$A:$A,$A93,Investors!$G:$G,$B93)-$B$2&gt;Y$4),SUMIFS(Investors!$Q:$Q,Investors!$A:$A,$A93,Investors!$G:$G,$B93),0)</f>
        <v/>
      </c>
      <c r="AA93" s="4">
        <f>IF(AND(SUMIFS(Investors!$P:$P,Investors!$A:$A,$A93,Investors!$G:$G,$B93)-$B$2&lt;=AA$4,SUMIFS(Investors!$P:$P,Investors!$A:$A,$A93,Investors!$G:$G,$B93)-$B$2&gt;Z$4),SUMIFS(Investors!$Q:$Q,Investors!$A:$A,$A93,Investors!$G:$G,$B93),0)</f>
        <v/>
      </c>
      <c r="AB93" s="4">
        <f>IF(AND(SUMIFS(Investors!$P:$P,Investors!$A:$A,$A93,Investors!$G:$G,$B93)-$B$2&lt;=AB$4,SUMIFS(Investors!$P:$P,Investors!$A:$A,$A93,Investors!$G:$G,$B93)-$B$2&gt;AA$4),SUMIFS(Investors!$Q:$Q,Investors!$A:$A,$A93,Investors!$G:$G,$B93),0)</f>
        <v/>
      </c>
      <c r="AC93" s="4">
        <f>IF(AND(SUMIFS(Investors!$P:$P,Investors!$A:$A,$A93,Investors!$G:$G,$B93)-$B$2&lt;=AC$4,SUMIFS(Investors!$P:$P,Investors!$A:$A,$A93,Investors!$G:$G,$B93)-$B$2&gt;AB$4),SUMIFS(Investors!$Q:$Q,Investors!$A:$A,$A93,Investors!$G:$G,$B93),0)</f>
        <v/>
      </c>
    </row>
    <row r="94">
      <c r="A94" t="inlineStr">
        <is>
          <t>ZVAN10</t>
        </is>
      </c>
      <c r="B94" t="inlineStr">
        <is>
          <t>GW4750</t>
        </is>
      </c>
      <c r="C94" s="4">
        <f>SUM(E94:AC94)</f>
        <v/>
      </c>
      <c r="E94" s="4">
        <f>IF(AND(SUMIFS(Investors!$P:$P,Investors!$A:$A,$A94,Investors!$G:$G,$B94)-$B$2&lt;=E$4,SUMIFS(Investors!$P:$P,Investors!$A:$A,$A94,Investors!$G:$G,$B94)-$B$2&gt;D$4),SUMIFS(Investors!$Q:$Q,Investors!$A:$A,$A94,Investors!$G:$G,$B94),0)</f>
        <v/>
      </c>
      <c r="F94" s="4">
        <f>IF(AND(SUMIFS(Investors!$P:$P,Investors!$A:$A,$A94,Investors!$G:$G,$B94)-$B$2&lt;=F$4,SUMIFS(Investors!$P:$P,Investors!$A:$A,$A94,Investors!$G:$G,$B94)-$B$2&gt;E$4),SUMIFS(Investors!$Q:$Q,Investors!$A:$A,$A94,Investors!$G:$G,$B94),0)</f>
        <v/>
      </c>
      <c r="G94" s="4">
        <f>IF(AND(SUMIFS(Investors!$P:$P,Investors!$A:$A,$A94,Investors!$G:$G,$B94)-$B$2&lt;=G$4,SUMIFS(Investors!$P:$P,Investors!$A:$A,$A94,Investors!$G:$G,$B94)-$B$2&gt;F$4),SUMIFS(Investors!$Q:$Q,Investors!$A:$A,$A94,Investors!$G:$G,$B94),0)</f>
        <v/>
      </c>
      <c r="H94" s="4">
        <f>IF(AND(SUMIFS(Investors!$P:$P,Investors!$A:$A,$A94,Investors!$G:$G,$B94)-$B$2&lt;=H$4,SUMIFS(Investors!$P:$P,Investors!$A:$A,$A94,Investors!$G:$G,$B94)-$B$2&gt;G$4),SUMIFS(Investors!$Q:$Q,Investors!$A:$A,$A94,Investors!$G:$G,$B94),0)</f>
        <v/>
      </c>
      <c r="I94" s="4">
        <f>IF(AND(SUMIFS(Investors!$P:$P,Investors!$A:$A,$A94,Investors!$G:$G,$B94)-$B$2&lt;=I$4,SUMIFS(Investors!$P:$P,Investors!$A:$A,$A94,Investors!$G:$G,$B94)-$B$2&gt;H$4),SUMIFS(Investors!$Q:$Q,Investors!$A:$A,$A94,Investors!$G:$G,$B94),0)</f>
        <v/>
      </c>
      <c r="J94" s="4">
        <f>IF(AND(SUMIFS(Investors!$P:$P,Investors!$A:$A,$A94,Investors!$G:$G,$B94)-$B$2&lt;=J$4,SUMIFS(Investors!$P:$P,Investors!$A:$A,$A94,Investors!$G:$G,$B94)-$B$2&gt;I$4),SUMIFS(Investors!$Q:$Q,Investors!$A:$A,$A94,Investors!$G:$G,$B94),0)</f>
        <v/>
      </c>
      <c r="K94" s="4">
        <f>IF(AND(SUMIFS(Investors!$P:$P,Investors!$A:$A,$A94,Investors!$G:$G,$B94)-$B$2&lt;=K$4,SUMIFS(Investors!$P:$P,Investors!$A:$A,$A94,Investors!$G:$G,$B94)-$B$2&gt;J$4),SUMIFS(Investors!$Q:$Q,Investors!$A:$A,$A94,Investors!$G:$G,$B94),0)</f>
        <v/>
      </c>
      <c r="L94" s="4">
        <f>IF(AND(SUMIFS(Investors!$P:$P,Investors!$A:$A,$A94,Investors!$G:$G,$B94)-$B$2&lt;=L$4,SUMIFS(Investors!$P:$P,Investors!$A:$A,$A94,Investors!$G:$G,$B94)-$B$2&gt;K$4),SUMIFS(Investors!$Q:$Q,Investors!$A:$A,$A94,Investors!$G:$G,$B94),0)</f>
        <v/>
      </c>
      <c r="M94" s="4">
        <f>IF(AND(SUMIFS(Investors!$P:$P,Investors!$A:$A,$A94,Investors!$G:$G,$B94)-$B$2&lt;=M$4,SUMIFS(Investors!$P:$P,Investors!$A:$A,$A94,Investors!$G:$G,$B94)-$B$2&gt;L$4),SUMIFS(Investors!$Q:$Q,Investors!$A:$A,$A94,Investors!$G:$G,$B94),0)</f>
        <v/>
      </c>
      <c r="N94" s="4">
        <f>IF(AND(SUMIFS(Investors!$P:$P,Investors!$A:$A,$A94,Investors!$G:$G,$B94)-$B$2&lt;=N$4,SUMIFS(Investors!$P:$P,Investors!$A:$A,$A94,Investors!$G:$G,$B94)-$B$2&gt;M$4),SUMIFS(Investors!$Q:$Q,Investors!$A:$A,$A94,Investors!$G:$G,$B94),0)</f>
        <v/>
      </c>
      <c r="O94" s="4">
        <f>IF(AND(SUMIFS(Investors!$P:$P,Investors!$A:$A,$A94,Investors!$G:$G,$B94)-$B$2&lt;=O$4,SUMIFS(Investors!$P:$P,Investors!$A:$A,$A94,Investors!$G:$G,$B94)-$B$2&gt;N$4),SUMIFS(Investors!$Q:$Q,Investors!$A:$A,$A94,Investors!$G:$G,$B94),0)</f>
        <v/>
      </c>
      <c r="P94" s="4">
        <f>IF(AND(SUMIFS(Investors!$P:$P,Investors!$A:$A,$A94,Investors!$G:$G,$B94)-$B$2&lt;=P$4,SUMIFS(Investors!$P:$P,Investors!$A:$A,$A94,Investors!$G:$G,$B94)-$B$2&gt;O$4),SUMIFS(Investors!$Q:$Q,Investors!$A:$A,$A94,Investors!$G:$G,$B94),0)</f>
        <v/>
      </c>
      <c r="Q94" s="4">
        <f>IF(AND(SUMIFS(Investors!$P:$P,Investors!$A:$A,$A94,Investors!$G:$G,$B94)-$B$2&lt;=Q$4,SUMIFS(Investors!$P:$P,Investors!$A:$A,$A94,Investors!$G:$G,$B94)-$B$2&gt;P$4),SUMIFS(Investors!$Q:$Q,Investors!$A:$A,$A94,Investors!$G:$G,$B94),0)</f>
        <v/>
      </c>
      <c r="R94" s="4">
        <f>IF(AND(SUMIFS(Investors!$P:$P,Investors!$A:$A,$A94,Investors!$G:$G,$B94)-$B$2&lt;=R$4,SUMIFS(Investors!$P:$P,Investors!$A:$A,$A94,Investors!$G:$G,$B94)-$B$2&gt;Q$4),SUMIFS(Investors!$Q:$Q,Investors!$A:$A,$A94,Investors!$G:$G,$B94),0)</f>
        <v/>
      </c>
      <c r="S94" s="4">
        <f>IF(AND(SUMIFS(Investors!$P:$P,Investors!$A:$A,$A94,Investors!$G:$G,$B94)-$B$2&lt;=S$4,SUMIFS(Investors!$P:$P,Investors!$A:$A,$A94,Investors!$G:$G,$B94)-$B$2&gt;R$4),SUMIFS(Investors!$Q:$Q,Investors!$A:$A,$A94,Investors!$G:$G,$B94),0)</f>
        <v/>
      </c>
      <c r="T94" s="4">
        <f>IF(AND(SUMIFS(Investors!$P:$P,Investors!$A:$A,$A94,Investors!$G:$G,$B94)-$B$2&lt;=T$4,SUMIFS(Investors!$P:$P,Investors!$A:$A,$A94,Investors!$G:$G,$B94)-$B$2&gt;S$4),SUMIFS(Investors!$Q:$Q,Investors!$A:$A,$A94,Investors!$G:$G,$B94),0)</f>
        <v/>
      </c>
      <c r="U94" s="4">
        <f>IF(AND(SUMIFS(Investors!$P:$P,Investors!$A:$A,$A94,Investors!$G:$G,$B94)-$B$2&lt;=U$4,SUMIFS(Investors!$P:$P,Investors!$A:$A,$A94,Investors!$G:$G,$B94)-$B$2&gt;T$4),SUMIFS(Investors!$Q:$Q,Investors!$A:$A,$A94,Investors!$G:$G,$B94),0)</f>
        <v/>
      </c>
      <c r="V94" s="4">
        <f>IF(AND(SUMIFS(Investors!$P:$P,Investors!$A:$A,$A94,Investors!$G:$G,$B94)-$B$2&lt;=V$4,SUMIFS(Investors!$P:$P,Investors!$A:$A,$A94,Investors!$G:$G,$B94)-$B$2&gt;U$4),SUMIFS(Investors!$Q:$Q,Investors!$A:$A,$A94,Investors!$G:$G,$B94),0)</f>
        <v/>
      </c>
      <c r="W94" s="4">
        <f>IF(AND(SUMIFS(Investors!$P:$P,Investors!$A:$A,$A94,Investors!$G:$G,$B94)-$B$2&lt;=W$4,SUMIFS(Investors!$P:$P,Investors!$A:$A,$A94,Investors!$G:$G,$B94)-$B$2&gt;V$4),SUMIFS(Investors!$Q:$Q,Investors!$A:$A,$A94,Investors!$G:$G,$B94),0)</f>
        <v/>
      </c>
      <c r="X94" s="4">
        <f>IF(AND(SUMIFS(Investors!$P:$P,Investors!$A:$A,$A94,Investors!$G:$G,$B94)-$B$2&lt;=X$4,SUMIFS(Investors!$P:$P,Investors!$A:$A,$A94,Investors!$G:$G,$B94)-$B$2&gt;W$4),SUMIFS(Investors!$Q:$Q,Investors!$A:$A,$A94,Investors!$G:$G,$B94),0)</f>
        <v/>
      </c>
      <c r="Y94" s="4">
        <f>IF(AND(SUMIFS(Investors!$P:$P,Investors!$A:$A,$A94,Investors!$G:$G,$B94)-$B$2&lt;=Y$4,SUMIFS(Investors!$P:$P,Investors!$A:$A,$A94,Investors!$G:$G,$B94)-$B$2&gt;X$4),SUMIFS(Investors!$Q:$Q,Investors!$A:$A,$A94,Investors!$G:$G,$B94),0)</f>
        <v/>
      </c>
      <c r="Z94" s="4">
        <f>IF(AND(SUMIFS(Investors!$P:$P,Investors!$A:$A,$A94,Investors!$G:$G,$B94)-$B$2&lt;=Z$4,SUMIFS(Investors!$P:$P,Investors!$A:$A,$A94,Investors!$G:$G,$B94)-$B$2&gt;Y$4),SUMIFS(Investors!$Q:$Q,Investors!$A:$A,$A94,Investors!$G:$G,$B94),0)</f>
        <v/>
      </c>
      <c r="AA94" s="4">
        <f>IF(AND(SUMIFS(Investors!$P:$P,Investors!$A:$A,$A94,Investors!$G:$G,$B94)-$B$2&lt;=AA$4,SUMIFS(Investors!$P:$P,Investors!$A:$A,$A94,Investors!$G:$G,$B94)-$B$2&gt;Z$4),SUMIFS(Investors!$Q:$Q,Investors!$A:$A,$A94,Investors!$G:$G,$B94),0)</f>
        <v/>
      </c>
      <c r="AB94" s="4">
        <f>IF(AND(SUMIFS(Investors!$P:$P,Investors!$A:$A,$A94,Investors!$G:$G,$B94)-$B$2&lt;=AB$4,SUMIFS(Investors!$P:$P,Investors!$A:$A,$A94,Investors!$G:$G,$B94)-$B$2&gt;AA$4),SUMIFS(Investors!$Q:$Q,Investors!$A:$A,$A94,Investors!$G:$G,$B94),0)</f>
        <v/>
      </c>
      <c r="AC94" s="4">
        <f>IF(AND(SUMIFS(Investors!$P:$P,Investors!$A:$A,$A94,Investors!$G:$G,$B94)-$B$2&lt;=AC$4,SUMIFS(Investors!$P:$P,Investors!$A:$A,$A94,Investors!$G:$G,$B94)-$B$2&gt;AB$4),SUMIFS(Investors!$Q:$Q,Investors!$A:$A,$A94,Investors!$G:$G,$B94),0)</f>
        <v/>
      </c>
    </row>
    <row r="95">
      <c r="A95" t="inlineStr">
        <is>
          <t>ZZTE01</t>
        </is>
      </c>
      <c r="B95" t="inlineStr">
        <is>
          <t>GW3243</t>
        </is>
      </c>
      <c r="C95" s="4">
        <f>SUM(E95:AC95)</f>
        <v/>
      </c>
      <c r="E95" s="4">
        <f>IF(AND(SUMIFS(Investors!$P:$P,Investors!$A:$A,$A95,Investors!$G:$G,$B95)-$B$2&lt;=E$4,SUMIFS(Investors!$P:$P,Investors!$A:$A,$A95,Investors!$G:$G,$B95)-$B$2&gt;D$4),SUMIFS(Investors!$Q:$Q,Investors!$A:$A,$A95,Investors!$G:$G,$B95),0)</f>
        <v/>
      </c>
      <c r="F95" s="4">
        <f>IF(AND(SUMIFS(Investors!$P:$P,Investors!$A:$A,$A95,Investors!$G:$G,$B95)-$B$2&lt;=F$4,SUMIFS(Investors!$P:$P,Investors!$A:$A,$A95,Investors!$G:$G,$B95)-$B$2&gt;E$4),SUMIFS(Investors!$Q:$Q,Investors!$A:$A,$A95,Investors!$G:$G,$B95),0)</f>
        <v/>
      </c>
      <c r="G95" s="4">
        <f>IF(AND(SUMIFS(Investors!$P:$P,Investors!$A:$A,$A95,Investors!$G:$G,$B95)-$B$2&lt;=G$4,SUMIFS(Investors!$P:$P,Investors!$A:$A,$A95,Investors!$G:$G,$B95)-$B$2&gt;F$4),SUMIFS(Investors!$Q:$Q,Investors!$A:$A,$A95,Investors!$G:$G,$B95),0)</f>
        <v/>
      </c>
      <c r="H95" s="4">
        <f>IF(AND(SUMIFS(Investors!$P:$P,Investors!$A:$A,$A95,Investors!$G:$G,$B95)-$B$2&lt;=H$4,SUMIFS(Investors!$P:$P,Investors!$A:$A,$A95,Investors!$G:$G,$B95)-$B$2&gt;G$4),SUMIFS(Investors!$Q:$Q,Investors!$A:$A,$A95,Investors!$G:$G,$B95),0)</f>
        <v/>
      </c>
      <c r="I95" s="4">
        <f>IF(AND(SUMIFS(Investors!$P:$P,Investors!$A:$A,$A95,Investors!$G:$G,$B95)-$B$2&lt;=I$4,SUMIFS(Investors!$P:$P,Investors!$A:$A,$A95,Investors!$G:$G,$B95)-$B$2&gt;H$4),SUMIFS(Investors!$Q:$Q,Investors!$A:$A,$A95,Investors!$G:$G,$B95),0)</f>
        <v/>
      </c>
      <c r="J95" s="4">
        <f>IF(AND(SUMIFS(Investors!$P:$P,Investors!$A:$A,$A95,Investors!$G:$G,$B95)-$B$2&lt;=J$4,SUMIFS(Investors!$P:$P,Investors!$A:$A,$A95,Investors!$G:$G,$B95)-$B$2&gt;I$4),SUMIFS(Investors!$Q:$Q,Investors!$A:$A,$A95,Investors!$G:$G,$B95),0)</f>
        <v/>
      </c>
      <c r="K95" s="4">
        <f>IF(AND(SUMIFS(Investors!$P:$P,Investors!$A:$A,$A95,Investors!$G:$G,$B95)-$B$2&lt;=K$4,SUMIFS(Investors!$P:$P,Investors!$A:$A,$A95,Investors!$G:$G,$B95)-$B$2&gt;J$4),SUMIFS(Investors!$Q:$Q,Investors!$A:$A,$A95,Investors!$G:$G,$B95),0)</f>
        <v/>
      </c>
      <c r="L95" s="4">
        <f>IF(AND(SUMIFS(Investors!$P:$P,Investors!$A:$A,$A95,Investors!$G:$G,$B95)-$B$2&lt;=L$4,SUMIFS(Investors!$P:$P,Investors!$A:$A,$A95,Investors!$G:$G,$B95)-$B$2&gt;K$4),SUMIFS(Investors!$Q:$Q,Investors!$A:$A,$A95,Investors!$G:$G,$B95),0)</f>
        <v/>
      </c>
      <c r="M95" s="4">
        <f>IF(AND(SUMIFS(Investors!$P:$P,Investors!$A:$A,$A95,Investors!$G:$G,$B95)-$B$2&lt;=M$4,SUMIFS(Investors!$P:$P,Investors!$A:$A,$A95,Investors!$G:$G,$B95)-$B$2&gt;L$4),SUMIFS(Investors!$Q:$Q,Investors!$A:$A,$A95,Investors!$G:$G,$B95),0)</f>
        <v/>
      </c>
      <c r="N95" s="4">
        <f>IF(AND(SUMIFS(Investors!$P:$P,Investors!$A:$A,$A95,Investors!$G:$G,$B95)-$B$2&lt;=N$4,SUMIFS(Investors!$P:$P,Investors!$A:$A,$A95,Investors!$G:$G,$B95)-$B$2&gt;M$4),SUMIFS(Investors!$Q:$Q,Investors!$A:$A,$A95,Investors!$G:$G,$B95),0)</f>
        <v/>
      </c>
      <c r="O95" s="4">
        <f>IF(AND(SUMIFS(Investors!$P:$P,Investors!$A:$A,$A95,Investors!$G:$G,$B95)-$B$2&lt;=O$4,SUMIFS(Investors!$P:$P,Investors!$A:$A,$A95,Investors!$G:$G,$B95)-$B$2&gt;N$4),SUMIFS(Investors!$Q:$Q,Investors!$A:$A,$A95,Investors!$G:$G,$B95),0)</f>
        <v/>
      </c>
      <c r="P95" s="4">
        <f>IF(AND(SUMIFS(Investors!$P:$P,Investors!$A:$A,$A95,Investors!$G:$G,$B95)-$B$2&lt;=P$4,SUMIFS(Investors!$P:$P,Investors!$A:$A,$A95,Investors!$G:$G,$B95)-$B$2&gt;O$4),SUMIFS(Investors!$Q:$Q,Investors!$A:$A,$A95,Investors!$G:$G,$B95),0)</f>
        <v/>
      </c>
      <c r="Q95" s="4">
        <f>IF(AND(SUMIFS(Investors!$P:$P,Investors!$A:$A,$A95,Investors!$G:$G,$B95)-$B$2&lt;=Q$4,SUMIFS(Investors!$P:$P,Investors!$A:$A,$A95,Investors!$G:$G,$B95)-$B$2&gt;P$4),SUMIFS(Investors!$Q:$Q,Investors!$A:$A,$A95,Investors!$G:$G,$B95),0)</f>
        <v/>
      </c>
      <c r="R95" s="4">
        <f>IF(AND(SUMIFS(Investors!$P:$P,Investors!$A:$A,$A95,Investors!$G:$G,$B95)-$B$2&lt;=R$4,SUMIFS(Investors!$P:$P,Investors!$A:$A,$A95,Investors!$G:$G,$B95)-$B$2&gt;Q$4),SUMIFS(Investors!$Q:$Q,Investors!$A:$A,$A95,Investors!$G:$G,$B95),0)</f>
        <v/>
      </c>
      <c r="S95" s="4">
        <f>IF(AND(SUMIFS(Investors!$P:$P,Investors!$A:$A,$A95,Investors!$G:$G,$B95)-$B$2&lt;=S$4,SUMIFS(Investors!$P:$P,Investors!$A:$A,$A95,Investors!$G:$G,$B95)-$B$2&gt;R$4),SUMIFS(Investors!$Q:$Q,Investors!$A:$A,$A95,Investors!$G:$G,$B95),0)</f>
        <v/>
      </c>
      <c r="T95" s="4">
        <f>IF(AND(SUMIFS(Investors!$P:$P,Investors!$A:$A,$A95,Investors!$G:$G,$B95)-$B$2&lt;=T$4,SUMIFS(Investors!$P:$P,Investors!$A:$A,$A95,Investors!$G:$G,$B95)-$B$2&gt;S$4),SUMIFS(Investors!$Q:$Q,Investors!$A:$A,$A95,Investors!$G:$G,$B95),0)</f>
        <v/>
      </c>
      <c r="U95" s="4">
        <f>IF(AND(SUMIFS(Investors!$P:$P,Investors!$A:$A,$A95,Investors!$G:$G,$B95)-$B$2&lt;=U$4,SUMIFS(Investors!$P:$P,Investors!$A:$A,$A95,Investors!$G:$G,$B95)-$B$2&gt;T$4),SUMIFS(Investors!$Q:$Q,Investors!$A:$A,$A95,Investors!$G:$G,$B95),0)</f>
        <v/>
      </c>
      <c r="V95" s="4">
        <f>IF(AND(SUMIFS(Investors!$P:$P,Investors!$A:$A,$A95,Investors!$G:$G,$B95)-$B$2&lt;=V$4,SUMIFS(Investors!$P:$P,Investors!$A:$A,$A95,Investors!$G:$G,$B95)-$B$2&gt;U$4),SUMIFS(Investors!$Q:$Q,Investors!$A:$A,$A95,Investors!$G:$G,$B95),0)</f>
        <v/>
      </c>
      <c r="W95" s="4">
        <f>IF(AND(SUMIFS(Investors!$P:$P,Investors!$A:$A,$A95,Investors!$G:$G,$B95)-$B$2&lt;=W$4,SUMIFS(Investors!$P:$P,Investors!$A:$A,$A95,Investors!$G:$G,$B95)-$B$2&gt;V$4),SUMIFS(Investors!$Q:$Q,Investors!$A:$A,$A95,Investors!$G:$G,$B95),0)</f>
        <v/>
      </c>
      <c r="X95" s="4">
        <f>IF(AND(SUMIFS(Investors!$P:$P,Investors!$A:$A,$A95,Investors!$G:$G,$B95)-$B$2&lt;=X$4,SUMIFS(Investors!$P:$P,Investors!$A:$A,$A95,Investors!$G:$G,$B95)-$B$2&gt;W$4),SUMIFS(Investors!$Q:$Q,Investors!$A:$A,$A95,Investors!$G:$G,$B95),0)</f>
        <v/>
      </c>
      <c r="Y95" s="4">
        <f>IF(AND(SUMIFS(Investors!$P:$P,Investors!$A:$A,$A95,Investors!$G:$G,$B95)-$B$2&lt;=Y$4,SUMIFS(Investors!$P:$P,Investors!$A:$A,$A95,Investors!$G:$G,$B95)-$B$2&gt;X$4),SUMIFS(Investors!$Q:$Q,Investors!$A:$A,$A95,Investors!$G:$G,$B95),0)</f>
        <v/>
      </c>
      <c r="Z95" s="4">
        <f>IF(AND(SUMIFS(Investors!$P:$P,Investors!$A:$A,$A95,Investors!$G:$G,$B95)-$B$2&lt;=Z$4,SUMIFS(Investors!$P:$P,Investors!$A:$A,$A95,Investors!$G:$G,$B95)-$B$2&gt;Y$4),SUMIFS(Investors!$Q:$Q,Investors!$A:$A,$A95,Investors!$G:$G,$B95),0)</f>
        <v/>
      </c>
      <c r="AA95" s="4">
        <f>IF(AND(SUMIFS(Investors!$P:$P,Investors!$A:$A,$A95,Investors!$G:$G,$B95)-$B$2&lt;=AA$4,SUMIFS(Investors!$P:$P,Investors!$A:$A,$A95,Investors!$G:$G,$B95)-$B$2&gt;Z$4),SUMIFS(Investors!$Q:$Q,Investors!$A:$A,$A95,Investors!$G:$G,$B95),0)</f>
        <v/>
      </c>
      <c r="AB95" s="4">
        <f>IF(AND(SUMIFS(Investors!$P:$P,Investors!$A:$A,$A95,Investors!$G:$G,$B95)-$B$2&lt;=AB$4,SUMIFS(Investors!$P:$P,Investors!$A:$A,$A95,Investors!$G:$G,$B95)-$B$2&gt;AA$4),SUMIFS(Investors!$Q:$Q,Investors!$A:$A,$A95,Investors!$G:$G,$B95),0)</f>
        <v/>
      </c>
      <c r="AC95" s="4">
        <f>IF(AND(SUMIFS(Investors!$P:$P,Investors!$A:$A,$A95,Investors!$G:$G,$B95)-$B$2&lt;=AC$4,SUMIFS(Investors!$P:$P,Investors!$A:$A,$A95,Investors!$G:$G,$B95)-$B$2&gt;AB$4),SUMIFS(Investors!$Q:$Q,Investors!$A:$A,$A95,Investors!$G:$G,$B95),0)</f>
        <v/>
      </c>
    </row>
    <row r="96">
      <c r="A96" t="inlineStr">
        <is>
          <t>ZHAR02</t>
        </is>
      </c>
      <c r="B96" t="inlineStr">
        <is>
          <t>GW4680</t>
        </is>
      </c>
      <c r="C96" s="4">
        <f>SUM(E96:AC96)</f>
        <v/>
      </c>
      <c r="E96" s="4">
        <f>IF(AND(SUMIFS(Investors!$P:$P,Investors!$A:$A,$A96,Investors!$G:$G,$B96)-$B$2&lt;=E$4,SUMIFS(Investors!$P:$P,Investors!$A:$A,$A96,Investors!$G:$G,$B96)-$B$2&gt;D$4),SUMIFS(Investors!$Q:$Q,Investors!$A:$A,$A96,Investors!$G:$G,$B96),0)</f>
        <v/>
      </c>
      <c r="F96" s="4">
        <f>IF(AND(SUMIFS(Investors!$P:$P,Investors!$A:$A,$A96,Investors!$G:$G,$B96)-$B$2&lt;=F$4,SUMIFS(Investors!$P:$P,Investors!$A:$A,$A96,Investors!$G:$G,$B96)-$B$2&gt;E$4),SUMIFS(Investors!$Q:$Q,Investors!$A:$A,$A96,Investors!$G:$G,$B96),0)</f>
        <v/>
      </c>
      <c r="G96" s="4">
        <f>IF(AND(SUMIFS(Investors!$P:$P,Investors!$A:$A,$A96,Investors!$G:$G,$B96)-$B$2&lt;=G$4,SUMIFS(Investors!$P:$P,Investors!$A:$A,$A96,Investors!$G:$G,$B96)-$B$2&gt;F$4),SUMIFS(Investors!$Q:$Q,Investors!$A:$A,$A96,Investors!$G:$G,$B96),0)</f>
        <v/>
      </c>
      <c r="H96" s="4">
        <f>IF(AND(SUMIFS(Investors!$P:$P,Investors!$A:$A,$A96,Investors!$G:$G,$B96)-$B$2&lt;=H$4,SUMIFS(Investors!$P:$P,Investors!$A:$A,$A96,Investors!$G:$G,$B96)-$B$2&gt;G$4),SUMIFS(Investors!$Q:$Q,Investors!$A:$A,$A96,Investors!$G:$G,$B96),0)</f>
        <v/>
      </c>
      <c r="I96" s="4">
        <f>IF(AND(SUMIFS(Investors!$P:$P,Investors!$A:$A,$A96,Investors!$G:$G,$B96)-$B$2&lt;=I$4,SUMIFS(Investors!$P:$P,Investors!$A:$A,$A96,Investors!$G:$G,$B96)-$B$2&gt;H$4),SUMIFS(Investors!$Q:$Q,Investors!$A:$A,$A96,Investors!$G:$G,$B96),0)</f>
        <v/>
      </c>
      <c r="J96" s="4">
        <f>IF(AND(SUMIFS(Investors!$P:$P,Investors!$A:$A,$A96,Investors!$G:$G,$B96)-$B$2&lt;=J$4,SUMIFS(Investors!$P:$P,Investors!$A:$A,$A96,Investors!$G:$G,$B96)-$B$2&gt;I$4),SUMIFS(Investors!$Q:$Q,Investors!$A:$A,$A96,Investors!$G:$G,$B96),0)</f>
        <v/>
      </c>
      <c r="K96" s="4">
        <f>IF(AND(SUMIFS(Investors!$P:$P,Investors!$A:$A,$A96,Investors!$G:$G,$B96)-$B$2&lt;=K$4,SUMIFS(Investors!$P:$P,Investors!$A:$A,$A96,Investors!$G:$G,$B96)-$B$2&gt;J$4),SUMIFS(Investors!$Q:$Q,Investors!$A:$A,$A96,Investors!$G:$G,$B96),0)</f>
        <v/>
      </c>
      <c r="L96" s="4">
        <f>IF(AND(SUMIFS(Investors!$P:$P,Investors!$A:$A,$A96,Investors!$G:$G,$B96)-$B$2&lt;=L$4,SUMIFS(Investors!$P:$P,Investors!$A:$A,$A96,Investors!$G:$G,$B96)-$B$2&gt;K$4),SUMIFS(Investors!$Q:$Q,Investors!$A:$A,$A96,Investors!$G:$G,$B96),0)</f>
        <v/>
      </c>
      <c r="M96" s="4">
        <f>IF(AND(SUMIFS(Investors!$P:$P,Investors!$A:$A,$A96,Investors!$G:$G,$B96)-$B$2&lt;=M$4,SUMIFS(Investors!$P:$P,Investors!$A:$A,$A96,Investors!$G:$G,$B96)-$B$2&gt;L$4),SUMIFS(Investors!$Q:$Q,Investors!$A:$A,$A96,Investors!$G:$G,$B96),0)</f>
        <v/>
      </c>
      <c r="N96" s="4">
        <f>IF(AND(SUMIFS(Investors!$P:$P,Investors!$A:$A,$A96,Investors!$G:$G,$B96)-$B$2&lt;=N$4,SUMIFS(Investors!$P:$P,Investors!$A:$A,$A96,Investors!$G:$G,$B96)-$B$2&gt;M$4),SUMIFS(Investors!$Q:$Q,Investors!$A:$A,$A96,Investors!$G:$G,$B96),0)</f>
        <v/>
      </c>
      <c r="O96" s="4">
        <f>IF(AND(SUMIFS(Investors!$P:$P,Investors!$A:$A,$A96,Investors!$G:$G,$B96)-$B$2&lt;=O$4,SUMIFS(Investors!$P:$P,Investors!$A:$A,$A96,Investors!$G:$G,$B96)-$B$2&gt;N$4),SUMIFS(Investors!$Q:$Q,Investors!$A:$A,$A96,Investors!$G:$G,$B96),0)</f>
        <v/>
      </c>
      <c r="P96" s="4">
        <f>IF(AND(SUMIFS(Investors!$P:$P,Investors!$A:$A,$A96,Investors!$G:$G,$B96)-$B$2&lt;=P$4,SUMIFS(Investors!$P:$P,Investors!$A:$A,$A96,Investors!$G:$G,$B96)-$B$2&gt;O$4),SUMIFS(Investors!$Q:$Q,Investors!$A:$A,$A96,Investors!$G:$G,$B96),0)</f>
        <v/>
      </c>
      <c r="Q96" s="4">
        <f>IF(AND(SUMIFS(Investors!$P:$P,Investors!$A:$A,$A96,Investors!$G:$G,$B96)-$B$2&lt;=Q$4,SUMIFS(Investors!$P:$P,Investors!$A:$A,$A96,Investors!$G:$G,$B96)-$B$2&gt;P$4),SUMIFS(Investors!$Q:$Q,Investors!$A:$A,$A96,Investors!$G:$G,$B96),0)</f>
        <v/>
      </c>
      <c r="R96" s="4">
        <f>IF(AND(SUMIFS(Investors!$P:$P,Investors!$A:$A,$A96,Investors!$G:$G,$B96)-$B$2&lt;=R$4,SUMIFS(Investors!$P:$P,Investors!$A:$A,$A96,Investors!$G:$G,$B96)-$B$2&gt;Q$4),SUMIFS(Investors!$Q:$Q,Investors!$A:$A,$A96,Investors!$G:$G,$B96),0)</f>
        <v/>
      </c>
      <c r="S96" s="4">
        <f>IF(AND(SUMIFS(Investors!$P:$P,Investors!$A:$A,$A96,Investors!$G:$G,$B96)-$B$2&lt;=S$4,SUMIFS(Investors!$P:$P,Investors!$A:$A,$A96,Investors!$G:$G,$B96)-$B$2&gt;R$4),SUMIFS(Investors!$Q:$Q,Investors!$A:$A,$A96,Investors!$G:$G,$B96),0)</f>
        <v/>
      </c>
      <c r="T96" s="4">
        <f>IF(AND(SUMIFS(Investors!$P:$P,Investors!$A:$A,$A96,Investors!$G:$G,$B96)-$B$2&lt;=T$4,SUMIFS(Investors!$P:$P,Investors!$A:$A,$A96,Investors!$G:$G,$B96)-$B$2&gt;S$4),SUMIFS(Investors!$Q:$Q,Investors!$A:$A,$A96,Investors!$G:$G,$B96),0)</f>
        <v/>
      </c>
      <c r="U96" s="4">
        <f>IF(AND(SUMIFS(Investors!$P:$P,Investors!$A:$A,$A96,Investors!$G:$G,$B96)-$B$2&lt;=U$4,SUMIFS(Investors!$P:$P,Investors!$A:$A,$A96,Investors!$G:$G,$B96)-$B$2&gt;T$4),SUMIFS(Investors!$Q:$Q,Investors!$A:$A,$A96,Investors!$G:$G,$B96),0)</f>
        <v/>
      </c>
      <c r="V96" s="4">
        <f>IF(AND(SUMIFS(Investors!$P:$P,Investors!$A:$A,$A96,Investors!$G:$G,$B96)-$B$2&lt;=V$4,SUMIFS(Investors!$P:$P,Investors!$A:$A,$A96,Investors!$G:$G,$B96)-$B$2&gt;U$4),SUMIFS(Investors!$Q:$Q,Investors!$A:$A,$A96,Investors!$G:$G,$B96),0)</f>
        <v/>
      </c>
      <c r="W96" s="4">
        <f>IF(AND(SUMIFS(Investors!$P:$P,Investors!$A:$A,$A96,Investors!$G:$G,$B96)-$B$2&lt;=W$4,SUMIFS(Investors!$P:$P,Investors!$A:$A,$A96,Investors!$G:$G,$B96)-$B$2&gt;V$4),SUMIFS(Investors!$Q:$Q,Investors!$A:$A,$A96,Investors!$G:$G,$B96),0)</f>
        <v/>
      </c>
      <c r="X96" s="4">
        <f>IF(AND(SUMIFS(Investors!$P:$P,Investors!$A:$A,$A96,Investors!$G:$G,$B96)-$B$2&lt;=X$4,SUMIFS(Investors!$P:$P,Investors!$A:$A,$A96,Investors!$G:$G,$B96)-$B$2&gt;W$4),SUMIFS(Investors!$Q:$Q,Investors!$A:$A,$A96,Investors!$G:$G,$B96),0)</f>
        <v/>
      </c>
      <c r="Y96" s="4">
        <f>IF(AND(SUMIFS(Investors!$P:$P,Investors!$A:$A,$A96,Investors!$G:$G,$B96)-$B$2&lt;=Y$4,SUMIFS(Investors!$P:$P,Investors!$A:$A,$A96,Investors!$G:$G,$B96)-$B$2&gt;X$4),SUMIFS(Investors!$Q:$Q,Investors!$A:$A,$A96,Investors!$G:$G,$B96),0)</f>
        <v/>
      </c>
      <c r="Z96" s="4">
        <f>IF(AND(SUMIFS(Investors!$P:$P,Investors!$A:$A,$A96,Investors!$G:$G,$B96)-$B$2&lt;=Z$4,SUMIFS(Investors!$P:$P,Investors!$A:$A,$A96,Investors!$G:$G,$B96)-$B$2&gt;Y$4),SUMIFS(Investors!$Q:$Q,Investors!$A:$A,$A96,Investors!$G:$G,$B96),0)</f>
        <v/>
      </c>
      <c r="AA96" s="4">
        <f>IF(AND(SUMIFS(Investors!$P:$P,Investors!$A:$A,$A96,Investors!$G:$G,$B96)-$B$2&lt;=AA$4,SUMIFS(Investors!$P:$P,Investors!$A:$A,$A96,Investors!$G:$G,$B96)-$B$2&gt;Z$4),SUMIFS(Investors!$Q:$Q,Investors!$A:$A,$A96,Investors!$G:$G,$B96),0)</f>
        <v/>
      </c>
      <c r="AB96" s="4">
        <f>IF(AND(SUMIFS(Investors!$P:$P,Investors!$A:$A,$A96,Investors!$G:$G,$B96)-$B$2&lt;=AB$4,SUMIFS(Investors!$P:$P,Investors!$A:$A,$A96,Investors!$G:$G,$B96)-$B$2&gt;AA$4),SUMIFS(Investors!$Q:$Q,Investors!$A:$A,$A96,Investors!$G:$G,$B96),0)</f>
        <v/>
      </c>
      <c r="AC96" s="4">
        <f>IF(AND(SUMIFS(Investors!$P:$P,Investors!$A:$A,$A96,Investors!$G:$G,$B96)-$B$2&lt;=AC$4,SUMIFS(Investors!$P:$P,Investors!$A:$A,$A96,Investors!$G:$G,$B96)-$B$2&gt;AB$4),SUMIFS(Investors!$Q:$Q,Investors!$A:$A,$A96,Investors!$G:$G,$B96),0)</f>
        <v/>
      </c>
    </row>
    <row r="97">
      <c r="A97" t="inlineStr">
        <is>
          <t>ZHAR02</t>
        </is>
      </c>
      <c r="B97" t="inlineStr">
        <is>
          <t>GW4781</t>
        </is>
      </c>
      <c r="C97" s="4">
        <f>SUM(E97:AC97)</f>
        <v/>
      </c>
      <c r="E97" s="4">
        <f>IF(AND(SUMIFS(Investors!$P:$P,Investors!$A:$A,$A97,Investors!$G:$G,$B97)-$B$2&lt;=E$4,SUMIFS(Investors!$P:$P,Investors!$A:$A,$A97,Investors!$G:$G,$B97)-$B$2&gt;D$4),SUMIFS(Investors!$Q:$Q,Investors!$A:$A,$A97,Investors!$G:$G,$B97),0)</f>
        <v/>
      </c>
      <c r="F97" s="4">
        <f>IF(AND(SUMIFS(Investors!$P:$P,Investors!$A:$A,$A97,Investors!$G:$G,$B97)-$B$2&lt;=F$4,SUMIFS(Investors!$P:$P,Investors!$A:$A,$A97,Investors!$G:$G,$B97)-$B$2&gt;E$4),SUMIFS(Investors!$Q:$Q,Investors!$A:$A,$A97,Investors!$G:$G,$B97),0)</f>
        <v/>
      </c>
      <c r="G97" s="4">
        <f>IF(AND(SUMIFS(Investors!$P:$P,Investors!$A:$A,$A97,Investors!$G:$G,$B97)-$B$2&lt;=G$4,SUMIFS(Investors!$P:$P,Investors!$A:$A,$A97,Investors!$G:$G,$B97)-$B$2&gt;F$4),SUMIFS(Investors!$Q:$Q,Investors!$A:$A,$A97,Investors!$G:$G,$B97),0)</f>
        <v/>
      </c>
      <c r="H97" s="4">
        <f>IF(AND(SUMIFS(Investors!$P:$P,Investors!$A:$A,$A97,Investors!$G:$G,$B97)-$B$2&lt;=H$4,SUMIFS(Investors!$P:$P,Investors!$A:$A,$A97,Investors!$G:$G,$B97)-$B$2&gt;G$4),SUMIFS(Investors!$Q:$Q,Investors!$A:$A,$A97,Investors!$G:$G,$B97),0)</f>
        <v/>
      </c>
      <c r="I97" s="4">
        <f>IF(AND(SUMIFS(Investors!$P:$P,Investors!$A:$A,$A97,Investors!$G:$G,$B97)-$B$2&lt;=I$4,SUMIFS(Investors!$P:$P,Investors!$A:$A,$A97,Investors!$G:$G,$B97)-$B$2&gt;H$4),SUMIFS(Investors!$Q:$Q,Investors!$A:$A,$A97,Investors!$G:$G,$B97),0)</f>
        <v/>
      </c>
      <c r="J97" s="4">
        <f>IF(AND(SUMIFS(Investors!$P:$P,Investors!$A:$A,$A97,Investors!$G:$G,$B97)-$B$2&lt;=J$4,SUMIFS(Investors!$P:$P,Investors!$A:$A,$A97,Investors!$G:$G,$B97)-$B$2&gt;I$4),SUMIFS(Investors!$Q:$Q,Investors!$A:$A,$A97,Investors!$G:$G,$B97),0)</f>
        <v/>
      </c>
      <c r="K97" s="4">
        <f>IF(AND(SUMIFS(Investors!$P:$P,Investors!$A:$A,$A97,Investors!$G:$G,$B97)-$B$2&lt;=K$4,SUMIFS(Investors!$P:$P,Investors!$A:$A,$A97,Investors!$G:$G,$B97)-$B$2&gt;J$4),SUMIFS(Investors!$Q:$Q,Investors!$A:$A,$A97,Investors!$G:$G,$B97),0)</f>
        <v/>
      </c>
      <c r="L97" s="4">
        <f>IF(AND(SUMIFS(Investors!$P:$P,Investors!$A:$A,$A97,Investors!$G:$G,$B97)-$B$2&lt;=L$4,SUMIFS(Investors!$P:$P,Investors!$A:$A,$A97,Investors!$G:$G,$B97)-$B$2&gt;K$4),SUMIFS(Investors!$Q:$Q,Investors!$A:$A,$A97,Investors!$G:$G,$B97),0)</f>
        <v/>
      </c>
      <c r="M97" s="4">
        <f>IF(AND(SUMIFS(Investors!$P:$P,Investors!$A:$A,$A97,Investors!$G:$G,$B97)-$B$2&lt;=M$4,SUMIFS(Investors!$P:$P,Investors!$A:$A,$A97,Investors!$G:$G,$B97)-$B$2&gt;L$4),SUMIFS(Investors!$Q:$Q,Investors!$A:$A,$A97,Investors!$G:$G,$B97),0)</f>
        <v/>
      </c>
      <c r="N97" s="4">
        <f>IF(AND(SUMIFS(Investors!$P:$P,Investors!$A:$A,$A97,Investors!$G:$G,$B97)-$B$2&lt;=N$4,SUMIFS(Investors!$P:$P,Investors!$A:$A,$A97,Investors!$G:$G,$B97)-$B$2&gt;M$4),SUMIFS(Investors!$Q:$Q,Investors!$A:$A,$A97,Investors!$G:$G,$B97),0)</f>
        <v/>
      </c>
      <c r="O97" s="4">
        <f>IF(AND(SUMIFS(Investors!$P:$P,Investors!$A:$A,$A97,Investors!$G:$G,$B97)-$B$2&lt;=O$4,SUMIFS(Investors!$P:$P,Investors!$A:$A,$A97,Investors!$G:$G,$B97)-$B$2&gt;N$4),SUMIFS(Investors!$Q:$Q,Investors!$A:$A,$A97,Investors!$G:$G,$B97),0)</f>
        <v/>
      </c>
      <c r="P97" s="4">
        <f>IF(AND(SUMIFS(Investors!$P:$P,Investors!$A:$A,$A97,Investors!$G:$G,$B97)-$B$2&lt;=P$4,SUMIFS(Investors!$P:$P,Investors!$A:$A,$A97,Investors!$G:$G,$B97)-$B$2&gt;O$4),SUMIFS(Investors!$Q:$Q,Investors!$A:$A,$A97,Investors!$G:$G,$B97),0)</f>
        <v/>
      </c>
      <c r="Q97" s="4">
        <f>IF(AND(SUMIFS(Investors!$P:$P,Investors!$A:$A,$A97,Investors!$G:$G,$B97)-$B$2&lt;=Q$4,SUMIFS(Investors!$P:$P,Investors!$A:$A,$A97,Investors!$G:$G,$B97)-$B$2&gt;P$4),SUMIFS(Investors!$Q:$Q,Investors!$A:$A,$A97,Investors!$G:$G,$B97),0)</f>
        <v/>
      </c>
      <c r="R97" s="4">
        <f>IF(AND(SUMIFS(Investors!$P:$P,Investors!$A:$A,$A97,Investors!$G:$G,$B97)-$B$2&lt;=R$4,SUMIFS(Investors!$P:$P,Investors!$A:$A,$A97,Investors!$G:$G,$B97)-$B$2&gt;Q$4),SUMIFS(Investors!$Q:$Q,Investors!$A:$A,$A97,Investors!$G:$G,$B97),0)</f>
        <v/>
      </c>
      <c r="S97" s="4">
        <f>IF(AND(SUMIFS(Investors!$P:$P,Investors!$A:$A,$A97,Investors!$G:$G,$B97)-$B$2&lt;=S$4,SUMIFS(Investors!$P:$P,Investors!$A:$A,$A97,Investors!$G:$G,$B97)-$B$2&gt;R$4),SUMIFS(Investors!$Q:$Q,Investors!$A:$A,$A97,Investors!$G:$G,$B97),0)</f>
        <v/>
      </c>
      <c r="T97" s="4">
        <f>IF(AND(SUMIFS(Investors!$P:$P,Investors!$A:$A,$A97,Investors!$G:$G,$B97)-$B$2&lt;=T$4,SUMIFS(Investors!$P:$P,Investors!$A:$A,$A97,Investors!$G:$G,$B97)-$B$2&gt;S$4),SUMIFS(Investors!$Q:$Q,Investors!$A:$A,$A97,Investors!$G:$G,$B97),0)</f>
        <v/>
      </c>
      <c r="U97" s="4">
        <f>IF(AND(SUMIFS(Investors!$P:$P,Investors!$A:$A,$A97,Investors!$G:$G,$B97)-$B$2&lt;=U$4,SUMIFS(Investors!$P:$P,Investors!$A:$A,$A97,Investors!$G:$G,$B97)-$B$2&gt;T$4),SUMIFS(Investors!$Q:$Q,Investors!$A:$A,$A97,Investors!$G:$G,$B97),0)</f>
        <v/>
      </c>
      <c r="V97" s="4">
        <f>IF(AND(SUMIFS(Investors!$P:$P,Investors!$A:$A,$A97,Investors!$G:$G,$B97)-$B$2&lt;=V$4,SUMIFS(Investors!$P:$P,Investors!$A:$A,$A97,Investors!$G:$G,$B97)-$B$2&gt;U$4),SUMIFS(Investors!$Q:$Q,Investors!$A:$A,$A97,Investors!$G:$G,$B97),0)</f>
        <v/>
      </c>
      <c r="W97" s="4">
        <f>IF(AND(SUMIFS(Investors!$P:$P,Investors!$A:$A,$A97,Investors!$G:$G,$B97)-$B$2&lt;=W$4,SUMIFS(Investors!$P:$P,Investors!$A:$A,$A97,Investors!$G:$G,$B97)-$B$2&gt;V$4),SUMIFS(Investors!$Q:$Q,Investors!$A:$A,$A97,Investors!$G:$G,$B97),0)</f>
        <v/>
      </c>
      <c r="X97" s="4">
        <f>IF(AND(SUMIFS(Investors!$P:$P,Investors!$A:$A,$A97,Investors!$G:$G,$B97)-$B$2&lt;=X$4,SUMIFS(Investors!$P:$P,Investors!$A:$A,$A97,Investors!$G:$G,$B97)-$B$2&gt;W$4),SUMIFS(Investors!$Q:$Q,Investors!$A:$A,$A97,Investors!$G:$G,$B97),0)</f>
        <v/>
      </c>
      <c r="Y97" s="4">
        <f>IF(AND(SUMIFS(Investors!$P:$P,Investors!$A:$A,$A97,Investors!$G:$G,$B97)-$B$2&lt;=Y$4,SUMIFS(Investors!$P:$P,Investors!$A:$A,$A97,Investors!$G:$G,$B97)-$B$2&gt;X$4),SUMIFS(Investors!$Q:$Q,Investors!$A:$A,$A97,Investors!$G:$G,$B97),0)</f>
        <v/>
      </c>
      <c r="Z97" s="4">
        <f>IF(AND(SUMIFS(Investors!$P:$P,Investors!$A:$A,$A97,Investors!$G:$G,$B97)-$B$2&lt;=Z$4,SUMIFS(Investors!$P:$P,Investors!$A:$A,$A97,Investors!$G:$G,$B97)-$B$2&gt;Y$4),SUMIFS(Investors!$Q:$Q,Investors!$A:$A,$A97,Investors!$G:$G,$B97),0)</f>
        <v/>
      </c>
      <c r="AA97" s="4">
        <f>IF(AND(SUMIFS(Investors!$P:$P,Investors!$A:$A,$A97,Investors!$G:$G,$B97)-$B$2&lt;=AA$4,SUMIFS(Investors!$P:$P,Investors!$A:$A,$A97,Investors!$G:$G,$B97)-$B$2&gt;Z$4),SUMIFS(Investors!$Q:$Q,Investors!$A:$A,$A97,Investors!$G:$G,$B97),0)</f>
        <v/>
      </c>
      <c r="AB97" s="4">
        <f>IF(AND(SUMIFS(Investors!$P:$P,Investors!$A:$A,$A97,Investors!$G:$G,$B97)-$B$2&lt;=AB$4,SUMIFS(Investors!$P:$P,Investors!$A:$A,$A97,Investors!$G:$G,$B97)-$B$2&gt;AA$4),SUMIFS(Investors!$Q:$Q,Investors!$A:$A,$A97,Investors!$G:$G,$B97),0)</f>
        <v/>
      </c>
      <c r="AC97" s="4">
        <f>IF(AND(SUMIFS(Investors!$P:$P,Investors!$A:$A,$A97,Investors!$G:$G,$B97)-$B$2&lt;=AC$4,SUMIFS(Investors!$P:$P,Investors!$A:$A,$A97,Investors!$G:$G,$B97)-$B$2&gt;AB$4),SUMIFS(Investors!$Q:$Q,Investors!$A:$A,$A97,Investors!$G:$G,$B97),0)</f>
        <v/>
      </c>
    </row>
    <row r="98">
      <c r="A98" t="inlineStr">
        <is>
          <t>ZMAC01</t>
        </is>
      </c>
      <c r="B98" t="inlineStr">
        <is>
          <t>GW4144</t>
        </is>
      </c>
      <c r="C98" s="4">
        <f>SUM(E98:AC98)</f>
        <v/>
      </c>
      <c r="E98" s="4">
        <f>IF(AND(SUMIFS(Investors!$P:$P,Investors!$A:$A,$A98,Investors!$G:$G,$B98)-$B$2&lt;=E$4,SUMIFS(Investors!$P:$P,Investors!$A:$A,$A98,Investors!$G:$G,$B98)-$B$2&gt;D$4),SUMIFS(Investors!$Q:$Q,Investors!$A:$A,$A98,Investors!$G:$G,$B98),0)</f>
        <v/>
      </c>
      <c r="F98" s="4">
        <f>IF(AND(SUMIFS(Investors!$P:$P,Investors!$A:$A,$A98,Investors!$G:$G,$B98)-$B$2&lt;=F$4,SUMIFS(Investors!$P:$P,Investors!$A:$A,$A98,Investors!$G:$G,$B98)-$B$2&gt;E$4),SUMIFS(Investors!$Q:$Q,Investors!$A:$A,$A98,Investors!$G:$G,$B98),0)</f>
        <v/>
      </c>
      <c r="G98" s="4">
        <f>IF(AND(SUMIFS(Investors!$P:$P,Investors!$A:$A,$A98,Investors!$G:$G,$B98)-$B$2&lt;=G$4,SUMIFS(Investors!$P:$P,Investors!$A:$A,$A98,Investors!$G:$G,$B98)-$B$2&gt;F$4),SUMIFS(Investors!$Q:$Q,Investors!$A:$A,$A98,Investors!$G:$G,$B98),0)</f>
        <v/>
      </c>
      <c r="H98" s="4">
        <f>IF(AND(SUMIFS(Investors!$P:$P,Investors!$A:$A,$A98,Investors!$G:$G,$B98)-$B$2&lt;=H$4,SUMIFS(Investors!$P:$P,Investors!$A:$A,$A98,Investors!$G:$G,$B98)-$B$2&gt;G$4),SUMIFS(Investors!$Q:$Q,Investors!$A:$A,$A98,Investors!$G:$G,$B98),0)</f>
        <v/>
      </c>
      <c r="I98" s="4">
        <f>IF(AND(SUMIFS(Investors!$P:$P,Investors!$A:$A,$A98,Investors!$G:$G,$B98)-$B$2&lt;=I$4,SUMIFS(Investors!$P:$P,Investors!$A:$A,$A98,Investors!$G:$G,$B98)-$B$2&gt;H$4),SUMIFS(Investors!$Q:$Q,Investors!$A:$A,$A98,Investors!$G:$G,$B98),0)</f>
        <v/>
      </c>
      <c r="J98" s="4">
        <f>IF(AND(SUMIFS(Investors!$P:$P,Investors!$A:$A,$A98,Investors!$G:$G,$B98)-$B$2&lt;=J$4,SUMIFS(Investors!$P:$P,Investors!$A:$A,$A98,Investors!$G:$G,$B98)-$B$2&gt;I$4),SUMIFS(Investors!$Q:$Q,Investors!$A:$A,$A98,Investors!$G:$G,$B98),0)</f>
        <v/>
      </c>
      <c r="K98" s="4">
        <f>IF(AND(SUMIFS(Investors!$P:$P,Investors!$A:$A,$A98,Investors!$G:$G,$B98)-$B$2&lt;=K$4,SUMIFS(Investors!$P:$P,Investors!$A:$A,$A98,Investors!$G:$G,$B98)-$B$2&gt;J$4),SUMIFS(Investors!$Q:$Q,Investors!$A:$A,$A98,Investors!$G:$G,$B98),0)</f>
        <v/>
      </c>
      <c r="L98" s="4">
        <f>IF(AND(SUMIFS(Investors!$P:$P,Investors!$A:$A,$A98,Investors!$G:$G,$B98)-$B$2&lt;=L$4,SUMIFS(Investors!$P:$P,Investors!$A:$A,$A98,Investors!$G:$G,$B98)-$B$2&gt;K$4),SUMIFS(Investors!$Q:$Q,Investors!$A:$A,$A98,Investors!$G:$G,$B98),0)</f>
        <v/>
      </c>
      <c r="M98" s="4">
        <f>IF(AND(SUMIFS(Investors!$P:$P,Investors!$A:$A,$A98,Investors!$G:$G,$B98)-$B$2&lt;=M$4,SUMIFS(Investors!$P:$P,Investors!$A:$A,$A98,Investors!$G:$G,$B98)-$B$2&gt;L$4),SUMIFS(Investors!$Q:$Q,Investors!$A:$A,$A98,Investors!$G:$G,$B98),0)</f>
        <v/>
      </c>
      <c r="N98" s="4">
        <f>IF(AND(SUMIFS(Investors!$P:$P,Investors!$A:$A,$A98,Investors!$G:$G,$B98)-$B$2&lt;=N$4,SUMIFS(Investors!$P:$P,Investors!$A:$A,$A98,Investors!$G:$G,$B98)-$B$2&gt;M$4),SUMIFS(Investors!$Q:$Q,Investors!$A:$A,$A98,Investors!$G:$G,$B98),0)</f>
        <v/>
      </c>
      <c r="O98" s="4">
        <f>IF(AND(SUMIFS(Investors!$P:$P,Investors!$A:$A,$A98,Investors!$G:$G,$B98)-$B$2&lt;=O$4,SUMIFS(Investors!$P:$P,Investors!$A:$A,$A98,Investors!$G:$G,$B98)-$B$2&gt;N$4),SUMIFS(Investors!$Q:$Q,Investors!$A:$A,$A98,Investors!$G:$G,$B98),0)</f>
        <v/>
      </c>
      <c r="P98" s="4">
        <f>IF(AND(SUMIFS(Investors!$P:$P,Investors!$A:$A,$A98,Investors!$G:$G,$B98)-$B$2&lt;=P$4,SUMIFS(Investors!$P:$P,Investors!$A:$A,$A98,Investors!$G:$G,$B98)-$B$2&gt;O$4),SUMIFS(Investors!$Q:$Q,Investors!$A:$A,$A98,Investors!$G:$G,$B98),0)</f>
        <v/>
      </c>
      <c r="Q98" s="4">
        <f>IF(AND(SUMIFS(Investors!$P:$P,Investors!$A:$A,$A98,Investors!$G:$G,$B98)-$B$2&lt;=Q$4,SUMIFS(Investors!$P:$P,Investors!$A:$A,$A98,Investors!$G:$G,$B98)-$B$2&gt;P$4),SUMIFS(Investors!$Q:$Q,Investors!$A:$A,$A98,Investors!$G:$G,$B98),0)</f>
        <v/>
      </c>
      <c r="R98" s="4">
        <f>IF(AND(SUMIFS(Investors!$P:$P,Investors!$A:$A,$A98,Investors!$G:$G,$B98)-$B$2&lt;=R$4,SUMIFS(Investors!$P:$P,Investors!$A:$A,$A98,Investors!$G:$G,$B98)-$B$2&gt;Q$4),SUMIFS(Investors!$Q:$Q,Investors!$A:$A,$A98,Investors!$G:$G,$B98),0)</f>
        <v/>
      </c>
      <c r="S98" s="4">
        <f>IF(AND(SUMIFS(Investors!$P:$P,Investors!$A:$A,$A98,Investors!$G:$G,$B98)-$B$2&lt;=S$4,SUMIFS(Investors!$P:$P,Investors!$A:$A,$A98,Investors!$G:$G,$B98)-$B$2&gt;R$4),SUMIFS(Investors!$Q:$Q,Investors!$A:$A,$A98,Investors!$G:$G,$B98),0)</f>
        <v/>
      </c>
      <c r="T98" s="4">
        <f>IF(AND(SUMIFS(Investors!$P:$P,Investors!$A:$A,$A98,Investors!$G:$G,$B98)-$B$2&lt;=T$4,SUMIFS(Investors!$P:$P,Investors!$A:$A,$A98,Investors!$G:$G,$B98)-$B$2&gt;S$4),SUMIFS(Investors!$Q:$Q,Investors!$A:$A,$A98,Investors!$G:$G,$B98),0)</f>
        <v/>
      </c>
      <c r="U98" s="4">
        <f>IF(AND(SUMIFS(Investors!$P:$P,Investors!$A:$A,$A98,Investors!$G:$G,$B98)-$B$2&lt;=U$4,SUMIFS(Investors!$P:$P,Investors!$A:$A,$A98,Investors!$G:$G,$B98)-$B$2&gt;T$4),SUMIFS(Investors!$Q:$Q,Investors!$A:$A,$A98,Investors!$G:$G,$B98),0)</f>
        <v/>
      </c>
      <c r="V98" s="4">
        <f>IF(AND(SUMIFS(Investors!$P:$P,Investors!$A:$A,$A98,Investors!$G:$G,$B98)-$B$2&lt;=V$4,SUMIFS(Investors!$P:$P,Investors!$A:$A,$A98,Investors!$G:$G,$B98)-$B$2&gt;U$4),SUMIFS(Investors!$Q:$Q,Investors!$A:$A,$A98,Investors!$G:$G,$B98),0)</f>
        <v/>
      </c>
      <c r="W98" s="4">
        <f>IF(AND(SUMIFS(Investors!$P:$P,Investors!$A:$A,$A98,Investors!$G:$G,$B98)-$B$2&lt;=W$4,SUMIFS(Investors!$P:$P,Investors!$A:$A,$A98,Investors!$G:$G,$B98)-$B$2&gt;V$4),SUMIFS(Investors!$Q:$Q,Investors!$A:$A,$A98,Investors!$G:$G,$B98),0)</f>
        <v/>
      </c>
      <c r="X98" s="4">
        <f>IF(AND(SUMIFS(Investors!$P:$P,Investors!$A:$A,$A98,Investors!$G:$G,$B98)-$B$2&lt;=X$4,SUMIFS(Investors!$P:$P,Investors!$A:$A,$A98,Investors!$G:$G,$B98)-$B$2&gt;W$4),SUMIFS(Investors!$Q:$Q,Investors!$A:$A,$A98,Investors!$G:$G,$B98),0)</f>
        <v/>
      </c>
      <c r="Y98" s="4">
        <f>IF(AND(SUMIFS(Investors!$P:$P,Investors!$A:$A,$A98,Investors!$G:$G,$B98)-$B$2&lt;=Y$4,SUMIFS(Investors!$P:$P,Investors!$A:$A,$A98,Investors!$G:$G,$B98)-$B$2&gt;X$4),SUMIFS(Investors!$Q:$Q,Investors!$A:$A,$A98,Investors!$G:$G,$B98),0)</f>
        <v/>
      </c>
      <c r="Z98" s="4">
        <f>IF(AND(SUMIFS(Investors!$P:$P,Investors!$A:$A,$A98,Investors!$G:$G,$B98)-$B$2&lt;=Z$4,SUMIFS(Investors!$P:$P,Investors!$A:$A,$A98,Investors!$G:$G,$B98)-$B$2&gt;Y$4),SUMIFS(Investors!$Q:$Q,Investors!$A:$A,$A98,Investors!$G:$G,$B98),0)</f>
        <v/>
      </c>
      <c r="AA98" s="4">
        <f>IF(AND(SUMIFS(Investors!$P:$P,Investors!$A:$A,$A98,Investors!$G:$G,$B98)-$B$2&lt;=AA$4,SUMIFS(Investors!$P:$P,Investors!$A:$A,$A98,Investors!$G:$G,$B98)-$B$2&gt;Z$4),SUMIFS(Investors!$Q:$Q,Investors!$A:$A,$A98,Investors!$G:$G,$B98),0)</f>
        <v/>
      </c>
      <c r="AB98" s="4">
        <f>IF(AND(SUMIFS(Investors!$P:$P,Investors!$A:$A,$A98,Investors!$G:$G,$B98)-$B$2&lt;=AB$4,SUMIFS(Investors!$P:$P,Investors!$A:$A,$A98,Investors!$G:$G,$B98)-$B$2&gt;AA$4),SUMIFS(Investors!$Q:$Q,Investors!$A:$A,$A98,Investors!$G:$G,$B98),0)</f>
        <v/>
      </c>
      <c r="AC98" s="4">
        <f>IF(AND(SUMIFS(Investors!$P:$P,Investors!$A:$A,$A98,Investors!$G:$G,$B98)-$B$2&lt;=AC$4,SUMIFS(Investors!$P:$P,Investors!$A:$A,$A98,Investors!$G:$G,$B98)-$B$2&gt;AB$4),SUMIFS(Investors!$Q:$Q,Investors!$A:$A,$A98,Investors!$G:$G,$B98),0)</f>
        <v/>
      </c>
    </row>
    <row r="99">
      <c r="A99" t="inlineStr">
        <is>
          <t>ZMAC01</t>
        </is>
      </c>
      <c r="B99" t="inlineStr">
        <is>
          <t>GW4310</t>
        </is>
      </c>
      <c r="C99" s="4">
        <f>SUM(E99:AC99)</f>
        <v/>
      </c>
      <c r="E99" s="4">
        <f>IF(AND(SUMIFS(Investors!$P:$P,Investors!$A:$A,$A99,Investors!$G:$G,$B99)-$B$2&lt;=E$4,SUMIFS(Investors!$P:$P,Investors!$A:$A,$A99,Investors!$G:$G,$B99)-$B$2&gt;D$4),SUMIFS(Investors!$Q:$Q,Investors!$A:$A,$A99,Investors!$G:$G,$B99),0)</f>
        <v/>
      </c>
      <c r="F99" s="4">
        <f>IF(AND(SUMIFS(Investors!$P:$P,Investors!$A:$A,$A99,Investors!$G:$G,$B99)-$B$2&lt;=F$4,SUMIFS(Investors!$P:$P,Investors!$A:$A,$A99,Investors!$G:$G,$B99)-$B$2&gt;E$4),SUMIFS(Investors!$Q:$Q,Investors!$A:$A,$A99,Investors!$G:$G,$B99),0)</f>
        <v/>
      </c>
      <c r="G99" s="4">
        <f>IF(AND(SUMIFS(Investors!$P:$P,Investors!$A:$A,$A99,Investors!$G:$G,$B99)-$B$2&lt;=G$4,SUMIFS(Investors!$P:$P,Investors!$A:$A,$A99,Investors!$G:$G,$B99)-$B$2&gt;F$4),SUMIFS(Investors!$Q:$Q,Investors!$A:$A,$A99,Investors!$G:$G,$B99),0)</f>
        <v/>
      </c>
      <c r="H99" s="4">
        <f>IF(AND(SUMIFS(Investors!$P:$P,Investors!$A:$A,$A99,Investors!$G:$G,$B99)-$B$2&lt;=H$4,SUMIFS(Investors!$P:$P,Investors!$A:$A,$A99,Investors!$G:$G,$B99)-$B$2&gt;G$4),SUMIFS(Investors!$Q:$Q,Investors!$A:$A,$A99,Investors!$G:$G,$B99),0)</f>
        <v/>
      </c>
      <c r="I99" s="4">
        <f>IF(AND(SUMIFS(Investors!$P:$P,Investors!$A:$A,$A99,Investors!$G:$G,$B99)-$B$2&lt;=I$4,SUMIFS(Investors!$P:$P,Investors!$A:$A,$A99,Investors!$G:$G,$B99)-$B$2&gt;H$4),SUMIFS(Investors!$Q:$Q,Investors!$A:$A,$A99,Investors!$G:$G,$B99),0)</f>
        <v/>
      </c>
      <c r="J99" s="4">
        <f>IF(AND(SUMIFS(Investors!$P:$P,Investors!$A:$A,$A99,Investors!$G:$G,$B99)-$B$2&lt;=J$4,SUMIFS(Investors!$P:$P,Investors!$A:$A,$A99,Investors!$G:$G,$B99)-$B$2&gt;I$4),SUMIFS(Investors!$Q:$Q,Investors!$A:$A,$A99,Investors!$G:$G,$B99),0)</f>
        <v/>
      </c>
      <c r="K99" s="4">
        <f>IF(AND(SUMIFS(Investors!$P:$P,Investors!$A:$A,$A99,Investors!$G:$G,$B99)-$B$2&lt;=K$4,SUMIFS(Investors!$P:$P,Investors!$A:$A,$A99,Investors!$G:$G,$B99)-$B$2&gt;J$4),SUMIFS(Investors!$Q:$Q,Investors!$A:$A,$A99,Investors!$G:$G,$B99),0)</f>
        <v/>
      </c>
      <c r="L99" s="4">
        <f>IF(AND(SUMIFS(Investors!$P:$P,Investors!$A:$A,$A99,Investors!$G:$G,$B99)-$B$2&lt;=L$4,SUMIFS(Investors!$P:$P,Investors!$A:$A,$A99,Investors!$G:$G,$B99)-$B$2&gt;K$4),SUMIFS(Investors!$Q:$Q,Investors!$A:$A,$A99,Investors!$G:$G,$B99),0)</f>
        <v/>
      </c>
      <c r="M99" s="4">
        <f>IF(AND(SUMIFS(Investors!$P:$P,Investors!$A:$A,$A99,Investors!$G:$G,$B99)-$B$2&lt;=M$4,SUMIFS(Investors!$P:$P,Investors!$A:$A,$A99,Investors!$G:$G,$B99)-$B$2&gt;L$4),SUMIFS(Investors!$Q:$Q,Investors!$A:$A,$A99,Investors!$G:$G,$B99),0)</f>
        <v/>
      </c>
      <c r="N99" s="4">
        <f>IF(AND(SUMIFS(Investors!$P:$P,Investors!$A:$A,$A99,Investors!$G:$G,$B99)-$B$2&lt;=N$4,SUMIFS(Investors!$P:$P,Investors!$A:$A,$A99,Investors!$G:$G,$B99)-$B$2&gt;M$4),SUMIFS(Investors!$Q:$Q,Investors!$A:$A,$A99,Investors!$G:$G,$B99),0)</f>
        <v/>
      </c>
      <c r="O99" s="4">
        <f>IF(AND(SUMIFS(Investors!$P:$P,Investors!$A:$A,$A99,Investors!$G:$G,$B99)-$B$2&lt;=O$4,SUMIFS(Investors!$P:$P,Investors!$A:$A,$A99,Investors!$G:$G,$B99)-$B$2&gt;N$4),SUMIFS(Investors!$Q:$Q,Investors!$A:$A,$A99,Investors!$G:$G,$B99),0)</f>
        <v/>
      </c>
      <c r="P99" s="4">
        <f>IF(AND(SUMIFS(Investors!$P:$P,Investors!$A:$A,$A99,Investors!$G:$G,$B99)-$B$2&lt;=P$4,SUMIFS(Investors!$P:$P,Investors!$A:$A,$A99,Investors!$G:$G,$B99)-$B$2&gt;O$4),SUMIFS(Investors!$Q:$Q,Investors!$A:$A,$A99,Investors!$G:$G,$B99),0)</f>
        <v/>
      </c>
      <c r="Q99" s="4">
        <f>IF(AND(SUMIFS(Investors!$P:$P,Investors!$A:$A,$A99,Investors!$G:$G,$B99)-$B$2&lt;=Q$4,SUMIFS(Investors!$P:$P,Investors!$A:$A,$A99,Investors!$G:$G,$B99)-$B$2&gt;P$4),SUMIFS(Investors!$Q:$Q,Investors!$A:$A,$A99,Investors!$G:$G,$B99),0)</f>
        <v/>
      </c>
      <c r="R99" s="4">
        <f>IF(AND(SUMIFS(Investors!$P:$P,Investors!$A:$A,$A99,Investors!$G:$G,$B99)-$B$2&lt;=R$4,SUMIFS(Investors!$P:$P,Investors!$A:$A,$A99,Investors!$G:$G,$B99)-$B$2&gt;Q$4),SUMIFS(Investors!$Q:$Q,Investors!$A:$A,$A99,Investors!$G:$G,$B99),0)</f>
        <v/>
      </c>
      <c r="S99" s="4">
        <f>IF(AND(SUMIFS(Investors!$P:$P,Investors!$A:$A,$A99,Investors!$G:$G,$B99)-$B$2&lt;=S$4,SUMIFS(Investors!$P:$P,Investors!$A:$A,$A99,Investors!$G:$G,$B99)-$B$2&gt;R$4),SUMIFS(Investors!$Q:$Q,Investors!$A:$A,$A99,Investors!$G:$G,$B99),0)</f>
        <v/>
      </c>
      <c r="T99" s="4">
        <f>IF(AND(SUMIFS(Investors!$P:$P,Investors!$A:$A,$A99,Investors!$G:$G,$B99)-$B$2&lt;=T$4,SUMIFS(Investors!$P:$P,Investors!$A:$A,$A99,Investors!$G:$G,$B99)-$B$2&gt;S$4),SUMIFS(Investors!$Q:$Q,Investors!$A:$A,$A99,Investors!$G:$G,$B99),0)</f>
        <v/>
      </c>
      <c r="U99" s="4">
        <f>IF(AND(SUMIFS(Investors!$P:$P,Investors!$A:$A,$A99,Investors!$G:$G,$B99)-$B$2&lt;=U$4,SUMIFS(Investors!$P:$P,Investors!$A:$A,$A99,Investors!$G:$G,$B99)-$B$2&gt;T$4),SUMIFS(Investors!$Q:$Q,Investors!$A:$A,$A99,Investors!$G:$G,$B99),0)</f>
        <v/>
      </c>
      <c r="V99" s="4">
        <f>IF(AND(SUMIFS(Investors!$P:$P,Investors!$A:$A,$A99,Investors!$G:$G,$B99)-$B$2&lt;=V$4,SUMIFS(Investors!$P:$P,Investors!$A:$A,$A99,Investors!$G:$G,$B99)-$B$2&gt;U$4),SUMIFS(Investors!$Q:$Q,Investors!$A:$A,$A99,Investors!$G:$G,$B99),0)</f>
        <v/>
      </c>
      <c r="W99" s="4">
        <f>IF(AND(SUMIFS(Investors!$P:$P,Investors!$A:$A,$A99,Investors!$G:$G,$B99)-$B$2&lt;=W$4,SUMIFS(Investors!$P:$P,Investors!$A:$A,$A99,Investors!$G:$G,$B99)-$B$2&gt;V$4),SUMIFS(Investors!$Q:$Q,Investors!$A:$A,$A99,Investors!$G:$G,$B99),0)</f>
        <v/>
      </c>
      <c r="X99" s="4">
        <f>IF(AND(SUMIFS(Investors!$P:$P,Investors!$A:$A,$A99,Investors!$G:$G,$B99)-$B$2&lt;=X$4,SUMIFS(Investors!$P:$P,Investors!$A:$A,$A99,Investors!$G:$G,$B99)-$B$2&gt;W$4),SUMIFS(Investors!$Q:$Q,Investors!$A:$A,$A99,Investors!$G:$G,$B99),0)</f>
        <v/>
      </c>
      <c r="Y99" s="4">
        <f>IF(AND(SUMIFS(Investors!$P:$P,Investors!$A:$A,$A99,Investors!$G:$G,$B99)-$B$2&lt;=Y$4,SUMIFS(Investors!$P:$P,Investors!$A:$A,$A99,Investors!$G:$G,$B99)-$B$2&gt;X$4),SUMIFS(Investors!$Q:$Q,Investors!$A:$A,$A99,Investors!$G:$G,$B99),0)</f>
        <v/>
      </c>
      <c r="Z99" s="4">
        <f>IF(AND(SUMIFS(Investors!$P:$P,Investors!$A:$A,$A99,Investors!$G:$G,$B99)-$B$2&lt;=Z$4,SUMIFS(Investors!$P:$P,Investors!$A:$A,$A99,Investors!$G:$G,$B99)-$B$2&gt;Y$4),SUMIFS(Investors!$Q:$Q,Investors!$A:$A,$A99,Investors!$G:$G,$B99),0)</f>
        <v/>
      </c>
      <c r="AA99" s="4">
        <f>IF(AND(SUMIFS(Investors!$P:$P,Investors!$A:$A,$A99,Investors!$G:$G,$B99)-$B$2&lt;=AA$4,SUMIFS(Investors!$P:$P,Investors!$A:$A,$A99,Investors!$G:$G,$B99)-$B$2&gt;Z$4),SUMIFS(Investors!$Q:$Q,Investors!$A:$A,$A99,Investors!$G:$G,$B99),0)</f>
        <v/>
      </c>
      <c r="AB99" s="4">
        <f>IF(AND(SUMIFS(Investors!$P:$P,Investors!$A:$A,$A99,Investors!$G:$G,$B99)-$B$2&lt;=AB$4,SUMIFS(Investors!$P:$P,Investors!$A:$A,$A99,Investors!$G:$G,$B99)-$B$2&gt;AA$4),SUMIFS(Investors!$Q:$Q,Investors!$A:$A,$A99,Investors!$G:$G,$B99),0)</f>
        <v/>
      </c>
      <c r="AC99" s="4">
        <f>IF(AND(SUMIFS(Investors!$P:$P,Investors!$A:$A,$A99,Investors!$G:$G,$B99)-$B$2&lt;=AC$4,SUMIFS(Investors!$P:$P,Investors!$A:$A,$A99,Investors!$G:$G,$B99)-$B$2&gt;AB$4),SUMIFS(Investors!$Q:$Q,Investors!$A:$A,$A99,Investors!$G:$G,$B99),0)</f>
        <v/>
      </c>
    </row>
    <row r="100">
      <c r="A100" t="inlineStr">
        <is>
          <t>ZMAC01</t>
        </is>
      </c>
      <c r="B100" t="inlineStr">
        <is>
          <t>GW4345</t>
        </is>
      </c>
      <c r="C100" s="4">
        <f>SUM(E100:AC100)</f>
        <v/>
      </c>
      <c r="E100" s="4">
        <f>IF(AND(SUMIFS(Investors!$P:$P,Investors!$A:$A,$A100,Investors!$G:$G,$B100)-$B$2&lt;=E$4,SUMIFS(Investors!$P:$P,Investors!$A:$A,$A100,Investors!$G:$G,$B100)-$B$2&gt;D$4),SUMIFS(Investors!$Q:$Q,Investors!$A:$A,$A100,Investors!$G:$G,$B100),0)</f>
        <v/>
      </c>
      <c r="F100" s="4">
        <f>IF(AND(SUMIFS(Investors!$P:$P,Investors!$A:$A,$A100,Investors!$G:$G,$B100)-$B$2&lt;=F$4,SUMIFS(Investors!$P:$P,Investors!$A:$A,$A100,Investors!$G:$G,$B100)-$B$2&gt;E$4),SUMIFS(Investors!$Q:$Q,Investors!$A:$A,$A100,Investors!$G:$G,$B100),0)</f>
        <v/>
      </c>
      <c r="G100" s="4">
        <f>IF(AND(SUMIFS(Investors!$P:$P,Investors!$A:$A,$A100,Investors!$G:$G,$B100)-$B$2&lt;=G$4,SUMIFS(Investors!$P:$P,Investors!$A:$A,$A100,Investors!$G:$G,$B100)-$B$2&gt;F$4),SUMIFS(Investors!$Q:$Q,Investors!$A:$A,$A100,Investors!$G:$G,$B100),0)</f>
        <v/>
      </c>
      <c r="H100" s="4">
        <f>IF(AND(SUMIFS(Investors!$P:$P,Investors!$A:$A,$A100,Investors!$G:$G,$B100)-$B$2&lt;=H$4,SUMIFS(Investors!$P:$P,Investors!$A:$A,$A100,Investors!$G:$G,$B100)-$B$2&gt;G$4),SUMIFS(Investors!$Q:$Q,Investors!$A:$A,$A100,Investors!$G:$G,$B100),0)</f>
        <v/>
      </c>
      <c r="I100" s="4">
        <f>IF(AND(SUMIFS(Investors!$P:$P,Investors!$A:$A,$A100,Investors!$G:$G,$B100)-$B$2&lt;=I$4,SUMIFS(Investors!$P:$P,Investors!$A:$A,$A100,Investors!$G:$G,$B100)-$B$2&gt;H$4),SUMIFS(Investors!$Q:$Q,Investors!$A:$A,$A100,Investors!$G:$G,$B100),0)</f>
        <v/>
      </c>
      <c r="J100" s="4">
        <f>IF(AND(SUMIFS(Investors!$P:$P,Investors!$A:$A,$A100,Investors!$G:$G,$B100)-$B$2&lt;=J$4,SUMIFS(Investors!$P:$P,Investors!$A:$A,$A100,Investors!$G:$G,$B100)-$B$2&gt;I$4),SUMIFS(Investors!$Q:$Q,Investors!$A:$A,$A100,Investors!$G:$G,$B100),0)</f>
        <v/>
      </c>
      <c r="K100" s="4">
        <f>IF(AND(SUMIFS(Investors!$P:$P,Investors!$A:$A,$A100,Investors!$G:$G,$B100)-$B$2&lt;=K$4,SUMIFS(Investors!$P:$P,Investors!$A:$A,$A100,Investors!$G:$G,$B100)-$B$2&gt;J$4),SUMIFS(Investors!$Q:$Q,Investors!$A:$A,$A100,Investors!$G:$G,$B100),0)</f>
        <v/>
      </c>
      <c r="L100" s="4">
        <f>IF(AND(SUMIFS(Investors!$P:$P,Investors!$A:$A,$A100,Investors!$G:$G,$B100)-$B$2&lt;=L$4,SUMIFS(Investors!$P:$P,Investors!$A:$A,$A100,Investors!$G:$G,$B100)-$B$2&gt;K$4),SUMIFS(Investors!$Q:$Q,Investors!$A:$A,$A100,Investors!$G:$G,$B100),0)</f>
        <v/>
      </c>
      <c r="M100" s="4">
        <f>IF(AND(SUMIFS(Investors!$P:$P,Investors!$A:$A,$A100,Investors!$G:$G,$B100)-$B$2&lt;=M$4,SUMIFS(Investors!$P:$P,Investors!$A:$A,$A100,Investors!$G:$G,$B100)-$B$2&gt;L$4),SUMIFS(Investors!$Q:$Q,Investors!$A:$A,$A100,Investors!$G:$G,$B100),0)</f>
        <v/>
      </c>
      <c r="N100" s="4">
        <f>IF(AND(SUMIFS(Investors!$P:$P,Investors!$A:$A,$A100,Investors!$G:$G,$B100)-$B$2&lt;=N$4,SUMIFS(Investors!$P:$P,Investors!$A:$A,$A100,Investors!$G:$G,$B100)-$B$2&gt;M$4),SUMIFS(Investors!$Q:$Q,Investors!$A:$A,$A100,Investors!$G:$G,$B100),0)</f>
        <v/>
      </c>
      <c r="O100" s="4">
        <f>IF(AND(SUMIFS(Investors!$P:$P,Investors!$A:$A,$A100,Investors!$G:$G,$B100)-$B$2&lt;=O$4,SUMIFS(Investors!$P:$P,Investors!$A:$A,$A100,Investors!$G:$G,$B100)-$B$2&gt;N$4),SUMIFS(Investors!$Q:$Q,Investors!$A:$A,$A100,Investors!$G:$G,$B100),0)</f>
        <v/>
      </c>
      <c r="P100" s="4">
        <f>IF(AND(SUMIFS(Investors!$P:$P,Investors!$A:$A,$A100,Investors!$G:$G,$B100)-$B$2&lt;=P$4,SUMIFS(Investors!$P:$P,Investors!$A:$A,$A100,Investors!$G:$G,$B100)-$B$2&gt;O$4),SUMIFS(Investors!$Q:$Q,Investors!$A:$A,$A100,Investors!$G:$G,$B100),0)</f>
        <v/>
      </c>
      <c r="Q100" s="4">
        <f>IF(AND(SUMIFS(Investors!$P:$P,Investors!$A:$A,$A100,Investors!$G:$G,$B100)-$B$2&lt;=Q$4,SUMIFS(Investors!$P:$P,Investors!$A:$A,$A100,Investors!$G:$G,$B100)-$B$2&gt;P$4),SUMIFS(Investors!$Q:$Q,Investors!$A:$A,$A100,Investors!$G:$G,$B100),0)</f>
        <v/>
      </c>
      <c r="R100" s="4">
        <f>IF(AND(SUMIFS(Investors!$P:$P,Investors!$A:$A,$A100,Investors!$G:$G,$B100)-$B$2&lt;=R$4,SUMIFS(Investors!$P:$P,Investors!$A:$A,$A100,Investors!$G:$G,$B100)-$B$2&gt;Q$4),SUMIFS(Investors!$Q:$Q,Investors!$A:$A,$A100,Investors!$G:$G,$B100),0)</f>
        <v/>
      </c>
      <c r="S100" s="4">
        <f>IF(AND(SUMIFS(Investors!$P:$P,Investors!$A:$A,$A100,Investors!$G:$G,$B100)-$B$2&lt;=S$4,SUMIFS(Investors!$P:$P,Investors!$A:$A,$A100,Investors!$G:$G,$B100)-$B$2&gt;R$4),SUMIFS(Investors!$Q:$Q,Investors!$A:$A,$A100,Investors!$G:$G,$B100),0)</f>
        <v/>
      </c>
      <c r="T100" s="4">
        <f>IF(AND(SUMIFS(Investors!$P:$P,Investors!$A:$A,$A100,Investors!$G:$G,$B100)-$B$2&lt;=T$4,SUMIFS(Investors!$P:$P,Investors!$A:$A,$A100,Investors!$G:$G,$B100)-$B$2&gt;S$4),SUMIFS(Investors!$Q:$Q,Investors!$A:$A,$A100,Investors!$G:$G,$B100),0)</f>
        <v/>
      </c>
      <c r="U100" s="4">
        <f>IF(AND(SUMIFS(Investors!$P:$P,Investors!$A:$A,$A100,Investors!$G:$G,$B100)-$B$2&lt;=U$4,SUMIFS(Investors!$P:$P,Investors!$A:$A,$A100,Investors!$G:$G,$B100)-$B$2&gt;T$4),SUMIFS(Investors!$Q:$Q,Investors!$A:$A,$A100,Investors!$G:$G,$B100),0)</f>
        <v/>
      </c>
      <c r="V100" s="4">
        <f>IF(AND(SUMIFS(Investors!$P:$P,Investors!$A:$A,$A100,Investors!$G:$G,$B100)-$B$2&lt;=V$4,SUMIFS(Investors!$P:$P,Investors!$A:$A,$A100,Investors!$G:$G,$B100)-$B$2&gt;U$4),SUMIFS(Investors!$Q:$Q,Investors!$A:$A,$A100,Investors!$G:$G,$B100),0)</f>
        <v/>
      </c>
      <c r="W100" s="4">
        <f>IF(AND(SUMIFS(Investors!$P:$P,Investors!$A:$A,$A100,Investors!$G:$G,$B100)-$B$2&lt;=W$4,SUMIFS(Investors!$P:$P,Investors!$A:$A,$A100,Investors!$G:$G,$B100)-$B$2&gt;V$4),SUMIFS(Investors!$Q:$Q,Investors!$A:$A,$A100,Investors!$G:$G,$B100),0)</f>
        <v/>
      </c>
      <c r="X100" s="4">
        <f>IF(AND(SUMIFS(Investors!$P:$P,Investors!$A:$A,$A100,Investors!$G:$G,$B100)-$B$2&lt;=X$4,SUMIFS(Investors!$P:$P,Investors!$A:$A,$A100,Investors!$G:$G,$B100)-$B$2&gt;W$4),SUMIFS(Investors!$Q:$Q,Investors!$A:$A,$A100,Investors!$G:$G,$B100),0)</f>
        <v/>
      </c>
      <c r="Y100" s="4">
        <f>IF(AND(SUMIFS(Investors!$P:$P,Investors!$A:$A,$A100,Investors!$G:$G,$B100)-$B$2&lt;=Y$4,SUMIFS(Investors!$P:$P,Investors!$A:$A,$A100,Investors!$G:$G,$B100)-$B$2&gt;X$4),SUMIFS(Investors!$Q:$Q,Investors!$A:$A,$A100,Investors!$G:$G,$B100),0)</f>
        <v/>
      </c>
      <c r="Z100" s="4">
        <f>IF(AND(SUMIFS(Investors!$P:$P,Investors!$A:$A,$A100,Investors!$G:$G,$B100)-$B$2&lt;=Z$4,SUMIFS(Investors!$P:$P,Investors!$A:$A,$A100,Investors!$G:$G,$B100)-$B$2&gt;Y$4),SUMIFS(Investors!$Q:$Q,Investors!$A:$A,$A100,Investors!$G:$G,$B100),0)</f>
        <v/>
      </c>
      <c r="AA100" s="4">
        <f>IF(AND(SUMIFS(Investors!$P:$P,Investors!$A:$A,$A100,Investors!$G:$G,$B100)-$B$2&lt;=AA$4,SUMIFS(Investors!$P:$P,Investors!$A:$A,$A100,Investors!$G:$G,$B100)-$B$2&gt;Z$4),SUMIFS(Investors!$Q:$Q,Investors!$A:$A,$A100,Investors!$G:$G,$B100),0)</f>
        <v/>
      </c>
      <c r="AB100" s="4">
        <f>IF(AND(SUMIFS(Investors!$P:$P,Investors!$A:$A,$A100,Investors!$G:$G,$B100)-$B$2&lt;=AB$4,SUMIFS(Investors!$P:$P,Investors!$A:$A,$A100,Investors!$G:$G,$B100)-$B$2&gt;AA$4),SUMIFS(Investors!$Q:$Q,Investors!$A:$A,$A100,Investors!$G:$G,$B100),0)</f>
        <v/>
      </c>
      <c r="AC100" s="4">
        <f>IF(AND(SUMIFS(Investors!$P:$P,Investors!$A:$A,$A100,Investors!$G:$G,$B100)-$B$2&lt;=AC$4,SUMIFS(Investors!$P:$P,Investors!$A:$A,$A100,Investors!$G:$G,$B100)-$B$2&gt;AB$4),SUMIFS(Investors!$Q:$Q,Investors!$A:$A,$A100,Investors!$G:$G,$B100),0)</f>
        <v/>
      </c>
    </row>
    <row r="101">
      <c r="A101" t="inlineStr">
        <is>
          <t>ZMAC01</t>
        </is>
      </c>
      <c r="B101" t="inlineStr">
        <is>
          <t>GW4374</t>
        </is>
      </c>
      <c r="C101" s="4">
        <f>SUM(E101:AC101)</f>
        <v/>
      </c>
      <c r="E101" s="4">
        <f>IF(AND(SUMIFS(Investors!$P:$P,Investors!$A:$A,$A101,Investors!$G:$G,$B101)-$B$2&lt;=E$4,SUMIFS(Investors!$P:$P,Investors!$A:$A,$A101,Investors!$G:$G,$B101)-$B$2&gt;D$4),SUMIFS(Investors!$Q:$Q,Investors!$A:$A,$A101,Investors!$G:$G,$B101),0)</f>
        <v/>
      </c>
      <c r="F101" s="4">
        <f>IF(AND(SUMIFS(Investors!$P:$P,Investors!$A:$A,$A101,Investors!$G:$G,$B101)-$B$2&lt;=F$4,SUMIFS(Investors!$P:$P,Investors!$A:$A,$A101,Investors!$G:$G,$B101)-$B$2&gt;E$4),SUMIFS(Investors!$Q:$Q,Investors!$A:$A,$A101,Investors!$G:$G,$B101),0)</f>
        <v/>
      </c>
      <c r="G101" s="4">
        <f>IF(AND(SUMIFS(Investors!$P:$P,Investors!$A:$A,$A101,Investors!$G:$G,$B101)-$B$2&lt;=G$4,SUMIFS(Investors!$P:$P,Investors!$A:$A,$A101,Investors!$G:$G,$B101)-$B$2&gt;F$4),SUMIFS(Investors!$Q:$Q,Investors!$A:$A,$A101,Investors!$G:$G,$B101),0)</f>
        <v/>
      </c>
      <c r="H101" s="4">
        <f>IF(AND(SUMIFS(Investors!$P:$P,Investors!$A:$A,$A101,Investors!$G:$G,$B101)-$B$2&lt;=H$4,SUMIFS(Investors!$P:$P,Investors!$A:$A,$A101,Investors!$G:$G,$B101)-$B$2&gt;G$4),SUMIFS(Investors!$Q:$Q,Investors!$A:$A,$A101,Investors!$G:$G,$B101),0)</f>
        <v/>
      </c>
      <c r="I101" s="4">
        <f>IF(AND(SUMIFS(Investors!$P:$P,Investors!$A:$A,$A101,Investors!$G:$G,$B101)-$B$2&lt;=I$4,SUMIFS(Investors!$P:$P,Investors!$A:$A,$A101,Investors!$G:$G,$B101)-$B$2&gt;H$4),SUMIFS(Investors!$Q:$Q,Investors!$A:$A,$A101,Investors!$G:$G,$B101),0)</f>
        <v/>
      </c>
      <c r="J101" s="4">
        <f>IF(AND(SUMIFS(Investors!$P:$P,Investors!$A:$A,$A101,Investors!$G:$G,$B101)-$B$2&lt;=J$4,SUMIFS(Investors!$P:$P,Investors!$A:$A,$A101,Investors!$G:$G,$B101)-$B$2&gt;I$4),SUMIFS(Investors!$Q:$Q,Investors!$A:$A,$A101,Investors!$G:$G,$B101),0)</f>
        <v/>
      </c>
      <c r="K101" s="4">
        <f>IF(AND(SUMIFS(Investors!$P:$P,Investors!$A:$A,$A101,Investors!$G:$G,$B101)-$B$2&lt;=K$4,SUMIFS(Investors!$P:$P,Investors!$A:$A,$A101,Investors!$G:$G,$B101)-$B$2&gt;J$4),SUMIFS(Investors!$Q:$Q,Investors!$A:$A,$A101,Investors!$G:$G,$B101),0)</f>
        <v/>
      </c>
      <c r="L101" s="4">
        <f>IF(AND(SUMIFS(Investors!$P:$P,Investors!$A:$A,$A101,Investors!$G:$G,$B101)-$B$2&lt;=L$4,SUMIFS(Investors!$P:$P,Investors!$A:$A,$A101,Investors!$G:$G,$B101)-$B$2&gt;K$4),SUMIFS(Investors!$Q:$Q,Investors!$A:$A,$A101,Investors!$G:$G,$B101),0)</f>
        <v/>
      </c>
      <c r="M101" s="4">
        <f>IF(AND(SUMIFS(Investors!$P:$P,Investors!$A:$A,$A101,Investors!$G:$G,$B101)-$B$2&lt;=M$4,SUMIFS(Investors!$P:$P,Investors!$A:$A,$A101,Investors!$G:$G,$B101)-$B$2&gt;L$4),SUMIFS(Investors!$Q:$Q,Investors!$A:$A,$A101,Investors!$G:$G,$B101),0)</f>
        <v/>
      </c>
      <c r="N101" s="4">
        <f>IF(AND(SUMIFS(Investors!$P:$P,Investors!$A:$A,$A101,Investors!$G:$G,$B101)-$B$2&lt;=N$4,SUMIFS(Investors!$P:$P,Investors!$A:$A,$A101,Investors!$G:$G,$B101)-$B$2&gt;M$4),SUMIFS(Investors!$Q:$Q,Investors!$A:$A,$A101,Investors!$G:$G,$B101),0)</f>
        <v/>
      </c>
      <c r="O101" s="4">
        <f>IF(AND(SUMIFS(Investors!$P:$P,Investors!$A:$A,$A101,Investors!$G:$G,$B101)-$B$2&lt;=O$4,SUMIFS(Investors!$P:$P,Investors!$A:$A,$A101,Investors!$G:$G,$B101)-$B$2&gt;N$4),SUMIFS(Investors!$Q:$Q,Investors!$A:$A,$A101,Investors!$G:$G,$B101),0)</f>
        <v/>
      </c>
      <c r="P101" s="4">
        <f>IF(AND(SUMIFS(Investors!$P:$P,Investors!$A:$A,$A101,Investors!$G:$G,$B101)-$B$2&lt;=P$4,SUMIFS(Investors!$P:$P,Investors!$A:$A,$A101,Investors!$G:$G,$B101)-$B$2&gt;O$4),SUMIFS(Investors!$Q:$Q,Investors!$A:$A,$A101,Investors!$G:$G,$B101),0)</f>
        <v/>
      </c>
      <c r="Q101" s="4">
        <f>IF(AND(SUMIFS(Investors!$P:$P,Investors!$A:$A,$A101,Investors!$G:$G,$B101)-$B$2&lt;=Q$4,SUMIFS(Investors!$P:$P,Investors!$A:$A,$A101,Investors!$G:$G,$B101)-$B$2&gt;P$4),SUMIFS(Investors!$Q:$Q,Investors!$A:$A,$A101,Investors!$G:$G,$B101),0)</f>
        <v/>
      </c>
      <c r="R101" s="4">
        <f>IF(AND(SUMIFS(Investors!$P:$P,Investors!$A:$A,$A101,Investors!$G:$G,$B101)-$B$2&lt;=R$4,SUMIFS(Investors!$P:$P,Investors!$A:$A,$A101,Investors!$G:$G,$B101)-$B$2&gt;Q$4),SUMIFS(Investors!$Q:$Q,Investors!$A:$A,$A101,Investors!$G:$G,$B101),0)</f>
        <v/>
      </c>
      <c r="S101" s="4">
        <f>IF(AND(SUMIFS(Investors!$P:$P,Investors!$A:$A,$A101,Investors!$G:$G,$B101)-$B$2&lt;=S$4,SUMIFS(Investors!$P:$P,Investors!$A:$A,$A101,Investors!$G:$G,$B101)-$B$2&gt;R$4),SUMIFS(Investors!$Q:$Q,Investors!$A:$A,$A101,Investors!$G:$G,$B101),0)</f>
        <v/>
      </c>
      <c r="T101" s="4">
        <f>IF(AND(SUMIFS(Investors!$P:$P,Investors!$A:$A,$A101,Investors!$G:$G,$B101)-$B$2&lt;=T$4,SUMIFS(Investors!$P:$P,Investors!$A:$A,$A101,Investors!$G:$G,$B101)-$B$2&gt;S$4),SUMIFS(Investors!$Q:$Q,Investors!$A:$A,$A101,Investors!$G:$G,$B101),0)</f>
        <v/>
      </c>
      <c r="U101" s="4">
        <f>IF(AND(SUMIFS(Investors!$P:$P,Investors!$A:$A,$A101,Investors!$G:$G,$B101)-$B$2&lt;=U$4,SUMIFS(Investors!$P:$P,Investors!$A:$A,$A101,Investors!$G:$G,$B101)-$B$2&gt;T$4),SUMIFS(Investors!$Q:$Q,Investors!$A:$A,$A101,Investors!$G:$G,$B101),0)</f>
        <v/>
      </c>
      <c r="V101" s="4">
        <f>IF(AND(SUMIFS(Investors!$P:$P,Investors!$A:$A,$A101,Investors!$G:$G,$B101)-$B$2&lt;=V$4,SUMIFS(Investors!$P:$P,Investors!$A:$A,$A101,Investors!$G:$G,$B101)-$B$2&gt;U$4),SUMIFS(Investors!$Q:$Q,Investors!$A:$A,$A101,Investors!$G:$G,$B101),0)</f>
        <v/>
      </c>
      <c r="W101" s="4">
        <f>IF(AND(SUMIFS(Investors!$P:$P,Investors!$A:$A,$A101,Investors!$G:$G,$B101)-$B$2&lt;=W$4,SUMIFS(Investors!$P:$P,Investors!$A:$A,$A101,Investors!$G:$G,$B101)-$B$2&gt;V$4),SUMIFS(Investors!$Q:$Q,Investors!$A:$A,$A101,Investors!$G:$G,$B101),0)</f>
        <v/>
      </c>
      <c r="X101" s="4">
        <f>IF(AND(SUMIFS(Investors!$P:$P,Investors!$A:$A,$A101,Investors!$G:$G,$B101)-$B$2&lt;=X$4,SUMIFS(Investors!$P:$P,Investors!$A:$A,$A101,Investors!$G:$G,$B101)-$B$2&gt;W$4),SUMIFS(Investors!$Q:$Q,Investors!$A:$A,$A101,Investors!$G:$G,$B101),0)</f>
        <v/>
      </c>
      <c r="Y101" s="4">
        <f>IF(AND(SUMIFS(Investors!$P:$P,Investors!$A:$A,$A101,Investors!$G:$G,$B101)-$B$2&lt;=Y$4,SUMIFS(Investors!$P:$P,Investors!$A:$A,$A101,Investors!$G:$G,$B101)-$B$2&gt;X$4),SUMIFS(Investors!$Q:$Q,Investors!$A:$A,$A101,Investors!$G:$G,$B101),0)</f>
        <v/>
      </c>
      <c r="Z101" s="4">
        <f>IF(AND(SUMIFS(Investors!$P:$P,Investors!$A:$A,$A101,Investors!$G:$G,$B101)-$B$2&lt;=Z$4,SUMIFS(Investors!$P:$P,Investors!$A:$A,$A101,Investors!$G:$G,$B101)-$B$2&gt;Y$4),SUMIFS(Investors!$Q:$Q,Investors!$A:$A,$A101,Investors!$G:$G,$B101),0)</f>
        <v/>
      </c>
      <c r="AA101" s="4">
        <f>IF(AND(SUMIFS(Investors!$P:$P,Investors!$A:$A,$A101,Investors!$G:$G,$B101)-$B$2&lt;=AA$4,SUMIFS(Investors!$P:$P,Investors!$A:$A,$A101,Investors!$G:$G,$B101)-$B$2&gt;Z$4),SUMIFS(Investors!$Q:$Q,Investors!$A:$A,$A101,Investors!$G:$G,$B101),0)</f>
        <v/>
      </c>
      <c r="AB101" s="4">
        <f>IF(AND(SUMIFS(Investors!$P:$P,Investors!$A:$A,$A101,Investors!$G:$G,$B101)-$B$2&lt;=AB$4,SUMIFS(Investors!$P:$P,Investors!$A:$A,$A101,Investors!$G:$G,$B101)-$B$2&gt;AA$4),SUMIFS(Investors!$Q:$Q,Investors!$A:$A,$A101,Investors!$G:$G,$B101),0)</f>
        <v/>
      </c>
      <c r="AC101" s="4">
        <f>IF(AND(SUMIFS(Investors!$P:$P,Investors!$A:$A,$A101,Investors!$G:$G,$B101)-$B$2&lt;=AC$4,SUMIFS(Investors!$P:$P,Investors!$A:$A,$A101,Investors!$G:$G,$B101)-$B$2&gt;AB$4),SUMIFS(Investors!$Q:$Q,Investors!$A:$A,$A101,Investors!$G:$G,$B101),0)</f>
        <v/>
      </c>
    </row>
    <row r="102">
      <c r="A102" t="inlineStr">
        <is>
          <t>ZMAC01</t>
        </is>
      </c>
      <c r="B102" t="inlineStr">
        <is>
          <t>GW4636</t>
        </is>
      </c>
      <c r="C102" s="4">
        <f>SUM(E102:AC102)</f>
        <v/>
      </c>
      <c r="E102" s="4">
        <f>IF(AND(SUMIFS(Investors!$P:$P,Investors!$A:$A,$A102,Investors!$G:$G,$B102)-$B$2&lt;=E$4,SUMIFS(Investors!$P:$P,Investors!$A:$A,$A102,Investors!$G:$G,$B102)-$B$2&gt;D$4),SUMIFS(Investors!$Q:$Q,Investors!$A:$A,$A102,Investors!$G:$G,$B102),0)</f>
        <v/>
      </c>
      <c r="F102" s="4">
        <f>IF(AND(SUMIFS(Investors!$P:$P,Investors!$A:$A,$A102,Investors!$G:$G,$B102)-$B$2&lt;=F$4,SUMIFS(Investors!$P:$P,Investors!$A:$A,$A102,Investors!$G:$G,$B102)-$B$2&gt;E$4),SUMIFS(Investors!$Q:$Q,Investors!$A:$A,$A102,Investors!$G:$G,$B102),0)</f>
        <v/>
      </c>
      <c r="G102" s="4">
        <f>IF(AND(SUMIFS(Investors!$P:$P,Investors!$A:$A,$A102,Investors!$G:$G,$B102)-$B$2&lt;=G$4,SUMIFS(Investors!$P:$P,Investors!$A:$A,$A102,Investors!$G:$G,$B102)-$B$2&gt;F$4),SUMIFS(Investors!$Q:$Q,Investors!$A:$A,$A102,Investors!$G:$G,$B102),0)</f>
        <v/>
      </c>
      <c r="H102" s="4">
        <f>IF(AND(SUMIFS(Investors!$P:$P,Investors!$A:$A,$A102,Investors!$G:$G,$B102)-$B$2&lt;=H$4,SUMIFS(Investors!$P:$P,Investors!$A:$A,$A102,Investors!$G:$G,$B102)-$B$2&gt;G$4),SUMIFS(Investors!$Q:$Q,Investors!$A:$A,$A102,Investors!$G:$G,$B102),0)</f>
        <v/>
      </c>
      <c r="I102" s="4">
        <f>IF(AND(SUMIFS(Investors!$P:$P,Investors!$A:$A,$A102,Investors!$G:$G,$B102)-$B$2&lt;=I$4,SUMIFS(Investors!$P:$P,Investors!$A:$A,$A102,Investors!$G:$G,$B102)-$B$2&gt;H$4),SUMIFS(Investors!$Q:$Q,Investors!$A:$A,$A102,Investors!$G:$G,$B102),0)</f>
        <v/>
      </c>
      <c r="J102" s="4">
        <f>IF(AND(SUMIFS(Investors!$P:$P,Investors!$A:$A,$A102,Investors!$G:$G,$B102)-$B$2&lt;=J$4,SUMIFS(Investors!$P:$P,Investors!$A:$A,$A102,Investors!$G:$G,$B102)-$B$2&gt;I$4),SUMIFS(Investors!$Q:$Q,Investors!$A:$A,$A102,Investors!$G:$G,$B102),0)</f>
        <v/>
      </c>
      <c r="K102" s="4">
        <f>IF(AND(SUMIFS(Investors!$P:$P,Investors!$A:$A,$A102,Investors!$G:$G,$B102)-$B$2&lt;=K$4,SUMIFS(Investors!$P:$P,Investors!$A:$A,$A102,Investors!$G:$G,$B102)-$B$2&gt;J$4),SUMIFS(Investors!$Q:$Q,Investors!$A:$A,$A102,Investors!$G:$G,$B102),0)</f>
        <v/>
      </c>
      <c r="L102" s="4">
        <f>IF(AND(SUMIFS(Investors!$P:$P,Investors!$A:$A,$A102,Investors!$G:$G,$B102)-$B$2&lt;=L$4,SUMIFS(Investors!$P:$P,Investors!$A:$A,$A102,Investors!$G:$G,$B102)-$B$2&gt;K$4),SUMIFS(Investors!$Q:$Q,Investors!$A:$A,$A102,Investors!$G:$G,$B102),0)</f>
        <v/>
      </c>
      <c r="M102" s="4">
        <f>IF(AND(SUMIFS(Investors!$P:$P,Investors!$A:$A,$A102,Investors!$G:$G,$B102)-$B$2&lt;=M$4,SUMIFS(Investors!$P:$P,Investors!$A:$A,$A102,Investors!$G:$G,$B102)-$B$2&gt;L$4),SUMIFS(Investors!$Q:$Q,Investors!$A:$A,$A102,Investors!$G:$G,$B102),0)</f>
        <v/>
      </c>
      <c r="N102" s="4">
        <f>IF(AND(SUMIFS(Investors!$P:$P,Investors!$A:$A,$A102,Investors!$G:$G,$B102)-$B$2&lt;=N$4,SUMIFS(Investors!$P:$P,Investors!$A:$A,$A102,Investors!$G:$G,$B102)-$B$2&gt;M$4),SUMIFS(Investors!$Q:$Q,Investors!$A:$A,$A102,Investors!$G:$G,$B102),0)</f>
        <v/>
      </c>
      <c r="O102" s="4">
        <f>IF(AND(SUMIFS(Investors!$P:$P,Investors!$A:$A,$A102,Investors!$G:$G,$B102)-$B$2&lt;=O$4,SUMIFS(Investors!$P:$P,Investors!$A:$A,$A102,Investors!$G:$G,$B102)-$B$2&gt;N$4),SUMIFS(Investors!$Q:$Q,Investors!$A:$A,$A102,Investors!$G:$G,$B102),0)</f>
        <v/>
      </c>
      <c r="P102" s="4">
        <f>IF(AND(SUMIFS(Investors!$P:$P,Investors!$A:$A,$A102,Investors!$G:$G,$B102)-$B$2&lt;=P$4,SUMIFS(Investors!$P:$P,Investors!$A:$A,$A102,Investors!$G:$G,$B102)-$B$2&gt;O$4),SUMIFS(Investors!$Q:$Q,Investors!$A:$A,$A102,Investors!$G:$G,$B102),0)</f>
        <v/>
      </c>
      <c r="Q102" s="4">
        <f>IF(AND(SUMIFS(Investors!$P:$P,Investors!$A:$A,$A102,Investors!$G:$G,$B102)-$B$2&lt;=Q$4,SUMIFS(Investors!$P:$P,Investors!$A:$A,$A102,Investors!$G:$G,$B102)-$B$2&gt;P$4),SUMIFS(Investors!$Q:$Q,Investors!$A:$A,$A102,Investors!$G:$G,$B102),0)</f>
        <v/>
      </c>
      <c r="R102" s="4">
        <f>IF(AND(SUMIFS(Investors!$P:$P,Investors!$A:$A,$A102,Investors!$G:$G,$B102)-$B$2&lt;=R$4,SUMIFS(Investors!$P:$P,Investors!$A:$A,$A102,Investors!$G:$G,$B102)-$B$2&gt;Q$4),SUMIFS(Investors!$Q:$Q,Investors!$A:$A,$A102,Investors!$G:$G,$B102),0)</f>
        <v/>
      </c>
      <c r="S102" s="4">
        <f>IF(AND(SUMIFS(Investors!$P:$P,Investors!$A:$A,$A102,Investors!$G:$G,$B102)-$B$2&lt;=S$4,SUMIFS(Investors!$P:$P,Investors!$A:$A,$A102,Investors!$G:$G,$B102)-$B$2&gt;R$4),SUMIFS(Investors!$Q:$Q,Investors!$A:$A,$A102,Investors!$G:$G,$B102),0)</f>
        <v/>
      </c>
      <c r="T102" s="4">
        <f>IF(AND(SUMIFS(Investors!$P:$P,Investors!$A:$A,$A102,Investors!$G:$G,$B102)-$B$2&lt;=T$4,SUMIFS(Investors!$P:$P,Investors!$A:$A,$A102,Investors!$G:$G,$B102)-$B$2&gt;S$4),SUMIFS(Investors!$Q:$Q,Investors!$A:$A,$A102,Investors!$G:$G,$B102),0)</f>
        <v/>
      </c>
      <c r="U102" s="4">
        <f>IF(AND(SUMIFS(Investors!$P:$P,Investors!$A:$A,$A102,Investors!$G:$G,$B102)-$B$2&lt;=U$4,SUMIFS(Investors!$P:$P,Investors!$A:$A,$A102,Investors!$G:$G,$B102)-$B$2&gt;T$4),SUMIFS(Investors!$Q:$Q,Investors!$A:$A,$A102,Investors!$G:$G,$B102),0)</f>
        <v/>
      </c>
      <c r="V102" s="4">
        <f>IF(AND(SUMIFS(Investors!$P:$P,Investors!$A:$A,$A102,Investors!$G:$G,$B102)-$B$2&lt;=V$4,SUMIFS(Investors!$P:$P,Investors!$A:$A,$A102,Investors!$G:$G,$B102)-$B$2&gt;U$4),SUMIFS(Investors!$Q:$Q,Investors!$A:$A,$A102,Investors!$G:$G,$B102),0)</f>
        <v/>
      </c>
      <c r="W102" s="4">
        <f>IF(AND(SUMIFS(Investors!$P:$P,Investors!$A:$A,$A102,Investors!$G:$G,$B102)-$B$2&lt;=W$4,SUMIFS(Investors!$P:$P,Investors!$A:$A,$A102,Investors!$G:$G,$B102)-$B$2&gt;V$4),SUMIFS(Investors!$Q:$Q,Investors!$A:$A,$A102,Investors!$G:$G,$B102),0)</f>
        <v/>
      </c>
      <c r="X102" s="4">
        <f>IF(AND(SUMIFS(Investors!$P:$P,Investors!$A:$A,$A102,Investors!$G:$G,$B102)-$B$2&lt;=X$4,SUMIFS(Investors!$P:$P,Investors!$A:$A,$A102,Investors!$G:$G,$B102)-$B$2&gt;W$4),SUMIFS(Investors!$Q:$Q,Investors!$A:$A,$A102,Investors!$G:$G,$B102),0)</f>
        <v/>
      </c>
      <c r="Y102" s="4">
        <f>IF(AND(SUMIFS(Investors!$P:$P,Investors!$A:$A,$A102,Investors!$G:$G,$B102)-$B$2&lt;=Y$4,SUMIFS(Investors!$P:$P,Investors!$A:$A,$A102,Investors!$G:$G,$B102)-$B$2&gt;X$4),SUMIFS(Investors!$Q:$Q,Investors!$A:$A,$A102,Investors!$G:$G,$B102),0)</f>
        <v/>
      </c>
      <c r="Z102" s="4">
        <f>IF(AND(SUMIFS(Investors!$P:$P,Investors!$A:$A,$A102,Investors!$G:$G,$B102)-$B$2&lt;=Z$4,SUMIFS(Investors!$P:$P,Investors!$A:$A,$A102,Investors!$G:$G,$B102)-$B$2&gt;Y$4),SUMIFS(Investors!$Q:$Q,Investors!$A:$A,$A102,Investors!$G:$G,$B102),0)</f>
        <v/>
      </c>
      <c r="AA102" s="4">
        <f>IF(AND(SUMIFS(Investors!$P:$P,Investors!$A:$A,$A102,Investors!$G:$G,$B102)-$B$2&lt;=AA$4,SUMIFS(Investors!$P:$P,Investors!$A:$A,$A102,Investors!$G:$G,$B102)-$B$2&gt;Z$4),SUMIFS(Investors!$Q:$Q,Investors!$A:$A,$A102,Investors!$G:$G,$B102),0)</f>
        <v/>
      </c>
      <c r="AB102" s="4">
        <f>IF(AND(SUMIFS(Investors!$P:$P,Investors!$A:$A,$A102,Investors!$G:$G,$B102)-$B$2&lt;=AB$4,SUMIFS(Investors!$P:$P,Investors!$A:$A,$A102,Investors!$G:$G,$B102)-$B$2&gt;AA$4),SUMIFS(Investors!$Q:$Q,Investors!$A:$A,$A102,Investors!$G:$G,$B102),0)</f>
        <v/>
      </c>
      <c r="AC102" s="4">
        <f>IF(AND(SUMIFS(Investors!$P:$P,Investors!$A:$A,$A102,Investors!$G:$G,$B102)-$B$2&lt;=AC$4,SUMIFS(Investors!$P:$P,Investors!$A:$A,$A102,Investors!$G:$G,$B102)-$B$2&gt;AB$4),SUMIFS(Investors!$Q:$Q,Investors!$A:$A,$A102,Investors!$G:$G,$B102),0)</f>
        <v/>
      </c>
    </row>
    <row r="103">
      <c r="A103" t="inlineStr">
        <is>
          <t>ZHAR03</t>
        </is>
      </c>
      <c r="B103" t="inlineStr">
        <is>
          <t>GW3927</t>
        </is>
      </c>
      <c r="C103" s="4">
        <f>SUM(E103:AC103)</f>
        <v/>
      </c>
      <c r="E103" s="4">
        <f>IF(AND(SUMIFS(Investors!$P:$P,Investors!$A:$A,$A103,Investors!$G:$G,$B103)-$B$2&lt;=E$4,SUMIFS(Investors!$P:$P,Investors!$A:$A,$A103,Investors!$G:$G,$B103)-$B$2&gt;D$4),SUMIFS(Investors!$Q:$Q,Investors!$A:$A,$A103,Investors!$G:$G,$B103),0)</f>
        <v/>
      </c>
      <c r="F103" s="4">
        <f>IF(AND(SUMIFS(Investors!$P:$P,Investors!$A:$A,$A103,Investors!$G:$G,$B103)-$B$2&lt;=F$4,SUMIFS(Investors!$P:$P,Investors!$A:$A,$A103,Investors!$G:$G,$B103)-$B$2&gt;E$4),SUMIFS(Investors!$Q:$Q,Investors!$A:$A,$A103,Investors!$G:$G,$B103),0)</f>
        <v/>
      </c>
      <c r="G103" s="4">
        <f>IF(AND(SUMIFS(Investors!$P:$P,Investors!$A:$A,$A103,Investors!$G:$G,$B103)-$B$2&lt;=G$4,SUMIFS(Investors!$P:$P,Investors!$A:$A,$A103,Investors!$G:$G,$B103)-$B$2&gt;F$4),SUMIFS(Investors!$Q:$Q,Investors!$A:$A,$A103,Investors!$G:$G,$B103),0)</f>
        <v/>
      </c>
      <c r="H103" s="4">
        <f>IF(AND(SUMIFS(Investors!$P:$P,Investors!$A:$A,$A103,Investors!$G:$G,$B103)-$B$2&lt;=H$4,SUMIFS(Investors!$P:$P,Investors!$A:$A,$A103,Investors!$G:$G,$B103)-$B$2&gt;G$4),SUMIFS(Investors!$Q:$Q,Investors!$A:$A,$A103,Investors!$G:$G,$B103),0)</f>
        <v/>
      </c>
      <c r="I103" s="4">
        <f>IF(AND(SUMIFS(Investors!$P:$P,Investors!$A:$A,$A103,Investors!$G:$G,$B103)-$B$2&lt;=I$4,SUMIFS(Investors!$P:$P,Investors!$A:$A,$A103,Investors!$G:$G,$B103)-$B$2&gt;H$4),SUMIFS(Investors!$Q:$Q,Investors!$A:$A,$A103,Investors!$G:$G,$B103),0)</f>
        <v/>
      </c>
      <c r="J103" s="4">
        <f>IF(AND(SUMIFS(Investors!$P:$P,Investors!$A:$A,$A103,Investors!$G:$G,$B103)-$B$2&lt;=J$4,SUMIFS(Investors!$P:$P,Investors!$A:$A,$A103,Investors!$G:$G,$B103)-$B$2&gt;I$4),SUMIFS(Investors!$Q:$Q,Investors!$A:$A,$A103,Investors!$G:$G,$B103),0)</f>
        <v/>
      </c>
      <c r="K103" s="4">
        <f>IF(AND(SUMIFS(Investors!$P:$P,Investors!$A:$A,$A103,Investors!$G:$G,$B103)-$B$2&lt;=K$4,SUMIFS(Investors!$P:$P,Investors!$A:$A,$A103,Investors!$G:$G,$B103)-$B$2&gt;J$4),SUMIFS(Investors!$Q:$Q,Investors!$A:$A,$A103,Investors!$G:$G,$B103),0)</f>
        <v/>
      </c>
      <c r="L103" s="4">
        <f>IF(AND(SUMIFS(Investors!$P:$P,Investors!$A:$A,$A103,Investors!$G:$G,$B103)-$B$2&lt;=L$4,SUMIFS(Investors!$P:$P,Investors!$A:$A,$A103,Investors!$G:$G,$B103)-$B$2&gt;K$4),SUMIFS(Investors!$Q:$Q,Investors!$A:$A,$A103,Investors!$G:$G,$B103),0)</f>
        <v/>
      </c>
      <c r="M103" s="4">
        <f>IF(AND(SUMIFS(Investors!$P:$P,Investors!$A:$A,$A103,Investors!$G:$G,$B103)-$B$2&lt;=M$4,SUMIFS(Investors!$P:$P,Investors!$A:$A,$A103,Investors!$G:$G,$B103)-$B$2&gt;L$4),SUMIFS(Investors!$Q:$Q,Investors!$A:$A,$A103,Investors!$G:$G,$B103),0)</f>
        <v/>
      </c>
      <c r="N103" s="4">
        <f>IF(AND(SUMIFS(Investors!$P:$P,Investors!$A:$A,$A103,Investors!$G:$G,$B103)-$B$2&lt;=N$4,SUMIFS(Investors!$P:$P,Investors!$A:$A,$A103,Investors!$G:$G,$B103)-$B$2&gt;M$4),SUMIFS(Investors!$Q:$Q,Investors!$A:$A,$A103,Investors!$G:$G,$B103),0)</f>
        <v/>
      </c>
      <c r="O103" s="4">
        <f>IF(AND(SUMIFS(Investors!$P:$P,Investors!$A:$A,$A103,Investors!$G:$G,$B103)-$B$2&lt;=O$4,SUMIFS(Investors!$P:$P,Investors!$A:$A,$A103,Investors!$G:$G,$B103)-$B$2&gt;N$4),SUMIFS(Investors!$Q:$Q,Investors!$A:$A,$A103,Investors!$G:$G,$B103),0)</f>
        <v/>
      </c>
      <c r="P103" s="4">
        <f>IF(AND(SUMIFS(Investors!$P:$P,Investors!$A:$A,$A103,Investors!$G:$G,$B103)-$B$2&lt;=P$4,SUMIFS(Investors!$P:$P,Investors!$A:$A,$A103,Investors!$G:$G,$B103)-$B$2&gt;O$4),SUMIFS(Investors!$Q:$Q,Investors!$A:$A,$A103,Investors!$G:$G,$B103),0)</f>
        <v/>
      </c>
      <c r="Q103" s="4">
        <f>IF(AND(SUMIFS(Investors!$P:$P,Investors!$A:$A,$A103,Investors!$G:$G,$B103)-$B$2&lt;=Q$4,SUMIFS(Investors!$P:$P,Investors!$A:$A,$A103,Investors!$G:$G,$B103)-$B$2&gt;P$4),SUMIFS(Investors!$Q:$Q,Investors!$A:$A,$A103,Investors!$G:$G,$B103),0)</f>
        <v/>
      </c>
      <c r="R103" s="4">
        <f>IF(AND(SUMIFS(Investors!$P:$P,Investors!$A:$A,$A103,Investors!$G:$G,$B103)-$B$2&lt;=R$4,SUMIFS(Investors!$P:$P,Investors!$A:$A,$A103,Investors!$G:$G,$B103)-$B$2&gt;Q$4),SUMIFS(Investors!$Q:$Q,Investors!$A:$A,$A103,Investors!$G:$G,$B103),0)</f>
        <v/>
      </c>
      <c r="S103" s="4">
        <f>IF(AND(SUMIFS(Investors!$P:$P,Investors!$A:$A,$A103,Investors!$G:$G,$B103)-$B$2&lt;=S$4,SUMIFS(Investors!$P:$P,Investors!$A:$A,$A103,Investors!$G:$G,$B103)-$B$2&gt;R$4),SUMIFS(Investors!$Q:$Q,Investors!$A:$A,$A103,Investors!$G:$G,$B103),0)</f>
        <v/>
      </c>
      <c r="T103" s="4">
        <f>IF(AND(SUMIFS(Investors!$P:$P,Investors!$A:$A,$A103,Investors!$G:$G,$B103)-$B$2&lt;=T$4,SUMIFS(Investors!$P:$P,Investors!$A:$A,$A103,Investors!$G:$G,$B103)-$B$2&gt;S$4),SUMIFS(Investors!$Q:$Q,Investors!$A:$A,$A103,Investors!$G:$G,$B103),0)</f>
        <v/>
      </c>
      <c r="U103" s="4">
        <f>IF(AND(SUMIFS(Investors!$P:$P,Investors!$A:$A,$A103,Investors!$G:$G,$B103)-$B$2&lt;=U$4,SUMIFS(Investors!$P:$P,Investors!$A:$A,$A103,Investors!$G:$G,$B103)-$B$2&gt;T$4),SUMIFS(Investors!$Q:$Q,Investors!$A:$A,$A103,Investors!$G:$G,$B103),0)</f>
        <v/>
      </c>
      <c r="V103" s="4">
        <f>IF(AND(SUMIFS(Investors!$P:$P,Investors!$A:$A,$A103,Investors!$G:$G,$B103)-$B$2&lt;=V$4,SUMIFS(Investors!$P:$P,Investors!$A:$A,$A103,Investors!$G:$G,$B103)-$B$2&gt;U$4),SUMIFS(Investors!$Q:$Q,Investors!$A:$A,$A103,Investors!$G:$G,$B103),0)</f>
        <v/>
      </c>
      <c r="W103" s="4">
        <f>IF(AND(SUMIFS(Investors!$P:$P,Investors!$A:$A,$A103,Investors!$G:$G,$B103)-$B$2&lt;=W$4,SUMIFS(Investors!$P:$P,Investors!$A:$A,$A103,Investors!$G:$G,$B103)-$B$2&gt;V$4),SUMIFS(Investors!$Q:$Q,Investors!$A:$A,$A103,Investors!$G:$G,$B103),0)</f>
        <v/>
      </c>
      <c r="X103" s="4">
        <f>IF(AND(SUMIFS(Investors!$P:$P,Investors!$A:$A,$A103,Investors!$G:$G,$B103)-$B$2&lt;=X$4,SUMIFS(Investors!$P:$P,Investors!$A:$A,$A103,Investors!$G:$G,$B103)-$B$2&gt;W$4),SUMIFS(Investors!$Q:$Q,Investors!$A:$A,$A103,Investors!$G:$G,$B103),0)</f>
        <v/>
      </c>
      <c r="Y103" s="4">
        <f>IF(AND(SUMIFS(Investors!$P:$P,Investors!$A:$A,$A103,Investors!$G:$G,$B103)-$B$2&lt;=Y$4,SUMIFS(Investors!$P:$P,Investors!$A:$A,$A103,Investors!$G:$G,$B103)-$B$2&gt;X$4),SUMIFS(Investors!$Q:$Q,Investors!$A:$A,$A103,Investors!$G:$G,$B103),0)</f>
        <v/>
      </c>
      <c r="Z103" s="4">
        <f>IF(AND(SUMIFS(Investors!$P:$P,Investors!$A:$A,$A103,Investors!$G:$G,$B103)-$B$2&lt;=Z$4,SUMIFS(Investors!$P:$P,Investors!$A:$A,$A103,Investors!$G:$G,$B103)-$B$2&gt;Y$4),SUMIFS(Investors!$Q:$Q,Investors!$A:$A,$A103,Investors!$G:$G,$B103),0)</f>
        <v/>
      </c>
      <c r="AA103" s="4">
        <f>IF(AND(SUMIFS(Investors!$P:$P,Investors!$A:$A,$A103,Investors!$G:$G,$B103)-$B$2&lt;=AA$4,SUMIFS(Investors!$P:$P,Investors!$A:$A,$A103,Investors!$G:$G,$B103)-$B$2&gt;Z$4),SUMIFS(Investors!$Q:$Q,Investors!$A:$A,$A103,Investors!$G:$G,$B103),0)</f>
        <v/>
      </c>
      <c r="AB103" s="4">
        <f>IF(AND(SUMIFS(Investors!$P:$P,Investors!$A:$A,$A103,Investors!$G:$G,$B103)-$B$2&lt;=AB$4,SUMIFS(Investors!$P:$P,Investors!$A:$A,$A103,Investors!$G:$G,$B103)-$B$2&gt;AA$4),SUMIFS(Investors!$Q:$Q,Investors!$A:$A,$A103,Investors!$G:$G,$B103),0)</f>
        <v/>
      </c>
      <c r="AC103" s="4">
        <f>IF(AND(SUMIFS(Investors!$P:$P,Investors!$A:$A,$A103,Investors!$G:$G,$B103)-$B$2&lt;=AC$4,SUMIFS(Investors!$P:$P,Investors!$A:$A,$A103,Investors!$G:$G,$B103)-$B$2&gt;AB$4),SUMIFS(Investors!$Q:$Q,Investors!$A:$A,$A103,Investors!$G:$G,$B103),0)</f>
        <v/>
      </c>
    </row>
    <row r="104">
      <c r="A104" t="inlineStr">
        <is>
          <t>ZHAR03</t>
        </is>
      </c>
      <c r="B104" t="inlineStr">
        <is>
          <t>GW4249</t>
        </is>
      </c>
      <c r="C104" s="4">
        <f>SUM(E104:AC104)</f>
        <v/>
      </c>
      <c r="E104" s="4">
        <f>IF(AND(SUMIFS(Investors!$P:$P,Investors!$A:$A,$A104,Investors!$G:$G,$B104)-$B$2&lt;=E$4,SUMIFS(Investors!$P:$P,Investors!$A:$A,$A104,Investors!$G:$G,$B104)-$B$2&gt;D$4),SUMIFS(Investors!$Q:$Q,Investors!$A:$A,$A104,Investors!$G:$G,$B104),0)</f>
        <v/>
      </c>
      <c r="F104" s="4">
        <f>IF(AND(SUMIFS(Investors!$P:$P,Investors!$A:$A,$A104,Investors!$G:$G,$B104)-$B$2&lt;=F$4,SUMIFS(Investors!$P:$P,Investors!$A:$A,$A104,Investors!$G:$G,$B104)-$B$2&gt;E$4),SUMIFS(Investors!$Q:$Q,Investors!$A:$A,$A104,Investors!$G:$G,$B104),0)</f>
        <v/>
      </c>
      <c r="G104" s="4">
        <f>IF(AND(SUMIFS(Investors!$P:$P,Investors!$A:$A,$A104,Investors!$G:$G,$B104)-$B$2&lt;=G$4,SUMIFS(Investors!$P:$P,Investors!$A:$A,$A104,Investors!$G:$G,$B104)-$B$2&gt;F$4),SUMIFS(Investors!$Q:$Q,Investors!$A:$A,$A104,Investors!$G:$G,$B104),0)</f>
        <v/>
      </c>
      <c r="H104" s="4">
        <f>IF(AND(SUMIFS(Investors!$P:$P,Investors!$A:$A,$A104,Investors!$G:$G,$B104)-$B$2&lt;=H$4,SUMIFS(Investors!$P:$P,Investors!$A:$A,$A104,Investors!$G:$G,$B104)-$B$2&gt;G$4),SUMIFS(Investors!$Q:$Q,Investors!$A:$A,$A104,Investors!$G:$G,$B104),0)</f>
        <v/>
      </c>
      <c r="I104" s="4">
        <f>IF(AND(SUMIFS(Investors!$P:$P,Investors!$A:$A,$A104,Investors!$G:$G,$B104)-$B$2&lt;=I$4,SUMIFS(Investors!$P:$P,Investors!$A:$A,$A104,Investors!$G:$G,$B104)-$B$2&gt;H$4),SUMIFS(Investors!$Q:$Q,Investors!$A:$A,$A104,Investors!$G:$G,$B104),0)</f>
        <v/>
      </c>
      <c r="J104" s="4">
        <f>IF(AND(SUMIFS(Investors!$P:$P,Investors!$A:$A,$A104,Investors!$G:$G,$B104)-$B$2&lt;=J$4,SUMIFS(Investors!$P:$P,Investors!$A:$A,$A104,Investors!$G:$G,$B104)-$B$2&gt;I$4),SUMIFS(Investors!$Q:$Q,Investors!$A:$A,$A104,Investors!$G:$G,$B104),0)</f>
        <v/>
      </c>
      <c r="K104" s="4">
        <f>IF(AND(SUMIFS(Investors!$P:$P,Investors!$A:$A,$A104,Investors!$G:$G,$B104)-$B$2&lt;=K$4,SUMIFS(Investors!$P:$P,Investors!$A:$A,$A104,Investors!$G:$G,$B104)-$B$2&gt;J$4),SUMIFS(Investors!$Q:$Q,Investors!$A:$A,$A104,Investors!$G:$G,$B104),0)</f>
        <v/>
      </c>
      <c r="L104" s="4">
        <f>IF(AND(SUMIFS(Investors!$P:$P,Investors!$A:$A,$A104,Investors!$G:$G,$B104)-$B$2&lt;=L$4,SUMIFS(Investors!$P:$P,Investors!$A:$A,$A104,Investors!$G:$G,$B104)-$B$2&gt;K$4),SUMIFS(Investors!$Q:$Q,Investors!$A:$A,$A104,Investors!$G:$G,$B104),0)</f>
        <v/>
      </c>
      <c r="M104" s="4">
        <f>IF(AND(SUMIFS(Investors!$P:$P,Investors!$A:$A,$A104,Investors!$G:$G,$B104)-$B$2&lt;=M$4,SUMIFS(Investors!$P:$P,Investors!$A:$A,$A104,Investors!$G:$G,$B104)-$B$2&gt;L$4),SUMIFS(Investors!$Q:$Q,Investors!$A:$A,$A104,Investors!$G:$G,$B104),0)</f>
        <v/>
      </c>
      <c r="N104" s="4">
        <f>IF(AND(SUMIFS(Investors!$P:$P,Investors!$A:$A,$A104,Investors!$G:$G,$B104)-$B$2&lt;=N$4,SUMIFS(Investors!$P:$P,Investors!$A:$A,$A104,Investors!$G:$G,$B104)-$B$2&gt;M$4),SUMIFS(Investors!$Q:$Q,Investors!$A:$A,$A104,Investors!$G:$G,$B104),0)</f>
        <v/>
      </c>
      <c r="O104" s="4">
        <f>IF(AND(SUMIFS(Investors!$P:$P,Investors!$A:$A,$A104,Investors!$G:$G,$B104)-$B$2&lt;=O$4,SUMIFS(Investors!$P:$P,Investors!$A:$A,$A104,Investors!$G:$G,$B104)-$B$2&gt;N$4),SUMIFS(Investors!$Q:$Q,Investors!$A:$A,$A104,Investors!$G:$G,$B104),0)</f>
        <v/>
      </c>
      <c r="P104" s="4">
        <f>IF(AND(SUMIFS(Investors!$P:$P,Investors!$A:$A,$A104,Investors!$G:$G,$B104)-$B$2&lt;=P$4,SUMIFS(Investors!$P:$P,Investors!$A:$A,$A104,Investors!$G:$G,$B104)-$B$2&gt;O$4),SUMIFS(Investors!$Q:$Q,Investors!$A:$A,$A104,Investors!$G:$G,$B104),0)</f>
        <v/>
      </c>
      <c r="Q104" s="4">
        <f>IF(AND(SUMIFS(Investors!$P:$P,Investors!$A:$A,$A104,Investors!$G:$G,$B104)-$B$2&lt;=Q$4,SUMIFS(Investors!$P:$P,Investors!$A:$A,$A104,Investors!$G:$G,$B104)-$B$2&gt;P$4),SUMIFS(Investors!$Q:$Q,Investors!$A:$A,$A104,Investors!$G:$G,$B104),0)</f>
        <v/>
      </c>
      <c r="R104" s="4">
        <f>IF(AND(SUMIFS(Investors!$P:$P,Investors!$A:$A,$A104,Investors!$G:$G,$B104)-$B$2&lt;=R$4,SUMIFS(Investors!$P:$P,Investors!$A:$A,$A104,Investors!$G:$G,$B104)-$B$2&gt;Q$4),SUMIFS(Investors!$Q:$Q,Investors!$A:$A,$A104,Investors!$G:$G,$B104),0)</f>
        <v/>
      </c>
      <c r="S104" s="4">
        <f>IF(AND(SUMIFS(Investors!$P:$P,Investors!$A:$A,$A104,Investors!$G:$G,$B104)-$B$2&lt;=S$4,SUMIFS(Investors!$P:$P,Investors!$A:$A,$A104,Investors!$G:$G,$B104)-$B$2&gt;R$4),SUMIFS(Investors!$Q:$Q,Investors!$A:$A,$A104,Investors!$G:$G,$B104),0)</f>
        <v/>
      </c>
      <c r="T104" s="4">
        <f>IF(AND(SUMIFS(Investors!$P:$P,Investors!$A:$A,$A104,Investors!$G:$G,$B104)-$B$2&lt;=T$4,SUMIFS(Investors!$P:$P,Investors!$A:$A,$A104,Investors!$G:$G,$B104)-$B$2&gt;S$4),SUMIFS(Investors!$Q:$Q,Investors!$A:$A,$A104,Investors!$G:$G,$B104),0)</f>
        <v/>
      </c>
      <c r="U104" s="4">
        <f>IF(AND(SUMIFS(Investors!$P:$P,Investors!$A:$A,$A104,Investors!$G:$G,$B104)-$B$2&lt;=U$4,SUMIFS(Investors!$P:$P,Investors!$A:$A,$A104,Investors!$G:$G,$B104)-$B$2&gt;T$4),SUMIFS(Investors!$Q:$Q,Investors!$A:$A,$A104,Investors!$G:$G,$B104),0)</f>
        <v/>
      </c>
      <c r="V104" s="4">
        <f>IF(AND(SUMIFS(Investors!$P:$P,Investors!$A:$A,$A104,Investors!$G:$G,$B104)-$B$2&lt;=V$4,SUMIFS(Investors!$P:$P,Investors!$A:$A,$A104,Investors!$G:$G,$B104)-$B$2&gt;U$4),SUMIFS(Investors!$Q:$Q,Investors!$A:$A,$A104,Investors!$G:$G,$B104),0)</f>
        <v/>
      </c>
      <c r="W104" s="4">
        <f>IF(AND(SUMIFS(Investors!$P:$P,Investors!$A:$A,$A104,Investors!$G:$G,$B104)-$B$2&lt;=W$4,SUMIFS(Investors!$P:$P,Investors!$A:$A,$A104,Investors!$G:$G,$B104)-$B$2&gt;V$4),SUMIFS(Investors!$Q:$Q,Investors!$A:$A,$A104,Investors!$G:$G,$B104),0)</f>
        <v/>
      </c>
      <c r="X104" s="4">
        <f>IF(AND(SUMIFS(Investors!$P:$P,Investors!$A:$A,$A104,Investors!$G:$G,$B104)-$B$2&lt;=X$4,SUMIFS(Investors!$P:$P,Investors!$A:$A,$A104,Investors!$G:$G,$B104)-$B$2&gt;W$4),SUMIFS(Investors!$Q:$Q,Investors!$A:$A,$A104,Investors!$G:$G,$B104),0)</f>
        <v/>
      </c>
      <c r="Y104" s="4">
        <f>IF(AND(SUMIFS(Investors!$P:$P,Investors!$A:$A,$A104,Investors!$G:$G,$B104)-$B$2&lt;=Y$4,SUMIFS(Investors!$P:$P,Investors!$A:$A,$A104,Investors!$G:$G,$B104)-$B$2&gt;X$4),SUMIFS(Investors!$Q:$Q,Investors!$A:$A,$A104,Investors!$G:$G,$B104),0)</f>
        <v/>
      </c>
      <c r="Z104" s="4">
        <f>IF(AND(SUMIFS(Investors!$P:$P,Investors!$A:$A,$A104,Investors!$G:$G,$B104)-$B$2&lt;=Z$4,SUMIFS(Investors!$P:$P,Investors!$A:$A,$A104,Investors!$G:$G,$B104)-$B$2&gt;Y$4),SUMIFS(Investors!$Q:$Q,Investors!$A:$A,$A104,Investors!$G:$G,$B104),0)</f>
        <v/>
      </c>
      <c r="AA104" s="4">
        <f>IF(AND(SUMIFS(Investors!$P:$P,Investors!$A:$A,$A104,Investors!$G:$G,$B104)-$B$2&lt;=AA$4,SUMIFS(Investors!$P:$P,Investors!$A:$A,$A104,Investors!$G:$G,$B104)-$B$2&gt;Z$4),SUMIFS(Investors!$Q:$Q,Investors!$A:$A,$A104,Investors!$G:$G,$B104),0)</f>
        <v/>
      </c>
      <c r="AB104" s="4">
        <f>IF(AND(SUMIFS(Investors!$P:$P,Investors!$A:$A,$A104,Investors!$G:$G,$B104)-$B$2&lt;=AB$4,SUMIFS(Investors!$P:$P,Investors!$A:$A,$A104,Investors!$G:$G,$B104)-$B$2&gt;AA$4),SUMIFS(Investors!$Q:$Q,Investors!$A:$A,$A104,Investors!$G:$G,$B104),0)</f>
        <v/>
      </c>
      <c r="AC104" s="4">
        <f>IF(AND(SUMIFS(Investors!$P:$P,Investors!$A:$A,$A104,Investors!$G:$G,$B104)-$B$2&lt;=AC$4,SUMIFS(Investors!$P:$P,Investors!$A:$A,$A104,Investors!$G:$G,$B104)-$B$2&gt;AB$4),SUMIFS(Investors!$Q:$Q,Investors!$A:$A,$A104,Investors!$G:$G,$B104),0)</f>
        <v/>
      </c>
    </row>
    <row r="105">
      <c r="A105" t="inlineStr">
        <is>
          <t>ZBHA01</t>
        </is>
      </c>
      <c r="B105" t="inlineStr">
        <is>
          <t>GW4555</t>
        </is>
      </c>
      <c r="C105" s="4">
        <f>SUM(E105:AC105)</f>
        <v/>
      </c>
      <c r="E105" s="4">
        <f>IF(AND(SUMIFS(Investors!$P:$P,Investors!$A:$A,$A105,Investors!$G:$G,$B105)-$B$2&lt;=E$4,SUMIFS(Investors!$P:$P,Investors!$A:$A,$A105,Investors!$G:$G,$B105)-$B$2&gt;D$4),SUMIFS(Investors!$Q:$Q,Investors!$A:$A,$A105,Investors!$G:$G,$B105),0)</f>
        <v/>
      </c>
      <c r="F105" s="4">
        <f>IF(AND(SUMIFS(Investors!$P:$P,Investors!$A:$A,$A105,Investors!$G:$G,$B105)-$B$2&lt;=F$4,SUMIFS(Investors!$P:$P,Investors!$A:$A,$A105,Investors!$G:$G,$B105)-$B$2&gt;E$4),SUMIFS(Investors!$Q:$Q,Investors!$A:$A,$A105,Investors!$G:$G,$B105),0)</f>
        <v/>
      </c>
      <c r="G105" s="4">
        <f>IF(AND(SUMIFS(Investors!$P:$P,Investors!$A:$A,$A105,Investors!$G:$G,$B105)-$B$2&lt;=G$4,SUMIFS(Investors!$P:$P,Investors!$A:$A,$A105,Investors!$G:$G,$B105)-$B$2&gt;F$4),SUMIFS(Investors!$Q:$Q,Investors!$A:$A,$A105,Investors!$G:$G,$B105),0)</f>
        <v/>
      </c>
      <c r="H105" s="4">
        <f>IF(AND(SUMIFS(Investors!$P:$P,Investors!$A:$A,$A105,Investors!$G:$G,$B105)-$B$2&lt;=H$4,SUMIFS(Investors!$P:$P,Investors!$A:$A,$A105,Investors!$G:$G,$B105)-$B$2&gt;G$4),SUMIFS(Investors!$Q:$Q,Investors!$A:$A,$A105,Investors!$G:$G,$B105),0)</f>
        <v/>
      </c>
      <c r="I105" s="4">
        <f>IF(AND(SUMIFS(Investors!$P:$P,Investors!$A:$A,$A105,Investors!$G:$G,$B105)-$B$2&lt;=I$4,SUMIFS(Investors!$P:$P,Investors!$A:$A,$A105,Investors!$G:$G,$B105)-$B$2&gt;H$4),SUMIFS(Investors!$Q:$Q,Investors!$A:$A,$A105,Investors!$G:$G,$B105),0)</f>
        <v/>
      </c>
      <c r="J105" s="4">
        <f>IF(AND(SUMIFS(Investors!$P:$P,Investors!$A:$A,$A105,Investors!$G:$G,$B105)-$B$2&lt;=J$4,SUMIFS(Investors!$P:$P,Investors!$A:$A,$A105,Investors!$G:$G,$B105)-$B$2&gt;I$4),SUMIFS(Investors!$Q:$Q,Investors!$A:$A,$A105,Investors!$G:$G,$B105),0)</f>
        <v/>
      </c>
      <c r="K105" s="4">
        <f>IF(AND(SUMIFS(Investors!$P:$P,Investors!$A:$A,$A105,Investors!$G:$G,$B105)-$B$2&lt;=K$4,SUMIFS(Investors!$P:$P,Investors!$A:$A,$A105,Investors!$G:$G,$B105)-$B$2&gt;J$4),SUMIFS(Investors!$Q:$Q,Investors!$A:$A,$A105,Investors!$G:$G,$B105),0)</f>
        <v/>
      </c>
      <c r="L105" s="4">
        <f>IF(AND(SUMIFS(Investors!$P:$P,Investors!$A:$A,$A105,Investors!$G:$G,$B105)-$B$2&lt;=L$4,SUMIFS(Investors!$P:$P,Investors!$A:$A,$A105,Investors!$G:$G,$B105)-$B$2&gt;K$4),SUMIFS(Investors!$Q:$Q,Investors!$A:$A,$A105,Investors!$G:$G,$B105),0)</f>
        <v/>
      </c>
      <c r="M105" s="4">
        <f>IF(AND(SUMIFS(Investors!$P:$P,Investors!$A:$A,$A105,Investors!$G:$G,$B105)-$B$2&lt;=M$4,SUMIFS(Investors!$P:$P,Investors!$A:$A,$A105,Investors!$G:$G,$B105)-$B$2&gt;L$4),SUMIFS(Investors!$Q:$Q,Investors!$A:$A,$A105,Investors!$G:$G,$B105),0)</f>
        <v/>
      </c>
      <c r="N105" s="4">
        <f>IF(AND(SUMIFS(Investors!$P:$P,Investors!$A:$A,$A105,Investors!$G:$G,$B105)-$B$2&lt;=N$4,SUMIFS(Investors!$P:$P,Investors!$A:$A,$A105,Investors!$G:$G,$B105)-$B$2&gt;M$4),SUMIFS(Investors!$Q:$Q,Investors!$A:$A,$A105,Investors!$G:$G,$B105),0)</f>
        <v/>
      </c>
      <c r="O105" s="4">
        <f>IF(AND(SUMIFS(Investors!$P:$P,Investors!$A:$A,$A105,Investors!$G:$G,$B105)-$B$2&lt;=O$4,SUMIFS(Investors!$P:$P,Investors!$A:$A,$A105,Investors!$G:$G,$B105)-$B$2&gt;N$4),SUMIFS(Investors!$Q:$Q,Investors!$A:$A,$A105,Investors!$G:$G,$B105),0)</f>
        <v/>
      </c>
      <c r="P105" s="4">
        <f>IF(AND(SUMIFS(Investors!$P:$P,Investors!$A:$A,$A105,Investors!$G:$G,$B105)-$B$2&lt;=P$4,SUMIFS(Investors!$P:$P,Investors!$A:$A,$A105,Investors!$G:$G,$B105)-$B$2&gt;O$4),SUMIFS(Investors!$Q:$Q,Investors!$A:$A,$A105,Investors!$G:$G,$B105),0)</f>
        <v/>
      </c>
      <c r="Q105" s="4">
        <f>IF(AND(SUMIFS(Investors!$P:$P,Investors!$A:$A,$A105,Investors!$G:$G,$B105)-$B$2&lt;=Q$4,SUMIFS(Investors!$P:$P,Investors!$A:$A,$A105,Investors!$G:$G,$B105)-$B$2&gt;P$4),SUMIFS(Investors!$Q:$Q,Investors!$A:$A,$A105,Investors!$G:$G,$B105),0)</f>
        <v/>
      </c>
      <c r="R105" s="4">
        <f>IF(AND(SUMIFS(Investors!$P:$P,Investors!$A:$A,$A105,Investors!$G:$G,$B105)-$B$2&lt;=R$4,SUMIFS(Investors!$P:$P,Investors!$A:$A,$A105,Investors!$G:$G,$B105)-$B$2&gt;Q$4),SUMIFS(Investors!$Q:$Q,Investors!$A:$A,$A105,Investors!$G:$G,$B105),0)</f>
        <v/>
      </c>
      <c r="S105" s="4">
        <f>IF(AND(SUMIFS(Investors!$P:$P,Investors!$A:$A,$A105,Investors!$G:$G,$B105)-$B$2&lt;=S$4,SUMIFS(Investors!$P:$P,Investors!$A:$A,$A105,Investors!$G:$G,$B105)-$B$2&gt;R$4),SUMIFS(Investors!$Q:$Q,Investors!$A:$A,$A105,Investors!$G:$G,$B105),0)</f>
        <v/>
      </c>
      <c r="T105" s="4">
        <f>IF(AND(SUMIFS(Investors!$P:$P,Investors!$A:$A,$A105,Investors!$G:$G,$B105)-$B$2&lt;=T$4,SUMIFS(Investors!$P:$P,Investors!$A:$A,$A105,Investors!$G:$G,$B105)-$B$2&gt;S$4),SUMIFS(Investors!$Q:$Q,Investors!$A:$A,$A105,Investors!$G:$G,$B105),0)</f>
        <v/>
      </c>
      <c r="U105" s="4">
        <f>IF(AND(SUMIFS(Investors!$P:$P,Investors!$A:$A,$A105,Investors!$G:$G,$B105)-$B$2&lt;=U$4,SUMIFS(Investors!$P:$P,Investors!$A:$A,$A105,Investors!$G:$G,$B105)-$B$2&gt;T$4),SUMIFS(Investors!$Q:$Q,Investors!$A:$A,$A105,Investors!$G:$G,$B105),0)</f>
        <v/>
      </c>
      <c r="V105" s="4">
        <f>IF(AND(SUMIFS(Investors!$P:$P,Investors!$A:$A,$A105,Investors!$G:$G,$B105)-$B$2&lt;=V$4,SUMIFS(Investors!$P:$P,Investors!$A:$A,$A105,Investors!$G:$G,$B105)-$B$2&gt;U$4),SUMIFS(Investors!$Q:$Q,Investors!$A:$A,$A105,Investors!$G:$G,$B105),0)</f>
        <v/>
      </c>
      <c r="W105" s="4">
        <f>IF(AND(SUMIFS(Investors!$P:$P,Investors!$A:$A,$A105,Investors!$G:$G,$B105)-$B$2&lt;=W$4,SUMIFS(Investors!$P:$P,Investors!$A:$A,$A105,Investors!$G:$G,$B105)-$B$2&gt;V$4),SUMIFS(Investors!$Q:$Q,Investors!$A:$A,$A105,Investors!$G:$G,$B105),0)</f>
        <v/>
      </c>
      <c r="X105" s="4">
        <f>IF(AND(SUMIFS(Investors!$P:$P,Investors!$A:$A,$A105,Investors!$G:$G,$B105)-$B$2&lt;=X$4,SUMIFS(Investors!$P:$P,Investors!$A:$A,$A105,Investors!$G:$G,$B105)-$B$2&gt;W$4),SUMIFS(Investors!$Q:$Q,Investors!$A:$A,$A105,Investors!$G:$G,$B105),0)</f>
        <v/>
      </c>
      <c r="Y105" s="4">
        <f>IF(AND(SUMIFS(Investors!$P:$P,Investors!$A:$A,$A105,Investors!$G:$G,$B105)-$B$2&lt;=Y$4,SUMIFS(Investors!$P:$P,Investors!$A:$A,$A105,Investors!$G:$G,$B105)-$B$2&gt;X$4),SUMIFS(Investors!$Q:$Q,Investors!$A:$A,$A105,Investors!$G:$G,$B105),0)</f>
        <v/>
      </c>
      <c r="Z105" s="4">
        <f>IF(AND(SUMIFS(Investors!$P:$P,Investors!$A:$A,$A105,Investors!$G:$G,$B105)-$B$2&lt;=Z$4,SUMIFS(Investors!$P:$P,Investors!$A:$A,$A105,Investors!$G:$G,$B105)-$B$2&gt;Y$4),SUMIFS(Investors!$Q:$Q,Investors!$A:$A,$A105,Investors!$G:$G,$B105),0)</f>
        <v/>
      </c>
      <c r="AA105" s="4">
        <f>IF(AND(SUMIFS(Investors!$P:$P,Investors!$A:$A,$A105,Investors!$G:$G,$B105)-$B$2&lt;=AA$4,SUMIFS(Investors!$P:$P,Investors!$A:$A,$A105,Investors!$G:$G,$B105)-$B$2&gt;Z$4),SUMIFS(Investors!$Q:$Q,Investors!$A:$A,$A105,Investors!$G:$G,$B105),0)</f>
        <v/>
      </c>
      <c r="AB105" s="4">
        <f>IF(AND(SUMIFS(Investors!$P:$P,Investors!$A:$A,$A105,Investors!$G:$G,$B105)-$B$2&lt;=AB$4,SUMIFS(Investors!$P:$P,Investors!$A:$A,$A105,Investors!$G:$G,$B105)-$B$2&gt;AA$4),SUMIFS(Investors!$Q:$Q,Investors!$A:$A,$A105,Investors!$G:$G,$B105),0)</f>
        <v/>
      </c>
      <c r="AC105" s="4">
        <f>IF(AND(SUMIFS(Investors!$P:$P,Investors!$A:$A,$A105,Investors!$G:$G,$B105)-$B$2&lt;=AC$4,SUMIFS(Investors!$P:$P,Investors!$A:$A,$A105,Investors!$G:$G,$B105)-$B$2&gt;AB$4),SUMIFS(Investors!$Q:$Q,Investors!$A:$A,$A105,Investors!$G:$G,$B105),0)</f>
        <v/>
      </c>
    </row>
    <row r="106">
      <c r="A106" t="inlineStr">
        <is>
          <t>ZSWA03</t>
        </is>
      </c>
      <c r="B106" t="inlineStr">
        <is>
          <t>GW3570</t>
        </is>
      </c>
      <c r="C106" s="4">
        <f>SUM(E106:AC106)</f>
        <v/>
      </c>
      <c r="E106" s="4">
        <f>IF(AND(SUMIFS(Investors!$P:$P,Investors!$A:$A,$A106,Investors!$G:$G,$B106)-$B$2&lt;=E$4,SUMIFS(Investors!$P:$P,Investors!$A:$A,$A106,Investors!$G:$G,$B106)-$B$2&gt;D$4),SUMIFS(Investors!$Q:$Q,Investors!$A:$A,$A106,Investors!$G:$G,$B106),0)</f>
        <v/>
      </c>
      <c r="F106" s="4">
        <f>IF(AND(SUMIFS(Investors!$P:$P,Investors!$A:$A,$A106,Investors!$G:$G,$B106)-$B$2&lt;=F$4,SUMIFS(Investors!$P:$P,Investors!$A:$A,$A106,Investors!$G:$G,$B106)-$B$2&gt;E$4),SUMIFS(Investors!$Q:$Q,Investors!$A:$A,$A106,Investors!$G:$G,$B106),0)</f>
        <v/>
      </c>
      <c r="G106" s="4">
        <f>IF(AND(SUMIFS(Investors!$P:$P,Investors!$A:$A,$A106,Investors!$G:$G,$B106)-$B$2&lt;=G$4,SUMIFS(Investors!$P:$P,Investors!$A:$A,$A106,Investors!$G:$G,$B106)-$B$2&gt;F$4),SUMIFS(Investors!$Q:$Q,Investors!$A:$A,$A106,Investors!$G:$G,$B106),0)</f>
        <v/>
      </c>
      <c r="H106" s="4">
        <f>IF(AND(SUMIFS(Investors!$P:$P,Investors!$A:$A,$A106,Investors!$G:$G,$B106)-$B$2&lt;=H$4,SUMIFS(Investors!$P:$P,Investors!$A:$A,$A106,Investors!$G:$G,$B106)-$B$2&gt;G$4),SUMIFS(Investors!$Q:$Q,Investors!$A:$A,$A106,Investors!$G:$G,$B106),0)</f>
        <v/>
      </c>
      <c r="I106" s="4">
        <f>IF(AND(SUMIFS(Investors!$P:$P,Investors!$A:$A,$A106,Investors!$G:$G,$B106)-$B$2&lt;=I$4,SUMIFS(Investors!$P:$P,Investors!$A:$A,$A106,Investors!$G:$G,$B106)-$B$2&gt;H$4),SUMIFS(Investors!$Q:$Q,Investors!$A:$A,$A106,Investors!$G:$G,$B106),0)</f>
        <v/>
      </c>
      <c r="J106" s="4">
        <f>IF(AND(SUMIFS(Investors!$P:$P,Investors!$A:$A,$A106,Investors!$G:$G,$B106)-$B$2&lt;=J$4,SUMIFS(Investors!$P:$P,Investors!$A:$A,$A106,Investors!$G:$G,$B106)-$B$2&gt;I$4),SUMIFS(Investors!$Q:$Q,Investors!$A:$A,$A106,Investors!$G:$G,$B106),0)</f>
        <v/>
      </c>
      <c r="K106" s="4">
        <f>IF(AND(SUMIFS(Investors!$P:$P,Investors!$A:$A,$A106,Investors!$G:$G,$B106)-$B$2&lt;=K$4,SUMIFS(Investors!$P:$P,Investors!$A:$A,$A106,Investors!$G:$G,$B106)-$B$2&gt;J$4),SUMIFS(Investors!$Q:$Q,Investors!$A:$A,$A106,Investors!$G:$G,$B106),0)</f>
        <v/>
      </c>
      <c r="L106" s="4">
        <f>IF(AND(SUMIFS(Investors!$P:$P,Investors!$A:$A,$A106,Investors!$G:$G,$B106)-$B$2&lt;=L$4,SUMIFS(Investors!$P:$P,Investors!$A:$A,$A106,Investors!$G:$G,$B106)-$B$2&gt;K$4),SUMIFS(Investors!$Q:$Q,Investors!$A:$A,$A106,Investors!$G:$G,$B106),0)</f>
        <v/>
      </c>
      <c r="M106" s="4">
        <f>IF(AND(SUMIFS(Investors!$P:$P,Investors!$A:$A,$A106,Investors!$G:$G,$B106)-$B$2&lt;=M$4,SUMIFS(Investors!$P:$P,Investors!$A:$A,$A106,Investors!$G:$G,$B106)-$B$2&gt;L$4),SUMIFS(Investors!$Q:$Q,Investors!$A:$A,$A106,Investors!$G:$G,$B106),0)</f>
        <v/>
      </c>
      <c r="N106" s="4">
        <f>IF(AND(SUMIFS(Investors!$P:$P,Investors!$A:$A,$A106,Investors!$G:$G,$B106)-$B$2&lt;=N$4,SUMIFS(Investors!$P:$P,Investors!$A:$A,$A106,Investors!$G:$G,$B106)-$B$2&gt;M$4),SUMIFS(Investors!$Q:$Q,Investors!$A:$A,$A106,Investors!$G:$G,$B106),0)</f>
        <v/>
      </c>
      <c r="O106" s="4">
        <f>IF(AND(SUMIFS(Investors!$P:$P,Investors!$A:$A,$A106,Investors!$G:$G,$B106)-$B$2&lt;=O$4,SUMIFS(Investors!$P:$P,Investors!$A:$A,$A106,Investors!$G:$G,$B106)-$B$2&gt;N$4),SUMIFS(Investors!$Q:$Q,Investors!$A:$A,$A106,Investors!$G:$G,$B106),0)</f>
        <v/>
      </c>
      <c r="P106" s="4">
        <f>IF(AND(SUMIFS(Investors!$P:$P,Investors!$A:$A,$A106,Investors!$G:$G,$B106)-$B$2&lt;=P$4,SUMIFS(Investors!$P:$P,Investors!$A:$A,$A106,Investors!$G:$G,$B106)-$B$2&gt;O$4),SUMIFS(Investors!$Q:$Q,Investors!$A:$A,$A106,Investors!$G:$G,$B106),0)</f>
        <v/>
      </c>
      <c r="Q106" s="4">
        <f>IF(AND(SUMIFS(Investors!$P:$P,Investors!$A:$A,$A106,Investors!$G:$G,$B106)-$B$2&lt;=Q$4,SUMIFS(Investors!$P:$P,Investors!$A:$A,$A106,Investors!$G:$G,$B106)-$B$2&gt;P$4),SUMIFS(Investors!$Q:$Q,Investors!$A:$A,$A106,Investors!$G:$G,$B106),0)</f>
        <v/>
      </c>
      <c r="R106" s="4">
        <f>IF(AND(SUMIFS(Investors!$P:$P,Investors!$A:$A,$A106,Investors!$G:$G,$B106)-$B$2&lt;=R$4,SUMIFS(Investors!$P:$P,Investors!$A:$A,$A106,Investors!$G:$G,$B106)-$B$2&gt;Q$4),SUMIFS(Investors!$Q:$Q,Investors!$A:$A,$A106,Investors!$G:$G,$B106),0)</f>
        <v/>
      </c>
      <c r="S106" s="4">
        <f>IF(AND(SUMIFS(Investors!$P:$P,Investors!$A:$A,$A106,Investors!$G:$G,$B106)-$B$2&lt;=S$4,SUMIFS(Investors!$P:$P,Investors!$A:$A,$A106,Investors!$G:$G,$B106)-$B$2&gt;R$4),SUMIFS(Investors!$Q:$Q,Investors!$A:$A,$A106,Investors!$G:$G,$B106),0)</f>
        <v/>
      </c>
      <c r="T106" s="4">
        <f>IF(AND(SUMIFS(Investors!$P:$P,Investors!$A:$A,$A106,Investors!$G:$G,$B106)-$B$2&lt;=T$4,SUMIFS(Investors!$P:$P,Investors!$A:$A,$A106,Investors!$G:$G,$B106)-$B$2&gt;S$4),SUMIFS(Investors!$Q:$Q,Investors!$A:$A,$A106,Investors!$G:$G,$B106),0)</f>
        <v/>
      </c>
      <c r="U106" s="4">
        <f>IF(AND(SUMIFS(Investors!$P:$P,Investors!$A:$A,$A106,Investors!$G:$G,$B106)-$B$2&lt;=U$4,SUMIFS(Investors!$P:$P,Investors!$A:$A,$A106,Investors!$G:$G,$B106)-$B$2&gt;T$4),SUMIFS(Investors!$Q:$Q,Investors!$A:$A,$A106,Investors!$G:$G,$B106),0)</f>
        <v/>
      </c>
      <c r="V106" s="4">
        <f>IF(AND(SUMIFS(Investors!$P:$P,Investors!$A:$A,$A106,Investors!$G:$G,$B106)-$B$2&lt;=V$4,SUMIFS(Investors!$P:$P,Investors!$A:$A,$A106,Investors!$G:$G,$B106)-$B$2&gt;U$4),SUMIFS(Investors!$Q:$Q,Investors!$A:$A,$A106,Investors!$G:$G,$B106),0)</f>
        <v/>
      </c>
      <c r="W106" s="4">
        <f>IF(AND(SUMIFS(Investors!$P:$P,Investors!$A:$A,$A106,Investors!$G:$G,$B106)-$B$2&lt;=W$4,SUMIFS(Investors!$P:$P,Investors!$A:$A,$A106,Investors!$G:$G,$B106)-$B$2&gt;V$4),SUMIFS(Investors!$Q:$Q,Investors!$A:$A,$A106,Investors!$G:$G,$B106),0)</f>
        <v/>
      </c>
      <c r="X106" s="4">
        <f>IF(AND(SUMIFS(Investors!$P:$P,Investors!$A:$A,$A106,Investors!$G:$G,$B106)-$B$2&lt;=X$4,SUMIFS(Investors!$P:$P,Investors!$A:$A,$A106,Investors!$G:$G,$B106)-$B$2&gt;W$4),SUMIFS(Investors!$Q:$Q,Investors!$A:$A,$A106,Investors!$G:$G,$B106),0)</f>
        <v/>
      </c>
      <c r="Y106" s="4">
        <f>IF(AND(SUMIFS(Investors!$P:$P,Investors!$A:$A,$A106,Investors!$G:$G,$B106)-$B$2&lt;=Y$4,SUMIFS(Investors!$P:$P,Investors!$A:$A,$A106,Investors!$G:$G,$B106)-$B$2&gt;X$4),SUMIFS(Investors!$Q:$Q,Investors!$A:$A,$A106,Investors!$G:$G,$B106),0)</f>
        <v/>
      </c>
      <c r="Z106" s="4">
        <f>IF(AND(SUMIFS(Investors!$P:$P,Investors!$A:$A,$A106,Investors!$G:$G,$B106)-$B$2&lt;=Z$4,SUMIFS(Investors!$P:$P,Investors!$A:$A,$A106,Investors!$G:$G,$B106)-$B$2&gt;Y$4),SUMIFS(Investors!$Q:$Q,Investors!$A:$A,$A106,Investors!$G:$G,$B106),0)</f>
        <v/>
      </c>
      <c r="AA106" s="4">
        <f>IF(AND(SUMIFS(Investors!$P:$P,Investors!$A:$A,$A106,Investors!$G:$G,$B106)-$B$2&lt;=AA$4,SUMIFS(Investors!$P:$P,Investors!$A:$A,$A106,Investors!$G:$G,$B106)-$B$2&gt;Z$4),SUMIFS(Investors!$Q:$Q,Investors!$A:$A,$A106,Investors!$G:$G,$B106),0)</f>
        <v/>
      </c>
      <c r="AB106" s="4">
        <f>IF(AND(SUMIFS(Investors!$P:$P,Investors!$A:$A,$A106,Investors!$G:$G,$B106)-$B$2&lt;=AB$4,SUMIFS(Investors!$P:$P,Investors!$A:$A,$A106,Investors!$G:$G,$B106)-$B$2&gt;AA$4),SUMIFS(Investors!$Q:$Q,Investors!$A:$A,$A106,Investors!$G:$G,$B106),0)</f>
        <v/>
      </c>
      <c r="AC106" s="4">
        <f>IF(AND(SUMIFS(Investors!$P:$P,Investors!$A:$A,$A106,Investors!$G:$G,$B106)-$B$2&lt;=AC$4,SUMIFS(Investors!$P:$P,Investors!$A:$A,$A106,Investors!$G:$G,$B106)-$B$2&gt;AB$4),SUMIFS(Investors!$Q:$Q,Investors!$A:$A,$A106,Investors!$G:$G,$B106),0)</f>
        <v/>
      </c>
    </row>
    <row r="107">
      <c r="A107" t="inlineStr">
        <is>
          <t>ZSTO02</t>
        </is>
      </c>
      <c r="B107" t="inlineStr">
        <is>
          <t>GW3756</t>
        </is>
      </c>
      <c r="C107" s="4">
        <f>SUM(E107:AC107)</f>
        <v/>
      </c>
      <c r="E107" s="4">
        <f>IF(AND(SUMIFS(Investors!$P:$P,Investors!$A:$A,$A107,Investors!$G:$G,$B107)-$B$2&lt;=E$4,SUMIFS(Investors!$P:$P,Investors!$A:$A,$A107,Investors!$G:$G,$B107)-$B$2&gt;D$4),SUMIFS(Investors!$Q:$Q,Investors!$A:$A,$A107,Investors!$G:$G,$B107),0)</f>
        <v/>
      </c>
      <c r="F107" s="4">
        <f>IF(AND(SUMIFS(Investors!$P:$P,Investors!$A:$A,$A107,Investors!$G:$G,$B107)-$B$2&lt;=F$4,SUMIFS(Investors!$P:$P,Investors!$A:$A,$A107,Investors!$G:$G,$B107)-$B$2&gt;E$4),SUMIFS(Investors!$Q:$Q,Investors!$A:$A,$A107,Investors!$G:$G,$B107),0)</f>
        <v/>
      </c>
      <c r="G107" s="4">
        <f>IF(AND(SUMIFS(Investors!$P:$P,Investors!$A:$A,$A107,Investors!$G:$G,$B107)-$B$2&lt;=G$4,SUMIFS(Investors!$P:$P,Investors!$A:$A,$A107,Investors!$G:$G,$B107)-$B$2&gt;F$4),SUMIFS(Investors!$Q:$Q,Investors!$A:$A,$A107,Investors!$G:$G,$B107),0)</f>
        <v/>
      </c>
      <c r="H107" s="4">
        <f>IF(AND(SUMIFS(Investors!$P:$P,Investors!$A:$A,$A107,Investors!$G:$G,$B107)-$B$2&lt;=H$4,SUMIFS(Investors!$P:$P,Investors!$A:$A,$A107,Investors!$G:$G,$B107)-$B$2&gt;G$4),SUMIFS(Investors!$Q:$Q,Investors!$A:$A,$A107,Investors!$G:$G,$B107),0)</f>
        <v/>
      </c>
      <c r="I107" s="4">
        <f>IF(AND(SUMIFS(Investors!$P:$P,Investors!$A:$A,$A107,Investors!$G:$G,$B107)-$B$2&lt;=I$4,SUMIFS(Investors!$P:$P,Investors!$A:$A,$A107,Investors!$G:$G,$B107)-$B$2&gt;H$4),SUMIFS(Investors!$Q:$Q,Investors!$A:$A,$A107,Investors!$G:$G,$B107),0)</f>
        <v/>
      </c>
      <c r="J107" s="4">
        <f>IF(AND(SUMIFS(Investors!$P:$P,Investors!$A:$A,$A107,Investors!$G:$G,$B107)-$B$2&lt;=J$4,SUMIFS(Investors!$P:$P,Investors!$A:$A,$A107,Investors!$G:$G,$B107)-$B$2&gt;I$4),SUMIFS(Investors!$Q:$Q,Investors!$A:$A,$A107,Investors!$G:$G,$B107),0)</f>
        <v/>
      </c>
      <c r="K107" s="4">
        <f>IF(AND(SUMIFS(Investors!$P:$P,Investors!$A:$A,$A107,Investors!$G:$G,$B107)-$B$2&lt;=K$4,SUMIFS(Investors!$P:$P,Investors!$A:$A,$A107,Investors!$G:$G,$B107)-$B$2&gt;J$4),SUMIFS(Investors!$Q:$Q,Investors!$A:$A,$A107,Investors!$G:$G,$B107),0)</f>
        <v/>
      </c>
      <c r="L107" s="4">
        <f>IF(AND(SUMIFS(Investors!$P:$P,Investors!$A:$A,$A107,Investors!$G:$G,$B107)-$B$2&lt;=L$4,SUMIFS(Investors!$P:$P,Investors!$A:$A,$A107,Investors!$G:$G,$B107)-$B$2&gt;K$4),SUMIFS(Investors!$Q:$Q,Investors!$A:$A,$A107,Investors!$G:$G,$B107),0)</f>
        <v/>
      </c>
      <c r="M107" s="4">
        <f>IF(AND(SUMIFS(Investors!$P:$P,Investors!$A:$A,$A107,Investors!$G:$G,$B107)-$B$2&lt;=M$4,SUMIFS(Investors!$P:$P,Investors!$A:$A,$A107,Investors!$G:$G,$B107)-$B$2&gt;L$4),SUMIFS(Investors!$Q:$Q,Investors!$A:$A,$A107,Investors!$G:$G,$B107),0)</f>
        <v/>
      </c>
      <c r="N107" s="4">
        <f>IF(AND(SUMIFS(Investors!$P:$P,Investors!$A:$A,$A107,Investors!$G:$G,$B107)-$B$2&lt;=N$4,SUMIFS(Investors!$P:$P,Investors!$A:$A,$A107,Investors!$G:$G,$B107)-$B$2&gt;M$4),SUMIFS(Investors!$Q:$Q,Investors!$A:$A,$A107,Investors!$G:$G,$B107),0)</f>
        <v/>
      </c>
      <c r="O107" s="4">
        <f>IF(AND(SUMIFS(Investors!$P:$P,Investors!$A:$A,$A107,Investors!$G:$G,$B107)-$B$2&lt;=O$4,SUMIFS(Investors!$P:$P,Investors!$A:$A,$A107,Investors!$G:$G,$B107)-$B$2&gt;N$4),SUMIFS(Investors!$Q:$Q,Investors!$A:$A,$A107,Investors!$G:$G,$B107),0)</f>
        <v/>
      </c>
      <c r="P107" s="4">
        <f>IF(AND(SUMIFS(Investors!$P:$P,Investors!$A:$A,$A107,Investors!$G:$G,$B107)-$B$2&lt;=P$4,SUMIFS(Investors!$P:$P,Investors!$A:$A,$A107,Investors!$G:$G,$B107)-$B$2&gt;O$4),SUMIFS(Investors!$Q:$Q,Investors!$A:$A,$A107,Investors!$G:$G,$B107),0)</f>
        <v/>
      </c>
      <c r="Q107" s="4">
        <f>IF(AND(SUMIFS(Investors!$P:$P,Investors!$A:$A,$A107,Investors!$G:$G,$B107)-$B$2&lt;=Q$4,SUMIFS(Investors!$P:$P,Investors!$A:$A,$A107,Investors!$G:$G,$B107)-$B$2&gt;P$4),SUMIFS(Investors!$Q:$Q,Investors!$A:$A,$A107,Investors!$G:$G,$B107),0)</f>
        <v/>
      </c>
      <c r="R107" s="4">
        <f>IF(AND(SUMIFS(Investors!$P:$P,Investors!$A:$A,$A107,Investors!$G:$G,$B107)-$B$2&lt;=R$4,SUMIFS(Investors!$P:$P,Investors!$A:$A,$A107,Investors!$G:$G,$B107)-$B$2&gt;Q$4),SUMIFS(Investors!$Q:$Q,Investors!$A:$A,$A107,Investors!$G:$G,$B107),0)</f>
        <v/>
      </c>
      <c r="S107" s="4">
        <f>IF(AND(SUMIFS(Investors!$P:$P,Investors!$A:$A,$A107,Investors!$G:$G,$B107)-$B$2&lt;=S$4,SUMIFS(Investors!$P:$P,Investors!$A:$A,$A107,Investors!$G:$G,$B107)-$B$2&gt;R$4),SUMIFS(Investors!$Q:$Q,Investors!$A:$A,$A107,Investors!$G:$G,$B107),0)</f>
        <v/>
      </c>
      <c r="T107" s="4">
        <f>IF(AND(SUMIFS(Investors!$P:$P,Investors!$A:$A,$A107,Investors!$G:$G,$B107)-$B$2&lt;=T$4,SUMIFS(Investors!$P:$P,Investors!$A:$A,$A107,Investors!$G:$G,$B107)-$B$2&gt;S$4),SUMIFS(Investors!$Q:$Q,Investors!$A:$A,$A107,Investors!$G:$G,$B107),0)</f>
        <v/>
      </c>
      <c r="U107" s="4">
        <f>IF(AND(SUMIFS(Investors!$P:$P,Investors!$A:$A,$A107,Investors!$G:$G,$B107)-$B$2&lt;=U$4,SUMIFS(Investors!$P:$P,Investors!$A:$A,$A107,Investors!$G:$G,$B107)-$B$2&gt;T$4),SUMIFS(Investors!$Q:$Q,Investors!$A:$A,$A107,Investors!$G:$G,$B107),0)</f>
        <v/>
      </c>
      <c r="V107" s="4">
        <f>IF(AND(SUMIFS(Investors!$P:$P,Investors!$A:$A,$A107,Investors!$G:$G,$B107)-$B$2&lt;=V$4,SUMIFS(Investors!$P:$P,Investors!$A:$A,$A107,Investors!$G:$G,$B107)-$B$2&gt;U$4),SUMIFS(Investors!$Q:$Q,Investors!$A:$A,$A107,Investors!$G:$G,$B107),0)</f>
        <v/>
      </c>
      <c r="W107" s="4">
        <f>IF(AND(SUMIFS(Investors!$P:$P,Investors!$A:$A,$A107,Investors!$G:$G,$B107)-$B$2&lt;=W$4,SUMIFS(Investors!$P:$P,Investors!$A:$A,$A107,Investors!$G:$G,$B107)-$B$2&gt;V$4),SUMIFS(Investors!$Q:$Q,Investors!$A:$A,$A107,Investors!$G:$G,$B107),0)</f>
        <v/>
      </c>
      <c r="X107" s="4">
        <f>IF(AND(SUMIFS(Investors!$P:$P,Investors!$A:$A,$A107,Investors!$G:$G,$B107)-$B$2&lt;=X$4,SUMIFS(Investors!$P:$P,Investors!$A:$A,$A107,Investors!$G:$G,$B107)-$B$2&gt;W$4),SUMIFS(Investors!$Q:$Q,Investors!$A:$A,$A107,Investors!$G:$G,$B107),0)</f>
        <v/>
      </c>
      <c r="Y107" s="4">
        <f>IF(AND(SUMIFS(Investors!$P:$P,Investors!$A:$A,$A107,Investors!$G:$G,$B107)-$B$2&lt;=Y$4,SUMIFS(Investors!$P:$P,Investors!$A:$A,$A107,Investors!$G:$G,$B107)-$B$2&gt;X$4),SUMIFS(Investors!$Q:$Q,Investors!$A:$A,$A107,Investors!$G:$G,$B107),0)</f>
        <v/>
      </c>
      <c r="Z107" s="4">
        <f>IF(AND(SUMIFS(Investors!$P:$P,Investors!$A:$A,$A107,Investors!$G:$G,$B107)-$B$2&lt;=Z$4,SUMIFS(Investors!$P:$P,Investors!$A:$A,$A107,Investors!$G:$G,$B107)-$B$2&gt;Y$4),SUMIFS(Investors!$Q:$Q,Investors!$A:$A,$A107,Investors!$G:$G,$B107),0)</f>
        <v/>
      </c>
      <c r="AA107" s="4">
        <f>IF(AND(SUMIFS(Investors!$P:$P,Investors!$A:$A,$A107,Investors!$G:$G,$B107)-$B$2&lt;=AA$4,SUMIFS(Investors!$P:$P,Investors!$A:$A,$A107,Investors!$G:$G,$B107)-$B$2&gt;Z$4),SUMIFS(Investors!$Q:$Q,Investors!$A:$A,$A107,Investors!$G:$G,$B107),0)</f>
        <v/>
      </c>
      <c r="AB107" s="4">
        <f>IF(AND(SUMIFS(Investors!$P:$P,Investors!$A:$A,$A107,Investors!$G:$G,$B107)-$B$2&lt;=AB$4,SUMIFS(Investors!$P:$P,Investors!$A:$A,$A107,Investors!$G:$G,$B107)-$B$2&gt;AA$4),SUMIFS(Investors!$Q:$Q,Investors!$A:$A,$A107,Investors!$G:$G,$B107),0)</f>
        <v/>
      </c>
      <c r="AC107" s="4">
        <f>IF(AND(SUMIFS(Investors!$P:$P,Investors!$A:$A,$A107,Investors!$G:$G,$B107)-$B$2&lt;=AC$4,SUMIFS(Investors!$P:$P,Investors!$A:$A,$A107,Investors!$G:$G,$B107)-$B$2&gt;AB$4),SUMIFS(Investors!$Q:$Q,Investors!$A:$A,$A107,Investors!$G:$G,$B107),0)</f>
        <v/>
      </c>
    </row>
    <row r="108">
      <c r="A108" t="inlineStr">
        <is>
          <t>ZHIB01</t>
        </is>
      </c>
      <c r="B108" t="inlineStr">
        <is>
          <t>GW4551</t>
        </is>
      </c>
      <c r="C108" s="4">
        <f>SUM(E108:AC108)</f>
        <v/>
      </c>
      <c r="E108" s="4">
        <f>IF(AND(SUMIFS(Investors!$P:$P,Investors!$A:$A,$A108,Investors!$G:$G,$B108)-$B$2&lt;=E$4,SUMIFS(Investors!$P:$P,Investors!$A:$A,$A108,Investors!$G:$G,$B108)-$B$2&gt;D$4),SUMIFS(Investors!$Q:$Q,Investors!$A:$A,$A108,Investors!$G:$G,$B108),0)</f>
        <v/>
      </c>
      <c r="F108" s="4">
        <f>IF(AND(SUMIFS(Investors!$P:$P,Investors!$A:$A,$A108,Investors!$G:$G,$B108)-$B$2&lt;=F$4,SUMIFS(Investors!$P:$P,Investors!$A:$A,$A108,Investors!$G:$G,$B108)-$B$2&gt;E$4),SUMIFS(Investors!$Q:$Q,Investors!$A:$A,$A108,Investors!$G:$G,$B108),0)</f>
        <v/>
      </c>
      <c r="G108" s="4">
        <f>IF(AND(SUMIFS(Investors!$P:$P,Investors!$A:$A,$A108,Investors!$G:$G,$B108)-$B$2&lt;=G$4,SUMIFS(Investors!$P:$P,Investors!$A:$A,$A108,Investors!$G:$G,$B108)-$B$2&gt;F$4),SUMIFS(Investors!$Q:$Q,Investors!$A:$A,$A108,Investors!$G:$G,$B108),0)</f>
        <v/>
      </c>
      <c r="H108" s="4">
        <f>IF(AND(SUMIFS(Investors!$P:$P,Investors!$A:$A,$A108,Investors!$G:$G,$B108)-$B$2&lt;=H$4,SUMIFS(Investors!$P:$P,Investors!$A:$A,$A108,Investors!$G:$G,$B108)-$B$2&gt;G$4),SUMIFS(Investors!$Q:$Q,Investors!$A:$A,$A108,Investors!$G:$G,$B108),0)</f>
        <v/>
      </c>
      <c r="I108" s="4">
        <f>IF(AND(SUMIFS(Investors!$P:$P,Investors!$A:$A,$A108,Investors!$G:$G,$B108)-$B$2&lt;=I$4,SUMIFS(Investors!$P:$P,Investors!$A:$A,$A108,Investors!$G:$G,$B108)-$B$2&gt;H$4),SUMIFS(Investors!$Q:$Q,Investors!$A:$A,$A108,Investors!$G:$G,$B108),0)</f>
        <v/>
      </c>
      <c r="J108" s="4">
        <f>IF(AND(SUMIFS(Investors!$P:$P,Investors!$A:$A,$A108,Investors!$G:$G,$B108)-$B$2&lt;=J$4,SUMIFS(Investors!$P:$P,Investors!$A:$A,$A108,Investors!$G:$G,$B108)-$B$2&gt;I$4),SUMIFS(Investors!$Q:$Q,Investors!$A:$A,$A108,Investors!$G:$G,$B108),0)</f>
        <v/>
      </c>
      <c r="K108" s="4">
        <f>IF(AND(SUMIFS(Investors!$P:$P,Investors!$A:$A,$A108,Investors!$G:$G,$B108)-$B$2&lt;=K$4,SUMIFS(Investors!$P:$P,Investors!$A:$A,$A108,Investors!$G:$G,$B108)-$B$2&gt;J$4),SUMIFS(Investors!$Q:$Q,Investors!$A:$A,$A108,Investors!$G:$G,$B108),0)</f>
        <v/>
      </c>
      <c r="L108" s="4">
        <f>IF(AND(SUMIFS(Investors!$P:$P,Investors!$A:$A,$A108,Investors!$G:$G,$B108)-$B$2&lt;=L$4,SUMIFS(Investors!$P:$P,Investors!$A:$A,$A108,Investors!$G:$G,$B108)-$B$2&gt;K$4),SUMIFS(Investors!$Q:$Q,Investors!$A:$A,$A108,Investors!$G:$G,$B108),0)</f>
        <v/>
      </c>
      <c r="M108" s="4">
        <f>IF(AND(SUMIFS(Investors!$P:$P,Investors!$A:$A,$A108,Investors!$G:$G,$B108)-$B$2&lt;=M$4,SUMIFS(Investors!$P:$P,Investors!$A:$A,$A108,Investors!$G:$G,$B108)-$B$2&gt;L$4),SUMIFS(Investors!$Q:$Q,Investors!$A:$A,$A108,Investors!$G:$G,$B108),0)</f>
        <v/>
      </c>
      <c r="N108" s="4">
        <f>IF(AND(SUMIFS(Investors!$P:$P,Investors!$A:$A,$A108,Investors!$G:$G,$B108)-$B$2&lt;=N$4,SUMIFS(Investors!$P:$P,Investors!$A:$A,$A108,Investors!$G:$G,$B108)-$B$2&gt;M$4),SUMIFS(Investors!$Q:$Q,Investors!$A:$A,$A108,Investors!$G:$G,$B108),0)</f>
        <v/>
      </c>
      <c r="O108" s="4">
        <f>IF(AND(SUMIFS(Investors!$P:$P,Investors!$A:$A,$A108,Investors!$G:$G,$B108)-$B$2&lt;=O$4,SUMIFS(Investors!$P:$P,Investors!$A:$A,$A108,Investors!$G:$G,$B108)-$B$2&gt;N$4),SUMIFS(Investors!$Q:$Q,Investors!$A:$A,$A108,Investors!$G:$G,$B108),0)</f>
        <v/>
      </c>
      <c r="P108" s="4">
        <f>IF(AND(SUMIFS(Investors!$P:$P,Investors!$A:$A,$A108,Investors!$G:$G,$B108)-$B$2&lt;=P$4,SUMIFS(Investors!$P:$P,Investors!$A:$A,$A108,Investors!$G:$G,$B108)-$B$2&gt;O$4),SUMIFS(Investors!$Q:$Q,Investors!$A:$A,$A108,Investors!$G:$G,$B108),0)</f>
        <v/>
      </c>
      <c r="Q108" s="4">
        <f>IF(AND(SUMIFS(Investors!$P:$P,Investors!$A:$A,$A108,Investors!$G:$G,$B108)-$B$2&lt;=Q$4,SUMIFS(Investors!$P:$P,Investors!$A:$A,$A108,Investors!$G:$G,$B108)-$B$2&gt;P$4),SUMIFS(Investors!$Q:$Q,Investors!$A:$A,$A108,Investors!$G:$G,$B108),0)</f>
        <v/>
      </c>
      <c r="R108" s="4">
        <f>IF(AND(SUMIFS(Investors!$P:$P,Investors!$A:$A,$A108,Investors!$G:$G,$B108)-$B$2&lt;=R$4,SUMIFS(Investors!$P:$P,Investors!$A:$A,$A108,Investors!$G:$G,$B108)-$B$2&gt;Q$4),SUMIFS(Investors!$Q:$Q,Investors!$A:$A,$A108,Investors!$G:$G,$B108),0)</f>
        <v/>
      </c>
      <c r="S108" s="4">
        <f>IF(AND(SUMIFS(Investors!$P:$P,Investors!$A:$A,$A108,Investors!$G:$G,$B108)-$B$2&lt;=S$4,SUMIFS(Investors!$P:$P,Investors!$A:$A,$A108,Investors!$G:$G,$B108)-$B$2&gt;R$4),SUMIFS(Investors!$Q:$Q,Investors!$A:$A,$A108,Investors!$G:$G,$B108),0)</f>
        <v/>
      </c>
      <c r="T108" s="4">
        <f>IF(AND(SUMIFS(Investors!$P:$P,Investors!$A:$A,$A108,Investors!$G:$G,$B108)-$B$2&lt;=T$4,SUMIFS(Investors!$P:$P,Investors!$A:$A,$A108,Investors!$G:$G,$B108)-$B$2&gt;S$4),SUMIFS(Investors!$Q:$Q,Investors!$A:$A,$A108,Investors!$G:$G,$B108),0)</f>
        <v/>
      </c>
      <c r="U108" s="4">
        <f>IF(AND(SUMIFS(Investors!$P:$P,Investors!$A:$A,$A108,Investors!$G:$G,$B108)-$B$2&lt;=U$4,SUMIFS(Investors!$P:$P,Investors!$A:$A,$A108,Investors!$G:$G,$B108)-$B$2&gt;T$4),SUMIFS(Investors!$Q:$Q,Investors!$A:$A,$A108,Investors!$G:$G,$B108),0)</f>
        <v/>
      </c>
      <c r="V108" s="4">
        <f>IF(AND(SUMIFS(Investors!$P:$P,Investors!$A:$A,$A108,Investors!$G:$G,$B108)-$B$2&lt;=V$4,SUMIFS(Investors!$P:$P,Investors!$A:$A,$A108,Investors!$G:$G,$B108)-$B$2&gt;U$4),SUMIFS(Investors!$Q:$Q,Investors!$A:$A,$A108,Investors!$G:$G,$B108),0)</f>
        <v/>
      </c>
      <c r="W108" s="4">
        <f>IF(AND(SUMIFS(Investors!$P:$P,Investors!$A:$A,$A108,Investors!$G:$G,$B108)-$B$2&lt;=W$4,SUMIFS(Investors!$P:$P,Investors!$A:$A,$A108,Investors!$G:$G,$B108)-$B$2&gt;V$4),SUMIFS(Investors!$Q:$Q,Investors!$A:$A,$A108,Investors!$G:$G,$B108),0)</f>
        <v/>
      </c>
      <c r="X108" s="4">
        <f>IF(AND(SUMIFS(Investors!$P:$P,Investors!$A:$A,$A108,Investors!$G:$G,$B108)-$B$2&lt;=X$4,SUMIFS(Investors!$P:$P,Investors!$A:$A,$A108,Investors!$G:$G,$B108)-$B$2&gt;W$4),SUMIFS(Investors!$Q:$Q,Investors!$A:$A,$A108,Investors!$G:$G,$B108),0)</f>
        <v/>
      </c>
      <c r="Y108" s="4">
        <f>IF(AND(SUMIFS(Investors!$P:$P,Investors!$A:$A,$A108,Investors!$G:$G,$B108)-$B$2&lt;=Y$4,SUMIFS(Investors!$P:$P,Investors!$A:$A,$A108,Investors!$G:$G,$B108)-$B$2&gt;X$4),SUMIFS(Investors!$Q:$Q,Investors!$A:$A,$A108,Investors!$G:$G,$B108),0)</f>
        <v/>
      </c>
      <c r="Z108" s="4">
        <f>IF(AND(SUMIFS(Investors!$P:$P,Investors!$A:$A,$A108,Investors!$G:$G,$B108)-$B$2&lt;=Z$4,SUMIFS(Investors!$P:$P,Investors!$A:$A,$A108,Investors!$G:$G,$B108)-$B$2&gt;Y$4),SUMIFS(Investors!$Q:$Q,Investors!$A:$A,$A108,Investors!$G:$G,$B108),0)</f>
        <v/>
      </c>
      <c r="AA108" s="4">
        <f>IF(AND(SUMIFS(Investors!$P:$P,Investors!$A:$A,$A108,Investors!$G:$G,$B108)-$B$2&lt;=AA$4,SUMIFS(Investors!$P:$P,Investors!$A:$A,$A108,Investors!$G:$G,$B108)-$B$2&gt;Z$4),SUMIFS(Investors!$Q:$Q,Investors!$A:$A,$A108,Investors!$G:$G,$B108),0)</f>
        <v/>
      </c>
      <c r="AB108" s="4">
        <f>IF(AND(SUMIFS(Investors!$P:$P,Investors!$A:$A,$A108,Investors!$G:$G,$B108)-$B$2&lt;=AB$4,SUMIFS(Investors!$P:$P,Investors!$A:$A,$A108,Investors!$G:$G,$B108)-$B$2&gt;AA$4),SUMIFS(Investors!$Q:$Q,Investors!$A:$A,$A108,Investors!$G:$G,$B108),0)</f>
        <v/>
      </c>
      <c r="AC108" s="4">
        <f>IF(AND(SUMIFS(Investors!$P:$P,Investors!$A:$A,$A108,Investors!$G:$G,$B108)-$B$2&lt;=AC$4,SUMIFS(Investors!$P:$P,Investors!$A:$A,$A108,Investors!$G:$G,$B108)-$B$2&gt;AB$4),SUMIFS(Investors!$Q:$Q,Investors!$A:$A,$A108,Investors!$G:$G,$B108),0)</f>
        <v/>
      </c>
    </row>
    <row r="109">
      <c r="A109" t="inlineStr">
        <is>
          <t>ZKOT01</t>
        </is>
      </c>
      <c r="B109" t="inlineStr">
        <is>
          <t>GW3795</t>
        </is>
      </c>
      <c r="C109" s="4">
        <f>SUM(E109:AC109)</f>
        <v/>
      </c>
      <c r="E109" s="4">
        <f>IF(AND(SUMIFS(Investors!$P:$P,Investors!$A:$A,$A109,Investors!$G:$G,$B109)-$B$2&lt;=E$4,SUMIFS(Investors!$P:$P,Investors!$A:$A,$A109,Investors!$G:$G,$B109)-$B$2&gt;D$4),SUMIFS(Investors!$Q:$Q,Investors!$A:$A,$A109,Investors!$G:$G,$B109),0)</f>
        <v/>
      </c>
      <c r="F109" s="4">
        <f>IF(AND(SUMIFS(Investors!$P:$P,Investors!$A:$A,$A109,Investors!$G:$G,$B109)-$B$2&lt;=F$4,SUMIFS(Investors!$P:$P,Investors!$A:$A,$A109,Investors!$G:$G,$B109)-$B$2&gt;E$4),SUMIFS(Investors!$Q:$Q,Investors!$A:$A,$A109,Investors!$G:$G,$B109),0)</f>
        <v/>
      </c>
      <c r="G109" s="4">
        <f>IF(AND(SUMIFS(Investors!$P:$P,Investors!$A:$A,$A109,Investors!$G:$G,$B109)-$B$2&lt;=G$4,SUMIFS(Investors!$P:$P,Investors!$A:$A,$A109,Investors!$G:$G,$B109)-$B$2&gt;F$4),SUMIFS(Investors!$Q:$Q,Investors!$A:$A,$A109,Investors!$G:$G,$B109),0)</f>
        <v/>
      </c>
      <c r="H109" s="4">
        <f>IF(AND(SUMIFS(Investors!$P:$P,Investors!$A:$A,$A109,Investors!$G:$G,$B109)-$B$2&lt;=H$4,SUMIFS(Investors!$P:$P,Investors!$A:$A,$A109,Investors!$G:$G,$B109)-$B$2&gt;G$4),SUMIFS(Investors!$Q:$Q,Investors!$A:$A,$A109,Investors!$G:$G,$B109),0)</f>
        <v/>
      </c>
      <c r="I109" s="4">
        <f>IF(AND(SUMIFS(Investors!$P:$P,Investors!$A:$A,$A109,Investors!$G:$G,$B109)-$B$2&lt;=I$4,SUMIFS(Investors!$P:$P,Investors!$A:$A,$A109,Investors!$G:$G,$B109)-$B$2&gt;H$4),SUMIFS(Investors!$Q:$Q,Investors!$A:$A,$A109,Investors!$G:$G,$B109),0)</f>
        <v/>
      </c>
      <c r="J109" s="4">
        <f>IF(AND(SUMIFS(Investors!$P:$P,Investors!$A:$A,$A109,Investors!$G:$G,$B109)-$B$2&lt;=J$4,SUMIFS(Investors!$P:$P,Investors!$A:$A,$A109,Investors!$G:$G,$B109)-$B$2&gt;I$4),SUMIFS(Investors!$Q:$Q,Investors!$A:$A,$A109,Investors!$G:$G,$B109),0)</f>
        <v/>
      </c>
      <c r="K109" s="4">
        <f>IF(AND(SUMIFS(Investors!$P:$P,Investors!$A:$A,$A109,Investors!$G:$G,$B109)-$B$2&lt;=K$4,SUMIFS(Investors!$P:$P,Investors!$A:$A,$A109,Investors!$G:$G,$B109)-$B$2&gt;J$4),SUMIFS(Investors!$Q:$Q,Investors!$A:$A,$A109,Investors!$G:$G,$B109),0)</f>
        <v/>
      </c>
      <c r="L109" s="4">
        <f>IF(AND(SUMIFS(Investors!$P:$P,Investors!$A:$A,$A109,Investors!$G:$G,$B109)-$B$2&lt;=L$4,SUMIFS(Investors!$P:$P,Investors!$A:$A,$A109,Investors!$G:$G,$B109)-$B$2&gt;K$4),SUMIFS(Investors!$Q:$Q,Investors!$A:$A,$A109,Investors!$G:$G,$B109),0)</f>
        <v/>
      </c>
      <c r="M109" s="4">
        <f>IF(AND(SUMIFS(Investors!$P:$P,Investors!$A:$A,$A109,Investors!$G:$G,$B109)-$B$2&lt;=M$4,SUMIFS(Investors!$P:$P,Investors!$A:$A,$A109,Investors!$G:$G,$B109)-$B$2&gt;L$4),SUMIFS(Investors!$Q:$Q,Investors!$A:$A,$A109,Investors!$G:$G,$B109),0)</f>
        <v/>
      </c>
      <c r="N109" s="4">
        <f>IF(AND(SUMIFS(Investors!$P:$P,Investors!$A:$A,$A109,Investors!$G:$G,$B109)-$B$2&lt;=N$4,SUMIFS(Investors!$P:$P,Investors!$A:$A,$A109,Investors!$G:$G,$B109)-$B$2&gt;M$4),SUMIFS(Investors!$Q:$Q,Investors!$A:$A,$A109,Investors!$G:$G,$B109),0)</f>
        <v/>
      </c>
      <c r="O109" s="4">
        <f>IF(AND(SUMIFS(Investors!$P:$P,Investors!$A:$A,$A109,Investors!$G:$G,$B109)-$B$2&lt;=O$4,SUMIFS(Investors!$P:$P,Investors!$A:$A,$A109,Investors!$G:$G,$B109)-$B$2&gt;N$4),SUMIFS(Investors!$Q:$Q,Investors!$A:$A,$A109,Investors!$G:$G,$B109),0)</f>
        <v/>
      </c>
      <c r="P109" s="4">
        <f>IF(AND(SUMIFS(Investors!$P:$P,Investors!$A:$A,$A109,Investors!$G:$G,$B109)-$B$2&lt;=P$4,SUMIFS(Investors!$P:$P,Investors!$A:$A,$A109,Investors!$G:$G,$B109)-$B$2&gt;O$4),SUMIFS(Investors!$Q:$Q,Investors!$A:$A,$A109,Investors!$G:$G,$B109),0)</f>
        <v/>
      </c>
      <c r="Q109" s="4">
        <f>IF(AND(SUMIFS(Investors!$P:$P,Investors!$A:$A,$A109,Investors!$G:$G,$B109)-$B$2&lt;=Q$4,SUMIFS(Investors!$P:$P,Investors!$A:$A,$A109,Investors!$G:$G,$B109)-$B$2&gt;P$4),SUMIFS(Investors!$Q:$Q,Investors!$A:$A,$A109,Investors!$G:$G,$B109),0)</f>
        <v/>
      </c>
      <c r="R109" s="4">
        <f>IF(AND(SUMIFS(Investors!$P:$P,Investors!$A:$A,$A109,Investors!$G:$G,$B109)-$B$2&lt;=R$4,SUMIFS(Investors!$P:$P,Investors!$A:$A,$A109,Investors!$G:$G,$B109)-$B$2&gt;Q$4),SUMIFS(Investors!$Q:$Q,Investors!$A:$A,$A109,Investors!$G:$G,$B109),0)</f>
        <v/>
      </c>
      <c r="S109" s="4">
        <f>IF(AND(SUMIFS(Investors!$P:$P,Investors!$A:$A,$A109,Investors!$G:$G,$B109)-$B$2&lt;=S$4,SUMIFS(Investors!$P:$P,Investors!$A:$A,$A109,Investors!$G:$G,$B109)-$B$2&gt;R$4),SUMIFS(Investors!$Q:$Q,Investors!$A:$A,$A109,Investors!$G:$G,$B109),0)</f>
        <v/>
      </c>
      <c r="T109" s="4">
        <f>IF(AND(SUMIFS(Investors!$P:$P,Investors!$A:$A,$A109,Investors!$G:$G,$B109)-$B$2&lt;=T$4,SUMIFS(Investors!$P:$P,Investors!$A:$A,$A109,Investors!$G:$G,$B109)-$B$2&gt;S$4),SUMIFS(Investors!$Q:$Q,Investors!$A:$A,$A109,Investors!$G:$G,$B109),0)</f>
        <v/>
      </c>
      <c r="U109" s="4">
        <f>IF(AND(SUMIFS(Investors!$P:$P,Investors!$A:$A,$A109,Investors!$G:$G,$B109)-$B$2&lt;=U$4,SUMIFS(Investors!$P:$P,Investors!$A:$A,$A109,Investors!$G:$G,$B109)-$B$2&gt;T$4),SUMIFS(Investors!$Q:$Q,Investors!$A:$A,$A109,Investors!$G:$G,$B109),0)</f>
        <v/>
      </c>
      <c r="V109" s="4">
        <f>IF(AND(SUMIFS(Investors!$P:$P,Investors!$A:$A,$A109,Investors!$G:$G,$B109)-$B$2&lt;=V$4,SUMIFS(Investors!$P:$P,Investors!$A:$A,$A109,Investors!$G:$G,$B109)-$B$2&gt;U$4),SUMIFS(Investors!$Q:$Q,Investors!$A:$A,$A109,Investors!$G:$G,$B109),0)</f>
        <v/>
      </c>
      <c r="W109" s="4">
        <f>IF(AND(SUMIFS(Investors!$P:$P,Investors!$A:$A,$A109,Investors!$G:$G,$B109)-$B$2&lt;=W$4,SUMIFS(Investors!$P:$P,Investors!$A:$A,$A109,Investors!$G:$G,$B109)-$B$2&gt;V$4),SUMIFS(Investors!$Q:$Q,Investors!$A:$A,$A109,Investors!$G:$G,$B109),0)</f>
        <v/>
      </c>
      <c r="X109" s="4">
        <f>IF(AND(SUMIFS(Investors!$P:$P,Investors!$A:$A,$A109,Investors!$G:$G,$B109)-$B$2&lt;=X$4,SUMIFS(Investors!$P:$P,Investors!$A:$A,$A109,Investors!$G:$G,$B109)-$B$2&gt;W$4),SUMIFS(Investors!$Q:$Q,Investors!$A:$A,$A109,Investors!$G:$G,$B109),0)</f>
        <v/>
      </c>
      <c r="Y109" s="4">
        <f>IF(AND(SUMIFS(Investors!$P:$P,Investors!$A:$A,$A109,Investors!$G:$G,$B109)-$B$2&lt;=Y$4,SUMIFS(Investors!$P:$P,Investors!$A:$A,$A109,Investors!$G:$G,$B109)-$B$2&gt;X$4),SUMIFS(Investors!$Q:$Q,Investors!$A:$A,$A109,Investors!$G:$G,$B109),0)</f>
        <v/>
      </c>
      <c r="Z109" s="4">
        <f>IF(AND(SUMIFS(Investors!$P:$P,Investors!$A:$A,$A109,Investors!$G:$G,$B109)-$B$2&lt;=Z$4,SUMIFS(Investors!$P:$P,Investors!$A:$A,$A109,Investors!$G:$G,$B109)-$B$2&gt;Y$4),SUMIFS(Investors!$Q:$Q,Investors!$A:$A,$A109,Investors!$G:$G,$B109),0)</f>
        <v/>
      </c>
      <c r="AA109" s="4">
        <f>IF(AND(SUMIFS(Investors!$P:$P,Investors!$A:$A,$A109,Investors!$G:$G,$B109)-$B$2&lt;=AA$4,SUMIFS(Investors!$P:$P,Investors!$A:$A,$A109,Investors!$G:$G,$B109)-$B$2&gt;Z$4),SUMIFS(Investors!$Q:$Q,Investors!$A:$A,$A109,Investors!$G:$G,$B109),0)</f>
        <v/>
      </c>
      <c r="AB109" s="4">
        <f>IF(AND(SUMIFS(Investors!$P:$P,Investors!$A:$A,$A109,Investors!$G:$G,$B109)-$B$2&lt;=AB$4,SUMIFS(Investors!$P:$P,Investors!$A:$A,$A109,Investors!$G:$G,$B109)-$B$2&gt;AA$4),SUMIFS(Investors!$Q:$Q,Investors!$A:$A,$A109,Investors!$G:$G,$B109),0)</f>
        <v/>
      </c>
      <c r="AC109" s="4">
        <f>IF(AND(SUMIFS(Investors!$P:$P,Investors!$A:$A,$A109,Investors!$G:$G,$B109)-$B$2&lt;=AC$4,SUMIFS(Investors!$P:$P,Investors!$A:$A,$A109,Investors!$G:$G,$B109)-$B$2&gt;AB$4),SUMIFS(Investors!$Q:$Q,Investors!$A:$A,$A109,Investors!$G:$G,$B109),0)</f>
        <v/>
      </c>
    </row>
    <row r="110">
      <c r="A110" t="inlineStr">
        <is>
          <t>ZKOT01</t>
        </is>
      </c>
      <c r="B110" t="inlineStr">
        <is>
          <t>GW3847</t>
        </is>
      </c>
      <c r="C110" s="4">
        <f>SUM(E110:AC110)</f>
        <v/>
      </c>
      <c r="E110" s="4">
        <f>IF(AND(SUMIFS(Investors!$P:$P,Investors!$A:$A,$A110,Investors!$G:$G,$B110)-$B$2&lt;=E$4,SUMIFS(Investors!$P:$P,Investors!$A:$A,$A110,Investors!$G:$G,$B110)-$B$2&gt;D$4),SUMIFS(Investors!$Q:$Q,Investors!$A:$A,$A110,Investors!$G:$G,$B110),0)</f>
        <v/>
      </c>
      <c r="F110" s="4">
        <f>IF(AND(SUMIFS(Investors!$P:$P,Investors!$A:$A,$A110,Investors!$G:$G,$B110)-$B$2&lt;=F$4,SUMIFS(Investors!$P:$P,Investors!$A:$A,$A110,Investors!$G:$G,$B110)-$B$2&gt;E$4),SUMIFS(Investors!$Q:$Q,Investors!$A:$A,$A110,Investors!$G:$G,$B110),0)</f>
        <v/>
      </c>
      <c r="G110" s="4">
        <f>IF(AND(SUMIFS(Investors!$P:$P,Investors!$A:$A,$A110,Investors!$G:$G,$B110)-$B$2&lt;=G$4,SUMIFS(Investors!$P:$P,Investors!$A:$A,$A110,Investors!$G:$G,$B110)-$B$2&gt;F$4),SUMIFS(Investors!$Q:$Q,Investors!$A:$A,$A110,Investors!$G:$G,$B110),0)</f>
        <v/>
      </c>
      <c r="H110" s="4">
        <f>IF(AND(SUMIFS(Investors!$P:$P,Investors!$A:$A,$A110,Investors!$G:$G,$B110)-$B$2&lt;=H$4,SUMIFS(Investors!$P:$P,Investors!$A:$A,$A110,Investors!$G:$G,$B110)-$B$2&gt;G$4),SUMIFS(Investors!$Q:$Q,Investors!$A:$A,$A110,Investors!$G:$G,$B110),0)</f>
        <v/>
      </c>
      <c r="I110" s="4">
        <f>IF(AND(SUMIFS(Investors!$P:$P,Investors!$A:$A,$A110,Investors!$G:$G,$B110)-$B$2&lt;=I$4,SUMIFS(Investors!$P:$P,Investors!$A:$A,$A110,Investors!$G:$G,$B110)-$B$2&gt;H$4),SUMIFS(Investors!$Q:$Q,Investors!$A:$A,$A110,Investors!$G:$G,$B110),0)</f>
        <v/>
      </c>
      <c r="J110" s="4">
        <f>IF(AND(SUMIFS(Investors!$P:$P,Investors!$A:$A,$A110,Investors!$G:$G,$B110)-$B$2&lt;=J$4,SUMIFS(Investors!$P:$P,Investors!$A:$A,$A110,Investors!$G:$G,$B110)-$B$2&gt;I$4),SUMIFS(Investors!$Q:$Q,Investors!$A:$A,$A110,Investors!$G:$G,$B110),0)</f>
        <v/>
      </c>
      <c r="K110" s="4">
        <f>IF(AND(SUMIFS(Investors!$P:$P,Investors!$A:$A,$A110,Investors!$G:$G,$B110)-$B$2&lt;=K$4,SUMIFS(Investors!$P:$P,Investors!$A:$A,$A110,Investors!$G:$G,$B110)-$B$2&gt;J$4),SUMIFS(Investors!$Q:$Q,Investors!$A:$A,$A110,Investors!$G:$G,$B110),0)</f>
        <v/>
      </c>
      <c r="L110" s="4">
        <f>IF(AND(SUMIFS(Investors!$P:$P,Investors!$A:$A,$A110,Investors!$G:$G,$B110)-$B$2&lt;=L$4,SUMIFS(Investors!$P:$P,Investors!$A:$A,$A110,Investors!$G:$G,$B110)-$B$2&gt;K$4),SUMIFS(Investors!$Q:$Q,Investors!$A:$A,$A110,Investors!$G:$G,$B110),0)</f>
        <v/>
      </c>
      <c r="M110" s="4">
        <f>IF(AND(SUMIFS(Investors!$P:$P,Investors!$A:$A,$A110,Investors!$G:$G,$B110)-$B$2&lt;=M$4,SUMIFS(Investors!$P:$P,Investors!$A:$A,$A110,Investors!$G:$G,$B110)-$B$2&gt;L$4),SUMIFS(Investors!$Q:$Q,Investors!$A:$A,$A110,Investors!$G:$G,$B110),0)</f>
        <v/>
      </c>
      <c r="N110" s="4">
        <f>IF(AND(SUMIFS(Investors!$P:$P,Investors!$A:$A,$A110,Investors!$G:$G,$B110)-$B$2&lt;=N$4,SUMIFS(Investors!$P:$P,Investors!$A:$A,$A110,Investors!$G:$G,$B110)-$B$2&gt;M$4),SUMIFS(Investors!$Q:$Q,Investors!$A:$A,$A110,Investors!$G:$G,$B110),0)</f>
        <v/>
      </c>
      <c r="O110" s="4">
        <f>IF(AND(SUMIFS(Investors!$P:$P,Investors!$A:$A,$A110,Investors!$G:$G,$B110)-$B$2&lt;=O$4,SUMIFS(Investors!$P:$P,Investors!$A:$A,$A110,Investors!$G:$G,$B110)-$B$2&gt;N$4),SUMIFS(Investors!$Q:$Q,Investors!$A:$A,$A110,Investors!$G:$G,$B110),0)</f>
        <v/>
      </c>
      <c r="P110" s="4">
        <f>IF(AND(SUMIFS(Investors!$P:$P,Investors!$A:$A,$A110,Investors!$G:$G,$B110)-$B$2&lt;=P$4,SUMIFS(Investors!$P:$P,Investors!$A:$A,$A110,Investors!$G:$G,$B110)-$B$2&gt;O$4),SUMIFS(Investors!$Q:$Q,Investors!$A:$A,$A110,Investors!$G:$G,$B110),0)</f>
        <v/>
      </c>
      <c r="Q110" s="4">
        <f>IF(AND(SUMIFS(Investors!$P:$P,Investors!$A:$A,$A110,Investors!$G:$G,$B110)-$B$2&lt;=Q$4,SUMIFS(Investors!$P:$P,Investors!$A:$A,$A110,Investors!$G:$G,$B110)-$B$2&gt;P$4),SUMIFS(Investors!$Q:$Q,Investors!$A:$A,$A110,Investors!$G:$G,$B110),0)</f>
        <v/>
      </c>
      <c r="R110" s="4">
        <f>IF(AND(SUMIFS(Investors!$P:$P,Investors!$A:$A,$A110,Investors!$G:$G,$B110)-$B$2&lt;=R$4,SUMIFS(Investors!$P:$P,Investors!$A:$A,$A110,Investors!$G:$G,$B110)-$B$2&gt;Q$4),SUMIFS(Investors!$Q:$Q,Investors!$A:$A,$A110,Investors!$G:$G,$B110),0)</f>
        <v/>
      </c>
      <c r="S110" s="4">
        <f>IF(AND(SUMIFS(Investors!$P:$P,Investors!$A:$A,$A110,Investors!$G:$G,$B110)-$B$2&lt;=S$4,SUMIFS(Investors!$P:$P,Investors!$A:$A,$A110,Investors!$G:$G,$B110)-$B$2&gt;R$4),SUMIFS(Investors!$Q:$Q,Investors!$A:$A,$A110,Investors!$G:$G,$B110),0)</f>
        <v/>
      </c>
      <c r="T110" s="4">
        <f>IF(AND(SUMIFS(Investors!$P:$P,Investors!$A:$A,$A110,Investors!$G:$G,$B110)-$B$2&lt;=T$4,SUMIFS(Investors!$P:$P,Investors!$A:$A,$A110,Investors!$G:$G,$B110)-$B$2&gt;S$4),SUMIFS(Investors!$Q:$Q,Investors!$A:$A,$A110,Investors!$G:$G,$B110),0)</f>
        <v/>
      </c>
      <c r="U110" s="4">
        <f>IF(AND(SUMIFS(Investors!$P:$P,Investors!$A:$A,$A110,Investors!$G:$G,$B110)-$B$2&lt;=U$4,SUMIFS(Investors!$P:$P,Investors!$A:$A,$A110,Investors!$G:$G,$B110)-$B$2&gt;T$4),SUMIFS(Investors!$Q:$Q,Investors!$A:$A,$A110,Investors!$G:$G,$B110),0)</f>
        <v/>
      </c>
      <c r="V110" s="4">
        <f>IF(AND(SUMIFS(Investors!$P:$P,Investors!$A:$A,$A110,Investors!$G:$G,$B110)-$B$2&lt;=V$4,SUMIFS(Investors!$P:$P,Investors!$A:$A,$A110,Investors!$G:$G,$B110)-$B$2&gt;U$4),SUMIFS(Investors!$Q:$Q,Investors!$A:$A,$A110,Investors!$G:$G,$B110),0)</f>
        <v/>
      </c>
      <c r="W110" s="4">
        <f>IF(AND(SUMIFS(Investors!$P:$P,Investors!$A:$A,$A110,Investors!$G:$G,$B110)-$B$2&lt;=W$4,SUMIFS(Investors!$P:$P,Investors!$A:$A,$A110,Investors!$G:$G,$B110)-$B$2&gt;V$4),SUMIFS(Investors!$Q:$Q,Investors!$A:$A,$A110,Investors!$G:$G,$B110),0)</f>
        <v/>
      </c>
      <c r="X110" s="4">
        <f>IF(AND(SUMIFS(Investors!$P:$P,Investors!$A:$A,$A110,Investors!$G:$G,$B110)-$B$2&lt;=X$4,SUMIFS(Investors!$P:$P,Investors!$A:$A,$A110,Investors!$G:$G,$B110)-$B$2&gt;W$4),SUMIFS(Investors!$Q:$Q,Investors!$A:$A,$A110,Investors!$G:$G,$B110),0)</f>
        <v/>
      </c>
      <c r="Y110" s="4">
        <f>IF(AND(SUMIFS(Investors!$P:$P,Investors!$A:$A,$A110,Investors!$G:$G,$B110)-$B$2&lt;=Y$4,SUMIFS(Investors!$P:$P,Investors!$A:$A,$A110,Investors!$G:$G,$B110)-$B$2&gt;X$4),SUMIFS(Investors!$Q:$Q,Investors!$A:$A,$A110,Investors!$G:$G,$B110),0)</f>
        <v/>
      </c>
      <c r="Z110" s="4">
        <f>IF(AND(SUMIFS(Investors!$P:$P,Investors!$A:$A,$A110,Investors!$G:$G,$B110)-$B$2&lt;=Z$4,SUMIFS(Investors!$P:$P,Investors!$A:$A,$A110,Investors!$G:$G,$B110)-$B$2&gt;Y$4),SUMIFS(Investors!$Q:$Q,Investors!$A:$A,$A110,Investors!$G:$G,$B110),0)</f>
        <v/>
      </c>
      <c r="AA110" s="4">
        <f>IF(AND(SUMIFS(Investors!$P:$P,Investors!$A:$A,$A110,Investors!$G:$G,$B110)-$B$2&lt;=AA$4,SUMIFS(Investors!$P:$P,Investors!$A:$A,$A110,Investors!$G:$G,$B110)-$B$2&gt;Z$4),SUMIFS(Investors!$Q:$Q,Investors!$A:$A,$A110,Investors!$G:$G,$B110),0)</f>
        <v/>
      </c>
      <c r="AB110" s="4">
        <f>IF(AND(SUMIFS(Investors!$P:$P,Investors!$A:$A,$A110,Investors!$G:$G,$B110)-$B$2&lt;=AB$4,SUMIFS(Investors!$P:$P,Investors!$A:$A,$A110,Investors!$G:$G,$B110)-$B$2&gt;AA$4),SUMIFS(Investors!$Q:$Q,Investors!$A:$A,$A110,Investors!$G:$G,$B110),0)</f>
        <v/>
      </c>
      <c r="AC110" s="4">
        <f>IF(AND(SUMIFS(Investors!$P:$P,Investors!$A:$A,$A110,Investors!$G:$G,$B110)-$B$2&lt;=AC$4,SUMIFS(Investors!$P:$P,Investors!$A:$A,$A110,Investors!$G:$G,$B110)-$B$2&gt;AB$4),SUMIFS(Investors!$Q:$Q,Investors!$A:$A,$A110,Investors!$G:$G,$B110),0)</f>
        <v/>
      </c>
    </row>
    <row r="111">
      <c r="A111" t="inlineStr">
        <is>
          <t>ZKOT01</t>
        </is>
      </c>
      <c r="B111" t="inlineStr">
        <is>
          <t>GW3976</t>
        </is>
      </c>
      <c r="C111" s="4">
        <f>SUM(E111:AC111)</f>
        <v/>
      </c>
      <c r="E111" s="4">
        <f>IF(AND(SUMIFS(Investors!$P:$P,Investors!$A:$A,$A111,Investors!$G:$G,$B111)-$B$2&lt;=E$4,SUMIFS(Investors!$P:$P,Investors!$A:$A,$A111,Investors!$G:$G,$B111)-$B$2&gt;D$4),SUMIFS(Investors!$Q:$Q,Investors!$A:$A,$A111,Investors!$G:$G,$B111),0)</f>
        <v/>
      </c>
      <c r="F111" s="4">
        <f>IF(AND(SUMIFS(Investors!$P:$P,Investors!$A:$A,$A111,Investors!$G:$G,$B111)-$B$2&lt;=F$4,SUMIFS(Investors!$P:$P,Investors!$A:$A,$A111,Investors!$G:$G,$B111)-$B$2&gt;E$4),SUMIFS(Investors!$Q:$Q,Investors!$A:$A,$A111,Investors!$G:$G,$B111),0)</f>
        <v/>
      </c>
      <c r="G111" s="4">
        <f>IF(AND(SUMIFS(Investors!$P:$P,Investors!$A:$A,$A111,Investors!$G:$G,$B111)-$B$2&lt;=G$4,SUMIFS(Investors!$P:$P,Investors!$A:$A,$A111,Investors!$G:$G,$B111)-$B$2&gt;F$4),SUMIFS(Investors!$Q:$Q,Investors!$A:$A,$A111,Investors!$G:$G,$B111),0)</f>
        <v/>
      </c>
      <c r="H111" s="4">
        <f>IF(AND(SUMIFS(Investors!$P:$P,Investors!$A:$A,$A111,Investors!$G:$G,$B111)-$B$2&lt;=H$4,SUMIFS(Investors!$P:$P,Investors!$A:$A,$A111,Investors!$G:$G,$B111)-$B$2&gt;G$4),SUMIFS(Investors!$Q:$Q,Investors!$A:$A,$A111,Investors!$G:$G,$B111),0)</f>
        <v/>
      </c>
      <c r="I111" s="4">
        <f>IF(AND(SUMIFS(Investors!$P:$P,Investors!$A:$A,$A111,Investors!$G:$G,$B111)-$B$2&lt;=I$4,SUMIFS(Investors!$P:$P,Investors!$A:$A,$A111,Investors!$G:$G,$B111)-$B$2&gt;H$4),SUMIFS(Investors!$Q:$Q,Investors!$A:$A,$A111,Investors!$G:$G,$B111),0)</f>
        <v/>
      </c>
      <c r="J111" s="4">
        <f>IF(AND(SUMIFS(Investors!$P:$P,Investors!$A:$A,$A111,Investors!$G:$G,$B111)-$B$2&lt;=J$4,SUMIFS(Investors!$P:$P,Investors!$A:$A,$A111,Investors!$G:$G,$B111)-$B$2&gt;I$4),SUMIFS(Investors!$Q:$Q,Investors!$A:$A,$A111,Investors!$G:$G,$B111),0)</f>
        <v/>
      </c>
      <c r="K111" s="4">
        <f>IF(AND(SUMIFS(Investors!$P:$P,Investors!$A:$A,$A111,Investors!$G:$G,$B111)-$B$2&lt;=K$4,SUMIFS(Investors!$P:$P,Investors!$A:$A,$A111,Investors!$G:$G,$B111)-$B$2&gt;J$4),SUMIFS(Investors!$Q:$Q,Investors!$A:$A,$A111,Investors!$G:$G,$B111),0)</f>
        <v/>
      </c>
      <c r="L111" s="4">
        <f>IF(AND(SUMIFS(Investors!$P:$P,Investors!$A:$A,$A111,Investors!$G:$G,$B111)-$B$2&lt;=L$4,SUMIFS(Investors!$P:$P,Investors!$A:$A,$A111,Investors!$G:$G,$B111)-$B$2&gt;K$4),SUMIFS(Investors!$Q:$Q,Investors!$A:$A,$A111,Investors!$G:$G,$B111),0)</f>
        <v/>
      </c>
      <c r="M111" s="4">
        <f>IF(AND(SUMIFS(Investors!$P:$P,Investors!$A:$A,$A111,Investors!$G:$G,$B111)-$B$2&lt;=M$4,SUMIFS(Investors!$P:$P,Investors!$A:$A,$A111,Investors!$G:$G,$B111)-$B$2&gt;L$4),SUMIFS(Investors!$Q:$Q,Investors!$A:$A,$A111,Investors!$G:$G,$B111),0)</f>
        <v/>
      </c>
      <c r="N111" s="4">
        <f>IF(AND(SUMIFS(Investors!$P:$P,Investors!$A:$A,$A111,Investors!$G:$G,$B111)-$B$2&lt;=N$4,SUMIFS(Investors!$P:$P,Investors!$A:$A,$A111,Investors!$G:$G,$B111)-$B$2&gt;M$4),SUMIFS(Investors!$Q:$Q,Investors!$A:$A,$A111,Investors!$G:$G,$B111),0)</f>
        <v/>
      </c>
      <c r="O111" s="4">
        <f>IF(AND(SUMIFS(Investors!$P:$P,Investors!$A:$A,$A111,Investors!$G:$G,$B111)-$B$2&lt;=O$4,SUMIFS(Investors!$P:$P,Investors!$A:$A,$A111,Investors!$G:$G,$B111)-$B$2&gt;N$4),SUMIFS(Investors!$Q:$Q,Investors!$A:$A,$A111,Investors!$G:$G,$B111),0)</f>
        <v/>
      </c>
      <c r="P111" s="4">
        <f>IF(AND(SUMIFS(Investors!$P:$P,Investors!$A:$A,$A111,Investors!$G:$G,$B111)-$B$2&lt;=P$4,SUMIFS(Investors!$P:$P,Investors!$A:$A,$A111,Investors!$G:$G,$B111)-$B$2&gt;O$4),SUMIFS(Investors!$Q:$Q,Investors!$A:$A,$A111,Investors!$G:$G,$B111),0)</f>
        <v/>
      </c>
      <c r="Q111" s="4">
        <f>IF(AND(SUMIFS(Investors!$P:$P,Investors!$A:$A,$A111,Investors!$G:$G,$B111)-$B$2&lt;=Q$4,SUMIFS(Investors!$P:$P,Investors!$A:$A,$A111,Investors!$G:$G,$B111)-$B$2&gt;P$4),SUMIFS(Investors!$Q:$Q,Investors!$A:$A,$A111,Investors!$G:$G,$B111),0)</f>
        <v/>
      </c>
      <c r="R111" s="4">
        <f>IF(AND(SUMIFS(Investors!$P:$P,Investors!$A:$A,$A111,Investors!$G:$G,$B111)-$B$2&lt;=R$4,SUMIFS(Investors!$P:$P,Investors!$A:$A,$A111,Investors!$G:$G,$B111)-$B$2&gt;Q$4),SUMIFS(Investors!$Q:$Q,Investors!$A:$A,$A111,Investors!$G:$G,$B111),0)</f>
        <v/>
      </c>
      <c r="S111" s="4">
        <f>IF(AND(SUMIFS(Investors!$P:$P,Investors!$A:$A,$A111,Investors!$G:$G,$B111)-$B$2&lt;=S$4,SUMIFS(Investors!$P:$P,Investors!$A:$A,$A111,Investors!$G:$G,$B111)-$B$2&gt;R$4),SUMIFS(Investors!$Q:$Q,Investors!$A:$A,$A111,Investors!$G:$G,$B111),0)</f>
        <v/>
      </c>
      <c r="T111" s="4">
        <f>IF(AND(SUMIFS(Investors!$P:$P,Investors!$A:$A,$A111,Investors!$G:$G,$B111)-$B$2&lt;=T$4,SUMIFS(Investors!$P:$P,Investors!$A:$A,$A111,Investors!$G:$G,$B111)-$B$2&gt;S$4),SUMIFS(Investors!$Q:$Q,Investors!$A:$A,$A111,Investors!$G:$G,$B111),0)</f>
        <v/>
      </c>
      <c r="U111" s="4">
        <f>IF(AND(SUMIFS(Investors!$P:$P,Investors!$A:$A,$A111,Investors!$G:$G,$B111)-$B$2&lt;=U$4,SUMIFS(Investors!$P:$P,Investors!$A:$A,$A111,Investors!$G:$G,$B111)-$B$2&gt;T$4),SUMIFS(Investors!$Q:$Q,Investors!$A:$A,$A111,Investors!$G:$G,$B111),0)</f>
        <v/>
      </c>
      <c r="V111" s="4">
        <f>IF(AND(SUMIFS(Investors!$P:$P,Investors!$A:$A,$A111,Investors!$G:$G,$B111)-$B$2&lt;=V$4,SUMIFS(Investors!$P:$P,Investors!$A:$A,$A111,Investors!$G:$G,$B111)-$B$2&gt;U$4),SUMIFS(Investors!$Q:$Q,Investors!$A:$A,$A111,Investors!$G:$G,$B111),0)</f>
        <v/>
      </c>
      <c r="W111" s="4">
        <f>IF(AND(SUMIFS(Investors!$P:$P,Investors!$A:$A,$A111,Investors!$G:$G,$B111)-$B$2&lt;=W$4,SUMIFS(Investors!$P:$P,Investors!$A:$A,$A111,Investors!$G:$G,$B111)-$B$2&gt;V$4),SUMIFS(Investors!$Q:$Q,Investors!$A:$A,$A111,Investors!$G:$G,$B111),0)</f>
        <v/>
      </c>
      <c r="X111" s="4">
        <f>IF(AND(SUMIFS(Investors!$P:$P,Investors!$A:$A,$A111,Investors!$G:$G,$B111)-$B$2&lt;=X$4,SUMIFS(Investors!$P:$P,Investors!$A:$A,$A111,Investors!$G:$G,$B111)-$B$2&gt;W$4),SUMIFS(Investors!$Q:$Q,Investors!$A:$A,$A111,Investors!$G:$G,$B111),0)</f>
        <v/>
      </c>
      <c r="Y111" s="4">
        <f>IF(AND(SUMIFS(Investors!$P:$P,Investors!$A:$A,$A111,Investors!$G:$G,$B111)-$B$2&lt;=Y$4,SUMIFS(Investors!$P:$P,Investors!$A:$A,$A111,Investors!$G:$G,$B111)-$B$2&gt;X$4),SUMIFS(Investors!$Q:$Q,Investors!$A:$A,$A111,Investors!$G:$G,$B111),0)</f>
        <v/>
      </c>
      <c r="Z111" s="4">
        <f>IF(AND(SUMIFS(Investors!$P:$P,Investors!$A:$A,$A111,Investors!$G:$G,$B111)-$B$2&lt;=Z$4,SUMIFS(Investors!$P:$P,Investors!$A:$A,$A111,Investors!$G:$G,$B111)-$B$2&gt;Y$4),SUMIFS(Investors!$Q:$Q,Investors!$A:$A,$A111,Investors!$G:$G,$B111),0)</f>
        <v/>
      </c>
      <c r="AA111" s="4">
        <f>IF(AND(SUMIFS(Investors!$P:$P,Investors!$A:$A,$A111,Investors!$G:$G,$B111)-$B$2&lt;=AA$4,SUMIFS(Investors!$P:$P,Investors!$A:$A,$A111,Investors!$G:$G,$B111)-$B$2&gt;Z$4),SUMIFS(Investors!$Q:$Q,Investors!$A:$A,$A111,Investors!$G:$G,$B111),0)</f>
        <v/>
      </c>
      <c r="AB111" s="4">
        <f>IF(AND(SUMIFS(Investors!$P:$P,Investors!$A:$A,$A111,Investors!$G:$G,$B111)-$B$2&lt;=AB$4,SUMIFS(Investors!$P:$P,Investors!$A:$A,$A111,Investors!$G:$G,$B111)-$B$2&gt;AA$4),SUMIFS(Investors!$Q:$Q,Investors!$A:$A,$A111,Investors!$G:$G,$B111),0)</f>
        <v/>
      </c>
      <c r="AC111" s="4">
        <f>IF(AND(SUMIFS(Investors!$P:$P,Investors!$A:$A,$A111,Investors!$G:$G,$B111)-$B$2&lt;=AC$4,SUMIFS(Investors!$P:$P,Investors!$A:$A,$A111,Investors!$G:$G,$B111)-$B$2&gt;AB$4),SUMIFS(Investors!$Q:$Q,Investors!$A:$A,$A111,Investors!$G:$G,$B111),0)</f>
        <v/>
      </c>
    </row>
    <row r="112">
      <c r="A112" t="inlineStr">
        <is>
          <t>ZKOT01</t>
        </is>
      </c>
      <c r="B112" t="inlineStr">
        <is>
          <t>GW4111</t>
        </is>
      </c>
      <c r="C112" s="4">
        <f>SUM(E112:AC112)</f>
        <v/>
      </c>
      <c r="E112" s="4">
        <f>IF(AND(SUMIFS(Investors!$P:$P,Investors!$A:$A,$A112,Investors!$G:$G,$B112)-$B$2&lt;=E$4,SUMIFS(Investors!$P:$P,Investors!$A:$A,$A112,Investors!$G:$G,$B112)-$B$2&gt;D$4),SUMIFS(Investors!$Q:$Q,Investors!$A:$A,$A112,Investors!$G:$G,$B112),0)</f>
        <v/>
      </c>
      <c r="F112" s="4">
        <f>IF(AND(SUMIFS(Investors!$P:$P,Investors!$A:$A,$A112,Investors!$G:$G,$B112)-$B$2&lt;=F$4,SUMIFS(Investors!$P:$P,Investors!$A:$A,$A112,Investors!$G:$G,$B112)-$B$2&gt;E$4),SUMIFS(Investors!$Q:$Q,Investors!$A:$A,$A112,Investors!$G:$G,$B112),0)</f>
        <v/>
      </c>
      <c r="G112" s="4">
        <f>IF(AND(SUMIFS(Investors!$P:$P,Investors!$A:$A,$A112,Investors!$G:$G,$B112)-$B$2&lt;=G$4,SUMIFS(Investors!$P:$P,Investors!$A:$A,$A112,Investors!$G:$G,$B112)-$B$2&gt;F$4),SUMIFS(Investors!$Q:$Q,Investors!$A:$A,$A112,Investors!$G:$G,$B112),0)</f>
        <v/>
      </c>
      <c r="H112" s="4">
        <f>IF(AND(SUMIFS(Investors!$P:$P,Investors!$A:$A,$A112,Investors!$G:$G,$B112)-$B$2&lt;=H$4,SUMIFS(Investors!$P:$P,Investors!$A:$A,$A112,Investors!$G:$G,$B112)-$B$2&gt;G$4),SUMIFS(Investors!$Q:$Q,Investors!$A:$A,$A112,Investors!$G:$G,$B112),0)</f>
        <v/>
      </c>
      <c r="I112" s="4">
        <f>IF(AND(SUMIFS(Investors!$P:$P,Investors!$A:$A,$A112,Investors!$G:$G,$B112)-$B$2&lt;=I$4,SUMIFS(Investors!$P:$P,Investors!$A:$A,$A112,Investors!$G:$G,$B112)-$B$2&gt;H$4),SUMIFS(Investors!$Q:$Q,Investors!$A:$A,$A112,Investors!$G:$G,$B112),0)</f>
        <v/>
      </c>
      <c r="J112" s="4">
        <f>IF(AND(SUMIFS(Investors!$P:$P,Investors!$A:$A,$A112,Investors!$G:$G,$B112)-$B$2&lt;=J$4,SUMIFS(Investors!$P:$P,Investors!$A:$A,$A112,Investors!$G:$G,$B112)-$B$2&gt;I$4),SUMIFS(Investors!$Q:$Q,Investors!$A:$A,$A112,Investors!$G:$G,$B112),0)</f>
        <v/>
      </c>
      <c r="K112" s="4">
        <f>IF(AND(SUMIFS(Investors!$P:$P,Investors!$A:$A,$A112,Investors!$G:$G,$B112)-$B$2&lt;=K$4,SUMIFS(Investors!$P:$P,Investors!$A:$A,$A112,Investors!$G:$G,$B112)-$B$2&gt;J$4),SUMIFS(Investors!$Q:$Q,Investors!$A:$A,$A112,Investors!$G:$G,$B112),0)</f>
        <v/>
      </c>
      <c r="L112" s="4">
        <f>IF(AND(SUMIFS(Investors!$P:$P,Investors!$A:$A,$A112,Investors!$G:$G,$B112)-$B$2&lt;=L$4,SUMIFS(Investors!$P:$P,Investors!$A:$A,$A112,Investors!$G:$G,$B112)-$B$2&gt;K$4),SUMIFS(Investors!$Q:$Q,Investors!$A:$A,$A112,Investors!$G:$G,$B112),0)</f>
        <v/>
      </c>
      <c r="M112" s="4">
        <f>IF(AND(SUMIFS(Investors!$P:$P,Investors!$A:$A,$A112,Investors!$G:$G,$B112)-$B$2&lt;=M$4,SUMIFS(Investors!$P:$P,Investors!$A:$A,$A112,Investors!$G:$G,$B112)-$B$2&gt;L$4),SUMIFS(Investors!$Q:$Q,Investors!$A:$A,$A112,Investors!$G:$G,$B112),0)</f>
        <v/>
      </c>
      <c r="N112" s="4">
        <f>IF(AND(SUMIFS(Investors!$P:$P,Investors!$A:$A,$A112,Investors!$G:$G,$B112)-$B$2&lt;=N$4,SUMIFS(Investors!$P:$P,Investors!$A:$A,$A112,Investors!$G:$G,$B112)-$B$2&gt;M$4),SUMIFS(Investors!$Q:$Q,Investors!$A:$A,$A112,Investors!$G:$G,$B112),0)</f>
        <v/>
      </c>
      <c r="O112" s="4">
        <f>IF(AND(SUMIFS(Investors!$P:$P,Investors!$A:$A,$A112,Investors!$G:$G,$B112)-$B$2&lt;=O$4,SUMIFS(Investors!$P:$P,Investors!$A:$A,$A112,Investors!$G:$G,$B112)-$B$2&gt;N$4),SUMIFS(Investors!$Q:$Q,Investors!$A:$A,$A112,Investors!$G:$G,$B112),0)</f>
        <v/>
      </c>
      <c r="P112" s="4">
        <f>IF(AND(SUMIFS(Investors!$P:$P,Investors!$A:$A,$A112,Investors!$G:$G,$B112)-$B$2&lt;=P$4,SUMIFS(Investors!$P:$P,Investors!$A:$A,$A112,Investors!$G:$G,$B112)-$B$2&gt;O$4),SUMIFS(Investors!$Q:$Q,Investors!$A:$A,$A112,Investors!$G:$G,$B112),0)</f>
        <v/>
      </c>
      <c r="Q112" s="4">
        <f>IF(AND(SUMIFS(Investors!$P:$P,Investors!$A:$A,$A112,Investors!$G:$G,$B112)-$B$2&lt;=Q$4,SUMIFS(Investors!$P:$P,Investors!$A:$A,$A112,Investors!$G:$G,$B112)-$B$2&gt;P$4),SUMIFS(Investors!$Q:$Q,Investors!$A:$A,$A112,Investors!$G:$G,$B112),0)</f>
        <v/>
      </c>
      <c r="R112" s="4">
        <f>IF(AND(SUMIFS(Investors!$P:$P,Investors!$A:$A,$A112,Investors!$G:$G,$B112)-$B$2&lt;=R$4,SUMIFS(Investors!$P:$P,Investors!$A:$A,$A112,Investors!$G:$G,$B112)-$B$2&gt;Q$4),SUMIFS(Investors!$Q:$Q,Investors!$A:$A,$A112,Investors!$G:$G,$B112),0)</f>
        <v/>
      </c>
      <c r="S112" s="4">
        <f>IF(AND(SUMIFS(Investors!$P:$P,Investors!$A:$A,$A112,Investors!$G:$G,$B112)-$B$2&lt;=S$4,SUMIFS(Investors!$P:$P,Investors!$A:$A,$A112,Investors!$G:$G,$B112)-$B$2&gt;R$4),SUMIFS(Investors!$Q:$Q,Investors!$A:$A,$A112,Investors!$G:$G,$B112),0)</f>
        <v/>
      </c>
      <c r="T112" s="4">
        <f>IF(AND(SUMIFS(Investors!$P:$P,Investors!$A:$A,$A112,Investors!$G:$G,$B112)-$B$2&lt;=T$4,SUMIFS(Investors!$P:$P,Investors!$A:$A,$A112,Investors!$G:$G,$B112)-$B$2&gt;S$4),SUMIFS(Investors!$Q:$Q,Investors!$A:$A,$A112,Investors!$G:$G,$B112),0)</f>
        <v/>
      </c>
      <c r="U112" s="4">
        <f>IF(AND(SUMIFS(Investors!$P:$P,Investors!$A:$A,$A112,Investors!$G:$G,$B112)-$B$2&lt;=U$4,SUMIFS(Investors!$P:$P,Investors!$A:$A,$A112,Investors!$G:$G,$B112)-$B$2&gt;T$4),SUMIFS(Investors!$Q:$Q,Investors!$A:$A,$A112,Investors!$G:$G,$B112),0)</f>
        <v/>
      </c>
      <c r="V112" s="4">
        <f>IF(AND(SUMIFS(Investors!$P:$P,Investors!$A:$A,$A112,Investors!$G:$G,$B112)-$B$2&lt;=V$4,SUMIFS(Investors!$P:$P,Investors!$A:$A,$A112,Investors!$G:$G,$B112)-$B$2&gt;U$4),SUMIFS(Investors!$Q:$Q,Investors!$A:$A,$A112,Investors!$G:$G,$B112),0)</f>
        <v/>
      </c>
      <c r="W112" s="4">
        <f>IF(AND(SUMIFS(Investors!$P:$P,Investors!$A:$A,$A112,Investors!$G:$G,$B112)-$B$2&lt;=W$4,SUMIFS(Investors!$P:$P,Investors!$A:$A,$A112,Investors!$G:$G,$B112)-$B$2&gt;V$4),SUMIFS(Investors!$Q:$Q,Investors!$A:$A,$A112,Investors!$G:$G,$B112),0)</f>
        <v/>
      </c>
      <c r="X112" s="4">
        <f>IF(AND(SUMIFS(Investors!$P:$P,Investors!$A:$A,$A112,Investors!$G:$G,$B112)-$B$2&lt;=X$4,SUMIFS(Investors!$P:$P,Investors!$A:$A,$A112,Investors!$G:$G,$B112)-$B$2&gt;W$4),SUMIFS(Investors!$Q:$Q,Investors!$A:$A,$A112,Investors!$G:$G,$B112),0)</f>
        <v/>
      </c>
      <c r="Y112" s="4">
        <f>IF(AND(SUMIFS(Investors!$P:$P,Investors!$A:$A,$A112,Investors!$G:$G,$B112)-$B$2&lt;=Y$4,SUMIFS(Investors!$P:$P,Investors!$A:$A,$A112,Investors!$G:$G,$B112)-$B$2&gt;X$4),SUMIFS(Investors!$Q:$Q,Investors!$A:$A,$A112,Investors!$G:$G,$B112),0)</f>
        <v/>
      </c>
      <c r="Z112" s="4">
        <f>IF(AND(SUMIFS(Investors!$P:$P,Investors!$A:$A,$A112,Investors!$G:$G,$B112)-$B$2&lt;=Z$4,SUMIFS(Investors!$P:$P,Investors!$A:$A,$A112,Investors!$G:$G,$B112)-$B$2&gt;Y$4),SUMIFS(Investors!$Q:$Q,Investors!$A:$A,$A112,Investors!$G:$G,$B112),0)</f>
        <v/>
      </c>
      <c r="AA112" s="4">
        <f>IF(AND(SUMIFS(Investors!$P:$P,Investors!$A:$A,$A112,Investors!$G:$G,$B112)-$B$2&lt;=AA$4,SUMIFS(Investors!$P:$P,Investors!$A:$A,$A112,Investors!$G:$G,$B112)-$B$2&gt;Z$4),SUMIFS(Investors!$Q:$Q,Investors!$A:$A,$A112,Investors!$G:$G,$B112),0)</f>
        <v/>
      </c>
      <c r="AB112" s="4">
        <f>IF(AND(SUMIFS(Investors!$P:$P,Investors!$A:$A,$A112,Investors!$G:$G,$B112)-$B$2&lt;=AB$4,SUMIFS(Investors!$P:$P,Investors!$A:$A,$A112,Investors!$G:$G,$B112)-$B$2&gt;AA$4),SUMIFS(Investors!$Q:$Q,Investors!$A:$A,$A112,Investors!$G:$G,$B112),0)</f>
        <v/>
      </c>
      <c r="AC112" s="4">
        <f>IF(AND(SUMIFS(Investors!$P:$P,Investors!$A:$A,$A112,Investors!$G:$G,$B112)-$B$2&lt;=AC$4,SUMIFS(Investors!$P:$P,Investors!$A:$A,$A112,Investors!$G:$G,$B112)-$B$2&gt;AB$4),SUMIFS(Investors!$Q:$Q,Investors!$A:$A,$A112,Investors!$G:$G,$B112),0)</f>
        <v/>
      </c>
    </row>
    <row r="113">
      <c r="A113" t="inlineStr">
        <is>
          <t>ZKOT01</t>
        </is>
      </c>
      <c r="B113" t="inlineStr">
        <is>
          <t>GW4241</t>
        </is>
      </c>
      <c r="C113" s="4">
        <f>SUM(E113:AC113)</f>
        <v/>
      </c>
      <c r="E113" s="4">
        <f>IF(AND(SUMIFS(Investors!$P:$P,Investors!$A:$A,$A113,Investors!$G:$G,$B113)-$B$2&lt;=E$4,SUMIFS(Investors!$P:$P,Investors!$A:$A,$A113,Investors!$G:$G,$B113)-$B$2&gt;D$4),SUMIFS(Investors!$Q:$Q,Investors!$A:$A,$A113,Investors!$G:$G,$B113),0)</f>
        <v/>
      </c>
      <c r="F113" s="4">
        <f>IF(AND(SUMIFS(Investors!$P:$P,Investors!$A:$A,$A113,Investors!$G:$G,$B113)-$B$2&lt;=F$4,SUMIFS(Investors!$P:$P,Investors!$A:$A,$A113,Investors!$G:$G,$B113)-$B$2&gt;E$4),SUMIFS(Investors!$Q:$Q,Investors!$A:$A,$A113,Investors!$G:$G,$B113),0)</f>
        <v/>
      </c>
      <c r="G113" s="4">
        <f>IF(AND(SUMIFS(Investors!$P:$P,Investors!$A:$A,$A113,Investors!$G:$G,$B113)-$B$2&lt;=G$4,SUMIFS(Investors!$P:$P,Investors!$A:$A,$A113,Investors!$G:$G,$B113)-$B$2&gt;F$4),SUMIFS(Investors!$Q:$Q,Investors!$A:$A,$A113,Investors!$G:$G,$B113),0)</f>
        <v/>
      </c>
      <c r="H113" s="4">
        <f>IF(AND(SUMIFS(Investors!$P:$P,Investors!$A:$A,$A113,Investors!$G:$G,$B113)-$B$2&lt;=H$4,SUMIFS(Investors!$P:$P,Investors!$A:$A,$A113,Investors!$G:$G,$B113)-$B$2&gt;G$4),SUMIFS(Investors!$Q:$Q,Investors!$A:$A,$A113,Investors!$G:$G,$B113),0)</f>
        <v/>
      </c>
      <c r="I113" s="4">
        <f>IF(AND(SUMIFS(Investors!$P:$P,Investors!$A:$A,$A113,Investors!$G:$G,$B113)-$B$2&lt;=I$4,SUMIFS(Investors!$P:$P,Investors!$A:$A,$A113,Investors!$G:$G,$B113)-$B$2&gt;H$4),SUMIFS(Investors!$Q:$Q,Investors!$A:$A,$A113,Investors!$G:$G,$B113),0)</f>
        <v/>
      </c>
      <c r="J113" s="4">
        <f>IF(AND(SUMIFS(Investors!$P:$P,Investors!$A:$A,$A113,Investors!$G:$G,$B113)-$B$2&lt;=J$4,SUMIFS(Investors!$P:$P,Investors!$A:$A,$A113,Investors!$G:$G,$B113)-$B$2&gt;I$4),SUMIFS(Investors!$Q:$Q,Investors!$A:$A,$A113,Investors!$G:$G,$B113),0)</f>
        <v/>
      </c>
      <c r="K113" s="4">
        <f>IF(AND(SUMIFS(Investors!$P:$P,Investors!$A:$A,$A113,Investors!$G:$G,$B113)-$B$2&lt;=K$4,SUMIFS(Investors!$P:$P,Investors!$A:$A,$A113,Investors!$G:$G,$B113)-$B$2&gt;J$4),SUMIFS(Investors!$Q:$Q,Investors!$A:$A,$A113,Investors!$G:$G,$B113),0)</f>
        <v/>
      </c>
      <c r="L113" s="4">
        <f>IF(AND(SUMIFS(Investors!$P:$P,Investors!$A:$A,$A113,Investors!$G:$G,$B113)-$B$2&lt;=L$4,SUMIFS(Investors!$P:$P,Investors!$A:$A,$A113,Investors!$G:$G,$B113)-$B$2&gt;K$4),SUMIFS(Investors!$Q:$Q,Investors!$A:$A,$A113,Investors!$G:$G,$B113),0)</f>
        <v/>
      </c>
      <c r="M113" s="4">
        <f>IF(AND(SUMIFS(Investors!$P:$P,Investors!$A:$A,$A113,Investors!$G:$G,$B113)-$B$2&lt;=M$4,SUMIFS(Investors!$P:$P,Investors!$A:$A,$A113,Investors!$G:$G,$B113)-$B$2&gt;L$4),SUMIFS(Investors!$Q:$Q,Investors!$A:$A,$A113,Investors!$G:$G,$B113),0)</f>
        <v/>
      </c>
      <c r="N113" s="4">
        <f>IF(AND(SUMIFS(Investors!$P:$P,Investors!$A:$A,$A113,Investors!$G:$G,$B113)-$B$2&lt;=N$4,SUMIFS(Investors!$P:$P,Investors!$A:$A,$A113,Investors!$G:$G,$B113)-$B$2&gt;M$4),SUMIFS(Investors!$Q:$Q,Investors!$A:$A,$A113,Investors!$G:$G,$B113),0)</f>
        <v/>
      </c>
      <c r="O113" s="4">
        <f>IF(AND(SUMIFS(Investors!$P:$P,Investors!$A:$A,$A113,Investors!$G:$G,$B113)-$B$2&lt;=O$4,SUMIFS(Investors!$P:$P,Investors!$A:$A,$A113,Investors!$G:$G,$B113)-$B$2&gt;N$4),SUMIFS(Investors!$Q:$Q,Investors!$A:$A,$A113,Investors!$G:$G,$B113),0)</f>
        <v/>
      </c>
      <c r="P113" s="4">
        <f>IF(AND(SUMIFS(Investors!$P:$P,Investors!$A:$A,$A113,Investors!$G:$G,$B113)-$B$2&lt;=P$4,SUMIFS(Investors!$P:$P,Investors!$A:$A,$A113,Investors!$G:$G,$B113)-$B$2&gt;O$4),SUMIFS(Investors!$Q:$Q,Investors!$A:$A,$A113,Investors!$G:$G,$B113),0)</f>
        <v/>
      </c>
      <c r="Q113" s="4">
        <f>IF(AND(SUMIFS(Investors!$P:$P,Investors!$A:$A,$A113,Investors!$G:$G,$B113)-$B$2&lt;=Q$4,SUMIFS(Investors!$P:$P,Investors!$A:$A,$A113,Investors!$G:$G,$B113)-$B$2&gt;P$4),SUMIFS(Investors!$Q:$Q,Investors!$A:$A,$A113,Investors!$G:$G,$B113),0)</f>
        <v/>
      </c>
      <c r="R113" s="4">
        <f>IF(AND(SUMIFS(Investors!$P:$P,Investors!$A:$A,$A113,Investors!$G:$G,$B113)-$B$2&lt;=R$4,SUMIFS(Investors!$P:$P,Investors!$A:$A,$A113,Investors!$G:$G,$B113)-$B$2&gt;Q$4),SUMIFS(Investors!$Q:$Q,Investors!$A:$A,$A113,Investors!$G:$G,$B113),0)</f>
        <v/>
      </c>
      <c r="S113" s="4">
        <f>IF(AND(SUMIFS(Investors!$P:$P,Investors!$A:$A,$A113,Investors!$G:$G,$B113)-$B$2&lt;=S$4,SUMIFS(Investors!$P:$P,Investors!$A:$A,$A113,Investors!$G:$G,$B113)-$B$2&gt;R$4),SUMIFS(Investors!$Q:$Q,Investors!$A:$A,$A113,Investors!$G:$G,$B113),0)</f>
        <v/>
      </c>
      <c r="T113" s="4">
        <f>IF(AND(SUMIFS(Investors!$P:$P,Investors!$A:$A,$A113,Investors!$G:$G,$B113)-$B$2&lt;=T$4,SUMIFS(Investors!$P:$P,Investors!$A:$A,$A113,Investors!$G:$G,$B113)-$B$2&gt;S$4),SUMIFS(Investors!$Q:$Q,Investors!$A:$A,$A113,Investors!$G:$G,$B113),0)</f>
        <v/>
      </c>
      <c r="U113" s="4">
        <f>IF(AND(SUMIFS(Investors!$P:$P,Investors!$A:$A,$A113,Investors!$G:$G,$B113)-$B$2&lt;=U$4,SUMIFS(Investors!$P:$P,Investors!$A:$A,$A113,Investors!$G:$G,$B113)-$B$2&gt;T$4),SUMIFS(Investors!$Q:$Q,Investors!$A:$A,$A113,Investors!$G:$G,$B113),0)</f>
        <v/>
      </c>
      <c r="V113" s="4">
        <f>IF(AND(SUMIFS(Investors!$P:$P,Investors!$A:$A,$A113,Investors!$G:$G,$B113)-$B$2&lt;=V$4,SUMIFS(Investors!$P:$P,Investors!$A:$A,$A113,Investors!$G:$G,$B113)-$B$2&gt;U$4),SUMIFS(Investors!$Q:$Q,Investors!$A:$A,$A113,Investors!$G:$G,$B113),0)</f>
        <v/>
      </c>
      <c r="W113" s="4">
        <f>IF(AND(SUMIFS(Investors!$P:$P,Investors!$A:$A,$A113,Investors!$G:$G,$B113)-$B$2&lt;=W$4,SUMIFS(Investors!$P:$P,Investors!$A:$A,$A113,Investors!$G:$G,$B113)-$B$2&gt;V$4),SUMIFS(Investors!$Q:$Q,Investors!$A:$A,$A113,Investors!$G:$G,$B113),0)</f>
        <v/>
      </c>
      <c r="X113" s="4">
        <f>IF(AND(SUMIFS(Investors!$P:$P,Investors!$A:$A,$A113,Investors!$G:$G,$B113)-$B$2&lt;=X$4,SUMIFS(Investors!$P:$P,Investors!$A:$A,$A113,Investors!$G:$G,$B113)-$B$2&gt;W$4),SUMIFS(Investors!$Q:$Q,Investors!$A:$A,$A113,Investors!$G:$G,$B113),0)</f>
        <v/>
      </c>
      <c r="Y113" s="4">
        <f>IF(AND(SUMIFS(Investors!$P:$P,Investors!$A:$A,$A113,Investors!$G:$G,$B113)-$B$2&lt;=Y$4,SUMIFS(Investors!$P:$P,Investors!$A:$A,$A113,Investors!$G:$G,$B113)-$B$2&gt;X$4),SUMIFS(Investors!$Q:$Q,Investors!$A:$A,$A113,Investors!$G:$G,$B113),0)</f>
        <v/>
      </c>
      <c r="Z113" s="4">
        <f>IF(AND(SUMIFS(Investors!$P:$P,Investors!$A:$A,$A113,Investors!$G:$G,$B113)-$B$2&lt;=Z$4,SUMIFS(Investors!$P:$P,Investors!$A:$A,$A113,Investors!$G:$G,$B113)-$B$2&gt;Y$4),SUMIFS(Investors!$Q:$Q,Investors!$A:$A,$A113,Investors!$G:$G,$B113),0)</f>
        <v/>
      </c>
      <c r="AA113" s="4">
        <f>IF(AND(SUMIFS(Investors!$P:$P,Investors!$A:$A,$A113,Investors!$G:$G,$B113)-$B$2&lt;=AA$4,SUMIFS(Investors!$P:$P,Investors!$A:$A,$A113,Investors!$G:$G,$B113)-$B$2&gt;Z$4),SUMIFS(Investors!$Q:$Q,Investors!$A:$A,$A113,Investors!$G:$G,$B113),0)</f>
        <v/>
      </c>
      <c r="AB113" s="4">
        <f>IF(AND(SUMIFS(Investors!$P:$P,Investors!$A:$A,$A113,Investors!$G:$G,$B113)-$B$2&lt;=AB$4,SUMIFS(Investors!$P:$P,Investors!$A:$A,$A113,Investors!$G:$G,$B113)-$B$2&gt;AA$4),SUMIFS(Investors!$Q:$Q,Investors!$A:$A,$A113,Investors!$G:$G,$B113),0)</f>
        <v/>
      </c>
      <c r="AC113" s="4">
        <f>IF(AND(SUMIFS(Investors!$P:$P,Investors!$A:$A,$A113,Investors!$G:$G,$B113)-$B$2&lt;=AC$4,SUMIFS(Investors!$P:$P,Investors!$A:$A,$A113,Investors!$G:$G,$B113)-$B$2&gt;AB$4),SUMIFS(Investors!$Q:$Q,Investors!$A:$A,$A113,Investors!$G:$G,$B113),0)</f>
        <v/>
      </c>
    </row>
    <row r="114">
      <c r="A114" t="inlineStr">
        <is>
          <t>ZKOT01</t>
        </is>
      </c>
      <c r="B114" t="inlineStr">
        <is>
          <t>GW4355</t>
        </is>
      </c>
      <c r="C114" s="4">
        <f>SUM(E114:AC114)</f>
        <v/>
      </c>
      <c r="E114" s="4">
        <f>IF(AND(SUMIFS(Investors!$P:$P,Investors!$A:$A,$A114,Investors!$G:$G,$B114)-$B$2&lt;=E$4,SUMIFS(Investors!$P:$P,Investors!$A:$A,$A114,Investors!$G:$G,$B114)-$B$2&gt;D$4),SUMIFS(Investors!$Q:$Q,Investors!$A:$A,$A114,Investors!$G:$G,$B114),0)</f>
        <v/>
      </c>
      <c r="F114" s="4">
        <f>IF(AND(SUMIFS(Investors!$P:$P,Investors!$A:$A,$A114,Investors!$G:$G,$B114)-$B$2&lt;=F$4,SUMIFS(Investors!$P:$P,Investors!$A:$A,$A114,Investors!$G:$G,$B114)-$B$2&gt;E$4),SUMIFS(Investors!$Q:$Q,Investors!$A:$A,$A114,Investors!$G:$G,$B114),0)</f>
        <v/>
      </c>
      <c r="G114" s="4">
        <f>IF(AND(SUMIFS(Investors!$P:$P,Investors!$A:$A,$A114,Investors!$G:$G,$B114)-$B$2&lt;=G$4,SUMIFS(Investors!$P:$P,Investors!$A:$A,$A114,Investors!$G:$G,$B114)-$B$2&gt;F$4),SUMIFS(Investors!$Q:$Q,Investors!$A:$A,$A114,Investors!$G:$G,$B114),0)</f>
        <v/>
      </c>
      <c r="H114" s="4">
        <f>IF(AND(SUMIFS(Investors!$P:$P,Investors!$A:$A,$A114,Investors!$G:$G,$B114)-$B$2&lt;=H$4,SUMIFS(Investors!$P:$P,Investors!$A:$A,$A114,Investors!$G:$G,$B114)-$B$2&gt;G$4),SUMIFS(Investors!$Q:$Q,Investors!$A:$A,$A114,Investors!$G:$G,$B114),0)</f>
        <v/>
      </c>
      <c r="I114" s="4">
        <f>IF(AND(SUMIFS(Investors!$P:$P,Investors!$A:$A,$A114,Investors!$G:$G,$B114)-$B$2&lt;=I$4,SUMIFS(Investors!$P:$P,Investors!$A:$A,$A114,Investors!$G:$G,$B114)-$B$2&gt;H$4),SUMIFS(Investors!$Q:$Q,Investors!$A:$A,$A114,Investors!$G:$G,$B114),0)</f>
        <v/>
      </c>
      <c r="J114" s="4">
        <f>IF(AND(SUMIFS(Investors!$P:$P,Investors!$A:$A,$A114,Investors!$G:$G,$B114)-$B$2&lt;=J$4,SUMIFS(Investors!$P:$P,Investors!$A:$A,$A114,Investors!$G:$G,$B114)-$B$2&gt;I$4),SUMIFS(Investors!$Q:$Q,Investors!$A:$A,$A114,Investors!$G:$G,$B114),0)</f>
        <v/>
      </c>
      <c r="K114" s="4">
        <f>IF(AND(SUMIFS(Investors!$P:$P,Investors!$A:$A,$A114,Investors!$G:$G,$B114)-$B$2&lt;=K$4,SUMIFS(Investors!$P:$P,Investors!$A:$A,$A114,Investors!$G:$G,$B114)-$B$2&gt;J$4),SUMIFS(Investors!$Q:$Q,Investors!$A:$A,$A114,Investors!$G:$G,$B114),0)</f>
        <v/>
      </c>
      <c r="L114" s="4">
        <f>IF(AND(SUMIFS(Investors!$P:$P,Investors!$A:$A,$A114,Investors!$G:$G,$B114)-$B$2&lt;=L$4,SUMIFS(Investors!$P:$P,Investors!$A:$A,$A114,Investors!$G:$G,$B114)-$B$2&gt;K$4),SUMIFS(Investors!$Q:$Q,Investors!$A:$A,$A114,Investors!$G:$G,$B114),0)</f>
        <v/>
      </c>
      <c r="M114" s="4">
        <f>IF(AND(SUMIFS(Investors!$P:$P,Investors!$A:$A,$A114,Investors!$G:$G,$B114)-$B$2&lt;=M$4,SUMIFS(Investors!$P:$P,Investors!$A:$A,$A114,Investors!$G:$G,$B114)-$B$2&gt;L$4),SUMIFS(Investors!$Q:$Q,Investors!$A:$A,$A114,Investors!$G:$G,$B114),0)</f>
        <v/>
      </c>
      <c r="N114" s="4">
        <f>IF(AND(SUMIFS(Investors!$P:$P,Investors!$A:$A,$A114,Investors!$G:$G,$B114)-$B$2&lt;=N$4,SUMIFS(Investors!$P:$P,Investors!$A:$A,$A114,Investors!$G:$G,$B114)-$B$2&gt;M$4),SUMIFS(Investors!$Q:$Q,Investors!$A:$A,$A114,Investors!$G:$G,$B114),0)</f>
        <v/>
      </c>
      <c r="O114" s="4">
        <f>IF(AND(SUMIFS(Investors!$P:$P,Investors!$A:$A,$A114,Investors!$G:$G,$B114)-$B$2&lt;=O$4,SUMIFS(Investors!$P:$P,Investors!$A:$A,$A114,Investors!$G:$G,$B114)-$B$2&gt;N$4),SUMIFS(Investors!$Q:$Q,Investors!$A:$A,$A114,Investors!$G:$G,$B114),0)</f>
        <v/>
      </c>
      <c r="P114" s="4">
        <f>IF(AND(SUMIFS(Investors!$P:$P,Investors!$A:$A,$A114,Investors!$G:$G,$B114)-$B$2&lt;=P$4,SUMIFS(Investors!$P:$P,Investors!$A:$A,$A114,Investors!$G:$G,$B114)-$B$2&gt;O$4),SUMIFS(Investors!$Q:$Q,Investors!$A:$A,$A114,Investors!$G:$G,$B114),0)</f>
        <v/>
      </c>
      <c r="Q114" s="4">
        <f>IF(AND(SUMIFS(Investors!$P:$P,Investors!$A:$A,$A114,Investors!$G:$G,$B114)-$B$2&lt;=Q$4,SUMIFS(Investors!$P:$P,Investors!$A:$A,$A114,Investors!$G:$G,$B114)-$B$2&gt;P$4),SUMIFS(Investors!$Q:$Q,Investors!$A:$A,$A114,Investors!$G:$G,$B114),0)</f>
        <v/>
      </c>
      <c r="R114" s="4">
        <f>IF(AND(SUMIFS(Investors!$P:$P,Investors!$A:$A,$A114,Investors!$G:$G,$B114)-$B$2&lt;=R$4,SUMIFS(Investors!$P:$P,Investors!$A:$A,$A114,Investors!$G:$G,$B114)-$B$2&gt;Q$4),SUMIFS(Investors!$Q:$Q,Investors!$A:$A,$A114,Investors!$G:$G,$B114),0)</f>
        <v/>
      </c>
      <c r="S114" s="4">
        <f>IF(AND(SUMIFS(Investors!$P:$P,Investors!$A:$A,$A114,Investors!$G:$G,$B114)-$B$2&lt;=S$4,SUMIFS(Investors!$P:$P,Investors!$A:$A,$A114,Investors!$G:$G,$B114)-$B$2&gt;R$4),SUMIFS(Investors!$Q:$Q,Investors!$A:$A,$A114,Investors!$G:$G,$B114),0)</f>
        <v/>
      </c>
      <c r="T114" s="4">
        <f>IF(AND(SUMIFS(Investors!$P:$P,Investors!$A:$A,$A114,Investors!$G:$G,$B114)-$B$2&lt;=T$4,SUMIFS(Investors!$P:$P,Investors!$A:$A,$A114,Investors!$G:$G,$B114)-$B$2&gt;S$4),SUMIFS(Investors!$Q:$Q,Investors!$A:$A,$A114,Investors!$G:$G,$B114),0)</f>
        <v/>
      </c>
      <c r="U114" s="4">
        <f>IF(AND(SUMIFS(Investors!$P:$P,Investors!$A:$A,$A114,Investors!$G:$G,$B114)-$B$2&lt;=U$4,SUMIFS(Investors!$P:$P,Investors!$A:$A,$A114,Investors!$G:$G,$B114)-$B$2&gt;T$4),SUMIFS(Investors!$Q:$Q,Investors!$A:$A,$A114,Investors!$G:$G,$B114),0)</f>
        <v/>
      </c>
      <c r="V114" s="4">
        <f>IF(AND(SUMIFS(Investors!$P:$P,Investors!$A:$A,$A114,Investors!$G:$G,$B114)-$B$2&lt;=V$4,SUMIFS(Investors!$P:$P,Investors!$A:$A,$A114,Investors!$G:$G,$B114)-$B$2&gt;U$4),SUMIFS(Investors!$Q:$Q,Investors!$A:$A,$A114,Investors!$G:$G,$B114),0)</f>
        <v/>
      </c>
      <c r="W114" s="4">
        <f>IF(AND(SUMIFS(Investors!$P:$P,Investors!$A:$A,$A114,Investors!$G:$G,$B114)-$B$2&lt;=W$4,SUMIFS(Investors!$P:$P,Investors!$A:$A,$A114,Investors!$G:$G,$B114)-$B$2&gt;V$4),SUMIFS(Investors!$Q:$Q,Investors!$A:$A,$A114,Investors!$G:$G,$B114),0)</f>
        <v/>
      </c>
      <c r="X114" s="4">
        <f>IF(AND(SUMIFS(Investors!$P:$P,Investors!$A:$A,$A114,Investors!$G:$G,$B114)-$B$2&lt;=X$4,SUMIFS(Investors!$P:$P,Investors!$A:$A,$A114,Investors!$G:$G,$B114)-$B$2&gt;W$4),SUMIFS(Investors!$Q:$Q,Investors!$A:$A,$A114,Investors!$G:$G,$B114),0)</f>
        <v/>
      </c>
      <c r="Y114" s="4">
        <f>IF(AND(SUMIFS(Investors!$P:$P,Investors!$A:$A,$A114,Investors!$G:$G,$B114)-$B$2&lt;=Y$4,SUMIFS(Investors!$P:$P,Investors!$A:$A,$A114,Investors!$G:$G,$B114)-$B$2&gt;X$4),SUMIFS(Investors!$Q:$Q,Investors!$A:$A,$A114,Investors!$G:$G,$B114),0)</f>
        <v/>
      </c>
      <c r="Z114" s="4">
        <f>IF(AND(SUMIFS(Investors!$P:$P,Investors!$A:$A,$A114,Investors!$G:$G,$B114)-$B$2&lt;=Z$4,SUMIFS(Investors!$P:$P,Investors!$A:$A,$A114,Investors!$G:$G,$B114)-$B$2&gt;Y$4),SUMIFS(Investors!$Q:$Q,Investors!$A:$A,$A114,Investors!$G:$G,$B114),0)</f>
        <v/>
      </c>
      <c r="AA114" s="4">
        <f>IF(AND(SUMIFS(Investors!$P:$P,Investors!$A:$A,$A114,Investors!$G:$G,$B114)-$B$2&lt;=AA$4,SUMIFS(Investors!$P:$P,Investors!$A:$A,$A114,Investors!$G:$G,$B114)-$B$2&gt;Z$4),SUMIFS(Investors!$Q:$Q,Investors!$A:$A,$A114,Investors!$G:$G,$B114),0)</f>
        <v/>
      </c>
      <c r="AB114" s="4">
        <f>IF(AND(SUMIFS(Investors!$P:$P,Investors!$A:$A,$A114,Investors!$G:$G,$B114)-$B$2&lt;=AB$4,SUMIFS(Investors!$P:$P,Investors!$A:$A,$A114,Investors!$G:$G,$B114)-$B$2&gt;AA$4),SUMIFS(Investors!$Q:$Q,Investors!$A:$A,$A114,Investors!$G:$G,$B114),0)</f>
        <v/>
      </c>
      <c r="AC114" s="4">
        <f>IF(AND(SUMIFS(Investors!$P:$P,Investors!$A:$A,$A114,Investors!$G:$G,$B114)-$B$2&lt;=AC$4,SUMIFS(Investors!$P:$P,Investors!$A:$A,$A114,Investors!$G:$G,$B114)-$B$2&gt;AB$4),SUMIFS(Investors!$Q:$Q,Investors!$A:$A,$A114,Investors!$G:$G,$B114),0)</f>
        <v/>
      </c>
    </row>
    <row r="115">
      <c r="A115" t="inlineStr">
        <is>
          <t>ZKOT01</t>
        </is>
      </c>
      <c r="B115" t="inlineStr">
        <is>
          <t>GW4783</t>
        </is>
      </c>
      <c r="C115" s="4">
        <f>SUM(E115:AC115)</f>
        <v/>
      </c>
      <c r="E115" s="4">
        <f>IF(AND(SUMIFS(Investors!$P:$P,Investors!$A:$A,$A115,Investors!$G:$G,$B115)-$B$2&lt;=E$4,SUMIFS(Investors!$P:$P,Investors!$A:$A,$A115,Investors!$G:$G,$B115)-$B$2&gt;D$4),SUMIFS(Investors!$Q:$Q,Investors!$A:$A,$A115,Investors!$G:$G,$B115),0)</f>
        <v/>
      </c>
      <c r="F115" s="4">
        <f>IF(AND(SUMIFS(Investors!$P:$P,Investors!$A:$A,$A115,Investors!$G:$G,$B115)-$B$2&lt;=F$4,SUMIFS(Investors!$P:$P,Investors!$A:$A,$A115,Investors!$G:$G,$B115)-$B$2&gt;E$4),SUMIFS(Investors!$Q:$Q,Investors!$A:$A,$A115,Investors!$G:$G,$B115),0)</f>
        <v/>
      </c>
      <c r="G115" s="4">
        <f>IF(AND(SUMIFS(Investors!$P:$P,Investors!$A:$A,$A115,Investors!$G:$G,$B115)-$B$2&lt;=G$4,SUMIFS(Investors!$P:$P,Investors!$A:$A,$A115,Investors!$G:$G,$B115)-$B$2&gt;F$4),SUMIFS(Investors!$Q:$Q,Investors!$A:$A,$A115,Investors!$G:$G,$B115),0)</f>
        <v/>
      </c>
      <c r="H115" s="4">
        <f>IF(AND(SUMIFS(Investors!$P:$P,Investors!$A:$A,$A115,Investors!$G:$G,$B115)-$B$2&lt;=H$4,SUMIFS(Investors!$P:$P,Investors!$A:$A,$A115,Investors!$G:$G,$B115)-$B$2&gt;G$4),SUMIFS(Investors!$Q:$Q,Investors!$A:$A,$A115,Investors!$G:$G,$B115),0)</f>
        <v/>
      </c>
      <c r="I115" s="4">
        <f>IF(AND(SUMIFS(Investors!$P:$P,Investors!$A:$A,$A115,Investors!$G:$G,$B115)-$B$2&lt;=I$4,SUMIFS(Investors!$P:$P,Investors!$A:$A,$A115,Investors!$G:$G,$B115)-$B$2&gt;H$4),SUMIFS(Investors!$Q:$Q,Investors!$A:$A,$A115,Investors!$G:$G,$B115),0)</f>
        <v/>
      </c>
      <c r="J115" s="4">
        <f>IF(AND(SUMIFS(Investors!$P:$P,Investors!$A:$A,$A115,Investors!$G:$G,$B115)-$B$2&lt;=J$4,SUMIFS(Investors!$P:$P,Investors!$A:$A,$A115,Investors!$G:$G,$B115)-$B$2&gt;I$4),SUMIFS(Investors!$Q:$Q,Investors!$A:$A,$A115,Investors!$G:$G,$B115),0)</f>
        <v/>
      </c>
      <c r="K115" s="4">
        <f>IF(AND(SUMIFS(Investors!$P:$P,Investors!$A:$A,$A115,Investors!$G:$G,$B115)-$B$2&lt;=K$4,SUMIFS(Investors!$P:$P,Investors!$A:$A,$A115,Investors!$G:$G,$B115)-$B$2&gt;J$4),SUMIFS(Investors!$Q:$Q,Investors!$A:$A,$A115,Investors!$G:$G,$B115),0)</f>
        <v/>
      </c>
      <c r="L115" s="4">
        <f>IF(AND(SUMIFS(Investors!$P:$P,Investors!$A:$A,$A115,Investors!$G:$G,$B115)-$B$2&lt;=L$4,SUMIFS(Investors!$P:$P,Investors!$A:$A,$A115,Investors!$G:$G,$B115)-$B$2&gt;K$4),SUMIFS(Investors!$Q:$Q,Investors!$A:$A,$A115,Investors!$G:$G,$B115),0)</f>
        <v/>
      </c>
      <c r="M115" s="4">
        <f>IF(AND(SUMIFS(Investors!$P:$P,Investors!$A:$A,$A115,Investors!$G:$G,$B115)-$B$2&lt;=M$4,SUMIFS(Investors!$P:$P,Investors!$A:$A,$A115,Investors!$G:$G,$B115)-$B$2&gt;L$4),SUMIFS(Investors!$Q:$Q,Investors!$A:$A,$A115,Investors!$G:$G,$B115),0)</f>
        <v/>
      </c>
      <c r="N115" s="4">
        <f>IF(AND(SUMIFS(Investors!$P:$P,Investors!$A:$A,$A115,Investors!$G:$G,$B115)-$B$2&lt;=N$4,SUMIFS(Investors!$P:$P,Investors!$A:$A,$A115,Investors!$G:$G,$B115)-$B$2&gt;M$4),SUMIFS(Investors!$Q:$Q,Investors!$A:$A,$A115,Investors!$G:$G,$B115),0)</f>
        <v/>
      </c>
      <c r="O115" s="4">
        <f>IF(AND(SUMIFS(Investors!$P:$P,Investors!$A:$A,$A115,Investors!$G:$G,$B115)-$B$2&lt;=O$4,SUMIFS(Investors!$P:$P,Investors!$A:$A,$A115,Investors!$G:$G,$B115)-$B$2&gt;N$4),SUMIFS(Investors!$Q:$Q,Investors!$A:$A,$A115,Investors!$G:$G,$B115),0)</f>
        <v/>
      </c>
      <c r="P115" s="4">
        <f>IF(AND(SUMIFS(Investors!$P:$P,Investors!$A:$A,$A115,Investors!$G:$G,$B115)-$B$2&lt;=P$4,SUMIFS(Investors!$P:$P,Investors!$A:$A,$A115,Investors!$G:$G,$B115)-$B$2&gt;O$4),SUMIFS(Investors!$Q:$Q,Investors!$A:$A,$A115,Investors!$G:$G,$B115),0)</f>
        <v/>
      </c>
      <c r="Q115" s="4">
        <f>IF(AND(SUMIFS(Investors!$P:$P,Investors!$A:$A,$A115,Investors!$G:$G,$B115)-$B$2&lt;=Q$4,SUMIFS(Investors!$P:$P,Investors!$A:$A,$A115,Investors!$G:$G,$B115)-$B$2&gt;P$4),SUMIFS(Investors!$Q:$Q,Investors!$A:$A,$A115,Investors!$G:$G,$B115),0)</f>
        <v/>
      </c>
      <c r="R115" s="4">
        <f>IF(AND(SUMIFS(Investors!$P:$P,Investors!$A:$A,$A115,Investors!$G:$G,$B115)-$B$2&lt;=R$4,SUMIFS(Investors!$P:$P,Investors!$A:$A,$A115,Investors!$G:$G,$B115)-$B$2&gt;Q$4),SUMIFS(Investors!$Q:$Q,Investors!$A:$A,$A115,Investors!$G:$G,$B115),0)</f>
        <v/>
      </c>
      <c r="S115" s="4">
        <f>IF(AND(SUMIFS(Investors!$P:$P,Investors!$A:$A,$A115,Investors!$G:$G,$B115)-$B$2&lt;=S$4,SUMIFS(Investors!$P:$P,Investors!$A:$A,$A115,Investors!$G:$G,$B115)-$B$2&gt;R$4),SUMIFS(Investors!$Q:$Q,Investors!$A:$A,$A115,Investors!$G:$G,$B115),0)</f>
        <v/>
      </c>
      <c r="T115" s="4">
        <f>IF(AND(SUMIFS(Investors!$P:$P,Investors!$A:$A,$A115,Investors!$G:$G,$B115)-$B$2&lt;=T$4,SUMIFS(Investors!$P:$P,Investors!$A:$A,$A115,Investors!$G:$G,$B115)-$B$2&gt;S$4),SUMIFS(Investors!$Q:$Q,Investors!$A:$A,$A115,Investors!$G:$G,$B115),0)</f>
        <v/>
      </c>
      <c r="U115" s="4">
        <f>IF(AND(SUMIFS(Investors!$P:$P,Investors!$A:$A,$A115,Investors!$G:$G,$B115)-$B$2&lt;=U$4,SUMIFS(Investors!$P:$P,Investors!$A:$A,$A115,Investors!$G:$G,$B115)-$B$2&gt;T$4),SUMIFS(Investors!$Q:$Q,Investors!$A:$A,$A115,Investors!$G:$G,$B115),0)</f>
        <v/>
      </c>
      <c r="V115" s="4">
        <f>IF(AND(SUMIFS(Investors!$P:$P,Investors!$A:$A,$A115,Investors!$G:$G,$B115)-$B$2&lt;=V$4,SUMIFS(Investors!$P:$P,Investors!$A:$A,$A115,Investors!$G:$G,$B115)-$B$2&gt;U$4),SUMIFS(Investors!$Q:$Q,Investors!$A:$A,$A115,Investors!$G:$G,$B115),0)</f>
        <v/>
      </c>
      <c r="W115" s="4">
        <f>IF(AND(SUMIFS(Investors!$P:$P,Investors!$A:$A,$A115,Investors!$G:$G,$B115)-$B$2&lt;=W$4,SUMIFS(Investors!$P:$P,Investors!$A:$A,$A115,Investors!$G:$G,$B115)-$B$2&gt;V$4),SUMIFS(Investors!$Q:$Q,Investors!$A:$A,$A115,Investors!$G:$G,$B115),0)</f>
        <v/>
      </c>
      <c r="X115" s="4">
        <f>IF(AND(SUMIFS(Investors!$P:$P,Investors!$A:$A,$A115,Investors!$G:$G,$B115)-$B$2&lt;=X$4,SUMIFS(Investors!$P:$P,Investors!$A:$A,$A115,Investors!$G:$G,$B115)-$B$2&gt;W$4),SUMIFS(Investors!$Q:$Q,Investors!$A:$A,$A115,Investors!$G:$G,$B115),0)</f>
        <v/>
      </c>
      <c r="Y115" s="4">
        <f>IF(AND(SUMIFS(Investors!$P:$P,Investors!$A:$A,$A115,Investors!$G:$G,$B115)-$B$2&lt;=Y$4,SUMIFS(Investors!$P:$P,Investors!$A:$A,$A115,Investors!$G:$G,$B115)-$B$2&gt;X$4),SUMIFS(Investors!$Q:$Q,Investors!$A:$A,$A115,Investors!$G:$G,$B115),0)</f>
        <v/>
      </c>
      <c r="Z115" s="4">
        <f>IF(AND(SUMIFS(Investors!$P:$P,Investors!$A:$A,$A115,Investors!$G:$G,$B115)-$B$2&lt;=Z$4,SUMIFS(Investors!$P:$P,Investors!$A:$A,$A115,Investors!$G:$G,$B115)-$B$2&gt;Y$4),SUMIFS(Investors!$Q:$Q,Investors!$A:$A,$A115,Investors!$G:$G,$B115),0)</f>
        <v/>
      </c>
      <c r="AA115" s="4">
        <f>IF(AND(SUMIFS(Investors!$P:$P,Investors!$A:$A,$A115,Investors!$G:$G,$B115)-$B$2&lt;=AA$4,SUMIFS(Investors!$P:$P,Investors!$A:$A,$A115,Investors!$G:$G,$B115)-$B$2&gt;Z$4),SUMIFS(Investors!$Q:$Q,Investors!$A:$A,$A115,Investors!$G:$G,$B115),0)</f>
        <v/>
      </c>
      <c r="AB115" s="4">
        <f>IF(AND(SUMIFS(Investors!$P:$P,Investors!$A:$A,$A115,Investors!$G:$G,$B115)-$B$2&lt;=AB$4,SUMIFS(Investors!$P:$P,Investors!$A:$A,$A115,Investors!$G:$G,$B115)-$B$2&gt;AA$4),SUMIFS(Investors!$Q:$Q,Investors!$A:$A,$A115,Investors!$G:$G,$B115),0)</f>
        <v/>
      </c>
      <c r="AC115" s="4">
        <f>IF(AND(SUMIFS(Investors!$P:$P,Investors!$A:$A,$A115,Investors!$G:$G,$B115)-$B$2&lt;=AC$4,SUMIFS(Investors!$P:$P,Investors!$A:$A,$A115,Investors!$G:$G,$B115)-$B$2&gt;AB$4),SUMIFS(Investors!$Q:$Q,Investors!$A:$A,$A115,Investors!$G:$G,$B115),0)</f>
        <v/>
      </c>
    </row>
    <row r="116">
      <c r="A116" t="inlineStr">
        <is>
          <t>ZNAI01</t>
        </is>
      </c>
      <c r="B116" t="inlineStr">
        <is>
          <t>GW3243</t>
        </is>
      </c>
      <c r="C116" s="4">
        <f>SUM(E116:AC116)</f>
        <v/>
      </c>
      <c r="E116" s="4">
        <f>IF(AND(SUMIFS(Investors!$P:$P,Investors!$A:$A,$A116,Investors!$G:$G,$B116)-$B$2&lt;=E$4,SUMIFS(Investors!$P:$P,Investors!$A:$A,$A116,Investors!$G:$G,$B116)-$B$2&gt;D$4),SUMIFS(Investors!$Q:$Q,Investors!$A:$A,$A116,Investors!$G:$G,$B116),0)</f>
        <v/>
      </c>
      <c r="F116" s="4">
        <f>IF(AND(SUMIFS(Investors!$P:$P,Investors!$A:$A,$A116,Investors!$G:$G,$B116)-$B$2&lt;=F$4,SUMIFS(Investors!$P:$P,Investors!$A:$A,$A116,Investors!$G:$G,$B116)-$B$2&gt;E$4),SUMIFS(Investors!$Q:$Q,Investors!$A:$A,$A116,Investors!$G:$G,$B116),0)</f>
        <v/>
      </c>
      <c r="G116" s="4">
        <f>IF(AND(SUMIFS(Investors!$P:$P,Investors!$A:$A,$A116,Investors!$G:$G,$B116)-$B$2&lt;=G$4,SUMIFS(Investors!$P:$P,Investors!$A:$A,$A116,Investors!$G:$G,$B116)-$B$2&gt;F$4),SUMIFS(Investors!$Q:$Q,Investors!$A:$A,$A116,Investors!$G:$G,$B116),0)</f>
        <v/>
      </c>
      <c r="H116" s="4">
        <f>IF(AND(SUMIFS(Investors!$P:$P,Investors!$A:$A,$A116,Investors!$G:$G,$B116)-$B$2&lt;=H$4,SUMIFS(Investors!$P:$P,Investors!$A:$A,$A116,Investors!$G:$G,$B116)-$B$2&gt;G$4),SUMIFS(Investors!$Q:$Q,Investors!$A:$A,$A116,Investors!$G:$G,$B116),0)</f>
        <v/>
      </c>
      <c r="I116" s="4">
        <f>IF(AND(SUMIFS(Investors!$P:$P,Investors!$A:$A,$A116,Investors!$G:$G,$B116)-$B$2&lt;=I$4,SUMIFS(Investors!$P:$P,Investors!$A:$A,$A116,Investors!$G:$G,$B116)-$B$2&gt;H$4),SUMIFS(Investors!$Q:$Q,Investors!$A:$A,$A116,Investors!$G:$G,$B116),0)</f>
        <v/>
      </c>
      <c r="J116" s="4">
        <f>IF(AND(SUMIFS(Investors!$P:$P,Investors!$A:$A,$A116,Investors!$G:$G,$B116)-$B$2&lt;=J$4,SUMIFS(Investors!$P:$P,Investors!$A:$A,$A116,Investors!$G:$G,$B116)-$B$2&gt;I$4),SUMIFS(Investors!$Q:$Q,Investors!$A:$A,$A116,Investors!$G:$G,$B116),0)</f>
        <v/>
      </c>
      <c r="K116" s="4">
        <f>IF(AND(SUMIFS(Investors!$P:$P,Investors!$A:$A,$A116,Investors!$G:$G,$B116)-$B$2&lt;=K$4,SUMIFS(Investors!$P:$P,Investors!$A:$A,$A116,Investors!$G:$G,$B116)-$B$2&gt;J$4),SUMIFS(Investors!$Q:$Q,Investors!$A:$A,$A116,Investors!$G:$G,$B116),0)</f>
        <v/>
      </c>
      <c r="L116" s="4">
        <f>IF(AND(SUMIFS(Investors!$P:$P,Investors!$A:$A,$A116,Investors!$G:$G,$B116)-$B$2&lt;=L$4,SUMIFS(Investors!$P:$P,Investors!$A:$A,$A116,Investors!$G:$G,$B116)-$B$2&gt;K$4),SUMIFS(Investors!$Q:$Q,Investors!$A:$A,$A116,Investors!$G:$G,$B116),0)</f>
        <v/>
      </c>
      <c r="M116" s="4">
        <f>IF(AND(SUMIFS(Investors!$P:$P,Investors!$A:$A,$A116,Investors!$G:$G,$B116)-$B$2&lt;=M$4,SUMIFS(Investors!$P:$P,Investors!$A:$A,$A116,Investors!$G:$G,$B116)-$B$2&gt;L$4),SUMIFS(Investors!$Q:$Q,Investors!$A:$A,$A116,Investors!$G:$G,$B116),0)</f>
        <v/>
      </c>
      <c r="N116" s="4">
        <f>IF(AND(SUMIFS(Investors!$P:$P,Investors!$A:$A,$A116,Investors!$G:$G,$B116)-$B$2&lt;=N$4,SUMIFS(Investors!$P:$P,Investors!$A:$A,$A116,Investors!$G:$G,$B116)-$B$2&gt;M$4),SUMIFS(Investors!$Q:$Q,Investors!$A:$A,$A116,Investors!$G:$G,$B116),0)</f>
        <v/>
      </c>
      <c r="O116" s="4">
        <f>IF(AND(SUMIFS(Investors!$P:$P,Investors!$A:$A,$A116,Investors!$G:$G,$B116)-$B$2&lt;=O$4,SUMIFS(Investors!$P:$P,Investors!$A:$A,$A116,Investors!$G:$G,$B116)-$B$2&gt;N$4),SUMIFS(Investors!$Q:$Q,Investors!$A:$A,$A116,Investors!$G:$G,$B116),0)</f>
        <v/>
      </c>
      <c r="P116" s="4">
        <f>IF(AND(SUMIFS(Investors!$P:$P,Investors!$A:$A,$A116,Investors!$G:$G,$B116)-$B$2&lt;=P$4,SUMIFS(Investors!$P:$P,Investors!$A:$A,$A116,Investors!$G:$G,$B116)-$B$2&gt;O$4),SUMIFS(Investors!$Q:$Q,Investors!$A:$A,$A116,Investors!$G:$G,$B116),0)</f>
        <v/>
      </c>
      <c r="Q116" s="4">
        <f>IF(AND(SUMIFS(Investors!$P:$P,Investors!$A:$A,$A116,Investors!$G:$G,$B116)-$B$2&lt;=Q$4,SUMIFS(Investors!$P:$P,Investors!$A:$A,$A116,Investors!$G:$G,$B116)-$B$2&gt;P$4),SUMIFS(Investors!$Q:$Q,Investors!$A:$A,$A116,Investors!$G:$G,$B116),0)</f>
        <v/>
      </c>
      <c r="R116" s="4">
        <f>IF(AND(SUMIFS(Investors!$P:$P,Investors!$A:$A,$A116,Investors!$G:$G,$B116)-$B$2&lt;=R$4,SUMIFS(Investors!$P:$P,Investors!$A:$A,$A116,Investors!$G:$G,$B116)-$B$2&gt;Q$4),SUMIFS(Investors!$Q:$Q,Investors!$A:$A,$A116,Investors!$G:$G,$B116),0)</f>
        <v/>
      </c>
      <c r="S116" s="4">
        <f>IF(AND(SUMIFS(Investors!$P:$P,Investors!$A:$A,$A116,Investors!$G:$G,$B116)-$B$2&lt;=S$4,SUMIFS(Investors!$P:$P,Investors!$A:$A,$A116,Investors!$G:$G,$B116)-$B$2&gt;R$4),SUMIFS(Investors!$Q:$Q,Investors!$A:$A,$A116,Investors!$G:$G,$B116),0)</f>
        <v/>
      </c>
      <c r="T116" s="4">
        <f>IF(AND(SUMIFS(Investors!$P:$P,Investors!$A:$A,$A116,Investors!$G:$G,$B116)-$B$2&lt;=T$4,SUMIFS(Investors!$P:$P,Investors!$A:$A,$A116,Investors!$G:$G,$B116)-$B$2&gt;S$4),SUMIFS(Investors!$Q:$Q,Investors!$A:$A,$A116,Investors!$G:$G,$B116),0)</f>
        <v/>
      </c>
      <c r="U116" s="4">
        <f>IF(AND(SUMIFS(Investors!$P:$P,Investors!$A:$A,$A116,Investors!$G:$G,$B116)-$B$2&lt;=U$4,SUMIFS(Investors!$P:$P,Investors!$A:$A,$A116,Investors!$G:$G,$B116)-$B$2&gt;T$4),SUMIFS(Investors!$Q:$Q,Investors!$A:$A,$A116,Investors!$G:$G,$B116),0)</f>
        <v/>
      </c>
      <c r="V116" s="4">
        <f>IF(AND(SUMIFS(Investors!$P:$P,Investors!$A:$A,$A116,Investors!$G:$G,$B116)-$B$2&lt;=V$4,SUMIFS(Investors!$P:$P,Investors!$A:$A,$A116,Investors!$G:$G,$B116)-$B$2&gt;U$4),SUMIFS(Investors!$Q:$Q,Investors!$A:$A,$A116,Investors!$G:$G,$B116),0)</f>
        <v/>
      </c>
      <c r="W116" s="4">
        <f>IF(AND(SUMIFS(Investors!$P:$P,Investors!$A:$A,$A116,Investors!$G:$G,$B116)-$B$2&lt;=W$4,SUMIFS(Investors!$P:$P,Investors!$A:$A,$A116,Investors!$G:$G,$B116)-$B$2&gt;V$4),SUMIFS(Investors!$Q:$Q,Investors!$A:$A,$A116,Investors!$G:$G,$B116),0)</f>
        <v/>
      </c>
      <c r="X116" s="4">
        <f>IF(AND(SUMIFS(Investors!$P:$P,Investors!$A:$A,$A116,Investors!$G:$G,$B116)-$B$2&lt;=X$4,SUMIFS(Investors!$P:$P,Investors!$A:$A,$A116,Investors!$G:$G,$B116)-$B$2&gt;W$4),SUMIFS(Investors!$Q:$Q,Investors!$A:$A,$A116,Investors!$G:$G,$B116),0)</f>
        <v/>
      </c>
      <c r="Y116" s="4">
        <f>IF(AND(SUMIFS(Investors!$P:$P,Investors!$A:$A,$A116,Investors!$G:$G,$B116)-$B$2&lt;=Y$4,SUMIFS(Investors!$P:$P,Investors!$A:$A,$A116,Investors!$G:$G,$B116)-$B$2&gt;X$4),SUMIFS(Investors!$Q:$Q,Investors!$A:$A,$A116,Investors!$G:$G,$B116),0)</f>
        <v/>
      </c>
      <c r="Z116" s="4">
        <f>IF(AND(SUMIFS(Investors!$P:$P,Investors!$A:$A,$A116,Investors!$G:$G,$B116)-$B$2&lt;=Z$4,SUMIFS(Investors!$P:$P,Investors!$A:$A,$A116,Investors!$G:$G,$B116)-$B$2&gt;Y$4),SUMIFS(Investors!$Q:$Q,Investors!$A:$A,$A116,Investors!$G:$G,$B116),0)</f>
        <v/>
      </c>
      <c r="AA116" s="4">
        <f>IF(AND(SUMIFS(Investors!$P:$P,Investors!$A:$A,$A116,Investors!$G:$G,$B116)-$B$2&lt;=AA$4,SUMIFS(Investors!$P:$P,Investors!$A:$A,$A116,Investors!$G:$G,$B116)-$B$2&gt;Z$4),SUMIFS(Investors!$Q:$Q,Investors!$A:$A,$A116,Investors!$G:$G,$B116),0)</f>
        <v/>
      </c>
      <c r="AB116" s="4">
        <f>IF(AND(SUMIFS(Investors!$P:$P,Investors!$A:$A,$A116,Investors!$G:$G,$B116)-$B$2&lt;=AB$4,SUMIFS(Investors!$P:$P,Investors!$A:$A,$A116,Investors!$G:$G,$B116)-$B$2&gt;AA$4),SUMIFS(Investors!$Q:$Q,Investors!$A:$A,$A116,Investors!$G:$G,$B116),0)</f>
        <v/>
      </c>
      <c r="AC116" s="4">
        <f>IF(AND(SUMIFS(Investors!$P:$P,Investors!$A:$A,$A116,Investors!$G:$G,$B116)-$B$2&lt;=AC$4,SUMIFS(Investors!$P:$P,Investors!$A:$A,$A116,Investors!$G:$G,$B116)-$B$2&gt;AB$4),SUMIFS(Investors!$Q:$Q,Investors!$A:$A,$A116,Investors!$G:$G,$B116),0)</f>
        <v/>
      </c>
    </row>
    <row r="117">
      <c r="A117" t="inlineStr">
        <is>
          <t>ZGEC01</t>
        </is>
      </c>
      <c r="B117" t="inlineStr">
        <is>
          <t>GW3900</t>
        </is>
      </c>
      <c r="C117" s="4">
        <f>SUM(E117:AC117)</f>
        <v/>
      </c>
      <c r="E117" s="4">
        <f>IF(AND(SUMIFS(Investors!$P:$P,Investors!$A:$A,$A117,Investors!$G:$G,$B117)-$B$2&lt;=E$4,SUMIFS(Investors!$P:$P,Investors!$A:$A,$A117,Investors!$G:$G,$B117)-$B$2&gt;D$4),SUMIFS(Investors!$Q:$Q,Investors!$A:$A,$A117,Investors!$G:$G,$B117),0)</f>
        <v/>
      </c>
      <c r="F117" s="4">
        <f>IF(AND(SUMIFS(Investors!$P:$P,Investors!$A:$A,$A117,Investors!$G:$G,$B117)-$B$2&lt;=F$4,SUMIFS(Investors!$P:$P,Investors!$A:$A,$A117,Investors!$G:$G,$B117)-$B$2&gt;E$4),SUMIFS(Investors!$Q:$Q,Investors!$A:$A,$A117,Investors!$G:$G,$B117),0)</f>
        <v/>
      </c>
      <c r="G117" s="4">
        <f>IF(AND(SUMIFS(Investors!$P:$P,Investors!$A:$A,$A117,Investors!$G:$G,$B117)-$B$2&lt;=G$4,SUMIFS(Investors!$P:$P,Investors!$A:$A,$A117,Investors!$G:$G,$B117)-$B$2&gt;F$4),SUMIFS(Investors!$Q:$Q,Investors!$A:$A,$A117,Investors!$G:$G,$B117),0)</f>
        <v/>
      </c>
      <c r="H117" s="4">
        <f>IF(AND(SUMIFS(Investors!$P:$P,Investors!$A:$A,$A117,Investors!$G:$G,$B117)-$B$2&lt;=H$4,SUMIFS(Investors!$P:$P,Investors!$A:$A,$A117,Investors!$G:$G,$B117)-$B$2&gt;G$4),SUMIFS(Investors!$Q:$Q,Investors!$A:$A,$A117,Investors!$G:$G,$B117),0)</f>
        <v/>
      </c>
      <c r="I117" s="4">
        <f>IF(AND(SUMIFS(Investors!$P:$P,Investors!$A:$A,$A117,Investors!$G:$G,$B117)-$B$2&lt;=I$4,SUMIFS(Investors!$P:$P,Investors!$A:$A,$A117,Investors!$G:$G,$B117)-$B$2&gt;H$4),SUMIFS(Investors!$Q:$Q,Investors!$A:$A,$A117,Investors!$G:$G,$B117),0)</f>
        <v/>
      </c>
      <c r="J117" s="4">
        <f>IF(AND(SUMIFS(Investors!$P:$P,Investors!$A:$A,$A117,Investors!$G:$G,$B117)-$B$2&lt;=J$4,SUMIFS(Investors!$P:$P,Investors!$A:$A,$A117,Investors!$G:$G,$B117)-$B$2&gt;I$4),SUMIFS(Investors!$Q:$Q,Investors!$A:$A,$A117,Investors!$G:$G,$B117),0)</f>
        <v/>
      </c>
      <c r="K117" s="4">
        <f>IF(AND(SUMIFS(Investors!$P:$P,Investors!$A:$A,$A117,Investors!$G:$G,$B117)-$B$2&lt;=K$4,SUMIFS(Investors!$P:$P,Investors!$A:$A,$A117,Investors!$G:$G,$B117)-$B$2&gt;J$4),SUMIFS(Investors!$Q:$Q,Investors!$A:$A,$A117,Investors!$G:$G,$B117),0)</f>
        <v/>
      </c>
      <c r="L117" s="4">
        <f>IF(AND(SUMIFS(Investors!$P:$P,Investors!$A:$A,$A117,Investors!$G:$G,$B117)-$B$2&lt;=L$4,SUMIFS(Investors!$P:$P,Investors!$A:$A,$A117,Investors!$G:$G,$B117)-$B$2&gt;K$4),SUMIFS(Investors!$Q:$Q,Investors!$A:$A,$A117,Investors!$G:$G,$B117),0)</f>
        <v/>
      </c>
      <c r="M117" s="4">
        <f>IF(AND(SUMIFS(Investors!$P:$P,Investors!$A:$A,$A117,Investors!$G:$G,$B117)-$B$2&lt;=M$4,SUMIFS(Investors!$P:$P,Investors!$A:$A,$A117,Investors!$G:$G,$B117)-$B$2&gt;L$4),SUMIFS(Investors!$Q:$Q,Investors!$A:$A,$A117,Investors!$G:$G,$B117),0)</f>
        <v/>
      </c>
      <c r="N117" s="4">
        <f>IF(AND(SUMIFS(Investors!$P:$P,Investors!$A:$A,$A117,Investors!$G:$G,$B117)-$B$2&lt;=N$4,SUMIFS(Investors!$P:$P,Investors!$A:$A,$A117,Investors!$G:$G,$B117)-$B$2&gt;M$4),SUMIFS(Investors!$Q:$Q,Investors!$A:$A,$A117,Investors!$G:$G,$B117),0)</f>
        <v/>
      </c>
      <c r="O117" s="4">
        <f>IF(AND(SUMIFS(Investors!$P:$P,Investors!$A:$A,$A117,Investors!$G:$G,$B117)-$B$2&lt;=O$4,SUMIFS(Investors!$P:$P,Investors!$A:$A,$A117,Investors!$G:$G,$B117)-$B$2&gt;N$4),SUMIFS(Investors!$Q:$Q,Investors!$A:$A,$A117,Investors!$G:$G,$B117),0)</f>
        <v/>
      </c>
      <c r="P117" s="4">
        <f>IF(AND(SUMIFS(Investors!$P:$P,Investors!$A:$A,$A117,Investors!$G:$G,$B117)-$B$2&lt;=P$4,SUMIFS(Investors!$P:$P,Investors!$A:$A,$A117,Investors!$G:$G,$B117)-$B$2&gt;O$4),SUMIFS(Investors!$Q:$Q,Investors!$A:$A,$A117,Investors!$G:$G,$B117),0)</f>
        <v/>
      </c>
      <c r="Q117" s="4">
        <f>IF(AND(SUMIFS(Investors!$P:$P,Investors!$A:$A,$A117,Investors!$G:$G,$B117)-$B$2&lt;=Q$4,SUMIFS(Investors!$P:$P,Investors!$A:$A,$A117,Investors!$G:$G,$B117)-$B$2&gt;P$4),SUMIFS(Investors!$Q:$Q,Investors!$A:$A,$A117,Investors!$G:$G,$B117),0)</f>
        <v/>
      </c>
      <c r="R117" s="4">
        <f>IF(AND(SUMIFS(Investors!$P:$P,Investors!$A:$A,$A117,Investors!$G:$G,$B117)-$B$2&lt;=R$4,SUMIFS(Investors!$P:$P,Investors!$A:$A,$A117,Investors!$G:$G,$B117)-$B$2&gt;Q$4),SUMIFS(Investors!$Q:$Q,Investors!$A:$A,$A117,Investors!$G:$G,$B117),0)</f>
        <v/>
      </c>
      <c r="S117" s="4">
        <f>IF(AND(SUMIFS(Investors!$P:$P,Investors!$A:$A,$A117,Investors!$G:$G,$B117)-$B$2&lt;=S$4,SUMIFS(Investors!$P:$P,Investors!$A:$A,$A117,Investors!$G:$G,$B117)-$B$2&gt;R$4),SUMIFS(Investors!$Q:$Q,Investors!$A:$A,$A117,Investors!$G:$G,$B117),0)</f>
        <v/>
      </c>
      <c r="T117" s="4">
        <f>IF(AND(SUMIFS(Investors!$P:$P,Investors!$A:$A,$A117,Investors!$G:$G,$B117)-$B$2&lt;=T$4,SUMIFS(Investors!$P:$P,Investors!$A:$A,$A117,Investors!$G:$G,$B117)-$B$2&gt;S$4),SUMIFS(Investors!$Q:$Q,Investors!$A:$A,$A117,Investors!$G:$G,$B117),0)</f>
        <v/>
      </c>
      <c r="U117" s="4">
        <f>IF(AND(SUMIFS(Investors!$P:$P,Investors!$A:$A,$A117,Investors!$G:$G,$B117)-$B$2&lt;=U$4,SUMIFS(Investors!$P:$P,Investors!$A:$A,$A117,Investors!$G:$G,$B117)-$B$2&gt;T$4),SUMIFS(Investors!$Q:$Q,Investors!$A:$A,$A117,Investors!$G:$G,$B117),0)</f>
        <v/>
      </c>
      <c r="V117" s="4">
        <f>IF(AND(SUMIFS(Investors!$P:$P,Investors!$A:$A,$A117,Investors!$G:$G,$B117)-$B$2&lt;=V$4,SUMIFS(Investors!$P:$P,Investors!$A:$A,$A117,Investors!$G:$G,$B117)-$B$2&gt;U$4),SUMIFS(Investors!$Q:$Q,Investors!$A:$A,$A117,Investors!$G:$G,$B117),0)</f>
        <v/>
      </c>
      <c r="W117" s="4">
        <f>IF(AND(SUMIFS(Investors!$P:$P,Investors!$A:$A,$A117,Investors!$G:$G,$B117)-$B$2&lt;=W$4,SUMIFS(Investors!$P:$P,Investors!$A:$A,$A117,Investors!$G:$G,$B117)-$B$2&gt;V$4),SUMIFS(Investors!$Q:$Q,Investors!$A:$A,$A117,Investors!$G:$G,$B117),0)</f>
        <v/>
      </c>
      <c r="X117" s="4">
        <f>IF(AND(SUMIFS(Investors!$P:$P,Investors!$A:$A,$A117,Investors!$G:$G,$B117)-$B$2&lt;=X$4,SUMIFS(Investors!$P:$P,Investors!$A:$A,$A117,Investors!$G:$G,$B117)-$B$2&gt;W$4),SUMIFS(Investors!$Q:$Q,Investors!$A:$A,$A117,Investors!$G:$G,$B117),0)</f>
        <v/>
      </c>
      <c r="Y117" s="4">
        <f>IF(AND(SUMIFS(Investors!$P:$P,Investors!$A:$A,$A117,Investors!$G:$G,$B117)-$B$2&lt;=Y$4,SUMIFS(Investors!$P:$P,Investors!$A:$A,$A117,Investors!$G:$G,$B117)-$B$2&gt;X$4),SUMIFS(Investors!$Q:$Q,Investors!$A:$A,$A117,Investors!$G:$G,$B117),0)</f>
        <v/>
      </c>
      <c r="Z117" s="4">
        <f>IF(AND(SUMIFS(Investors!$P:$P,Investors!$A:$A,$A117,Investors!$G:$G,$B117)-$B$2&lt;=Z$4,SUMIFS(Investors!$P:$P,Investors!$A:$A,$A117,Investors!$G:$G,$B117)-$B$2&gt;Y$4),SUMIFS(Investors!$Q:$Q,Investors!$A:$A,$A117,Investors!$G:$G,$B117),0)</f>
        <v/>
      </c>
      <c r="AA117" s="4">
        <f>IF(AND(SUMIFS(Investors!$P:$P,Investors!$A:$A,$A117,Investors!$G:$G,$B117)-$B$2&lt;=AA$4,SUMIFS(Investors!$P:$P,Investors!$A:$A,$A117,Investors!$G:$G,$B117)-$B$2&gt;Z$4),SUMIFS(Investors!$Q:$Q,Investors!$A:$A,$A117,Investors!$G:$G,$B117),0)</f>
        <v/>
      </c>
      <c r="AB117" s="4">
        <f>IF(AND(SUMIFS(Investors!$P:$P,Investors!$A:$A,$A117,Investors!$G:$G,$B117)-$B$2&lt;=AB$4,SUMIFS(Investors!$P:$P,Investors!$A:$A,$A117,Investors!$G:$G,$B117)-$B$2&gt;AA$4),SUMIFS(Investors!$Q:$Q,Investors!$A:$A,$A117,Investors!$G:$G,$B117),0)</f>
        <v/>
      </c>
      <c r="AC117" s="4">
        <f>IF(AND(SUMIFS(Investors!$P:$P,Investors!$A:$A,$A117,Investors!$G:$G,$B117)-$B$2&lt;=AC$4,SUMIFS(Investors!$P:$P,Investors!$A:$A,$A117,Investors!$G:$G,$B117)-$B$2&gt;AB$4),SUMIFS(Investors!$Q:$Q,Investors!$A:$A,$A117,Investors!$G:$G,$B117),0)</f>
        <v/>
      </c>
    </row>
    <row r="118">
      <c r="A118" t="inlineStr">
        <is>
          <t>ZGEC01</t>
        </is>
      </c>
      <c r="B118" t="inlineStr">
        <is>
          <t>GW3402</t>
        </is>
      </c>
      <c r="C118" s="4">
        <f>SUM(E118:AC118)</f>
        <v/>
      </c>
      <c r="E118" s="4">
        <f>IF(AND(SUMIFS(Investors!$P:$P,Investors!$A:$A,$A118,Investors!$G:$G,$B118)-$B$2&lt;=E$4,SUMIFS(Investors!$P:$P,Investors!$A:$A,$A118,Investors!$G:$G,$B118)-$B$2&gt;D$4),SUMIFS(Investors!$Q:$Q,Investors!$A:$A,$A118,Investors!$G:$G,$B118),0)</f>
        <v/>
      </c>
      <c r="F118" s="4">
        <f>IF(AND(SUMIFS(Investors!$P:$P,Investors!$A:$A,$A118,Investors!$G:$G,$B118)-$B$2&lt;=F$4,SUMIFS(Investors!$P:$P,Investors!$A:$A,$A118,Investors!$G:$G,$B118)-$B$2&gt;E$4),SUMIFS(Investors!$Q:$Q,Investors!$A:$A,$A118,Investors!$G:$G,$B118),0)</f>
        <v/>
      </c>
      <c r="G118" s="4">
        <f>IF(AND(SUMIFS(Investors!$P:$P,Investors!$A:$A,$A118,Investors!$G:$G,$B118)-$B$2&lt;=G$4,SUMIFS(Investors!$P:$P,Investors!$A:$A,$A118,Investors!$G:$G,$B118)-$B$2&gt;F$4),SUMIFS(Investors!$Q:$Q,Investors!$A:$A,$A118,Investors!$G:$G,$B118),0)</f>
        <v/>
      </c>
      <c r="H118" s="4">
        <f>IF(AND(SUMIFS(Investors!$P:$P,Investors!$A:$A,$A118,Investors!$G:$G,$B118)-$B$2&lt;=H$4,SUMIFS(Investors!$P:$P,Investors!$A:$A,$A118,Investors!$G:$G,$B118)-$B$2&gt;G$4),SUMIFS(Investors!$Q:$Q,Investors!$A:$A,$A118,Investors!$G:$G,$B118),0)</f>
        <v/>
      </c>
      <c r="I118" s="4">
        <f>IF(AND(SUMIFS(Investors!$P:$P,Investors!$A:$A,$A118,Investors!$G:$G,$B118)-$B$2&lt;=I$4,SUMIFS(Investors!$P:$P,Investors!$A:$A,$A118,Investors!$G:$G,$B118)-$B$2&gt;H$4),SUMIFS(Investors!$Q:$Q,Investors!$A:$A,$A118,Investors!$G:$G,$B118),0)</f>
        <v/>
      </c>
      <c r="J118" s="4">
        <f>IF(AND(SUMIFS(Investors!$P:$P,Investors!$A:$A,$A118,Investors!$G:$G,$B118)-$B$2&lt;=J$4,SUMIFS(Investors!$P:$P,Investors!$A:$A,$A118,Investors!$G:$G,$B118)-$B$2&gt;I$4),SUMIFS(Investors!$Q:$Q,Investors!$A:$A,$A118,Investors!$G:$G,$B118),0)</f>
        <v/>
      </c>
      <c r="K118" s="4">
        <f>IF(AND(SUMIFS(Investors!$P:$P,Investors!$A:$A,$A118,Investors!$G:$G,$B118)-$B$2&lt;=K$4,SUMIFS(Investors!$P:$P,Investors!$A:$A,$A118,Investors!$G:$G,$B118)-$B$2&gt;J$4),SUMIFS(Investors!$Q:$Q,Investors!$A:$A,$A118,Investors!$G:$G,$B118),0)</f>
        <v/>
      </c>
      <c r="L118" s="4">
        <f>IF(AND(SUMIFS(Investors!$P:$P,Investors!$A:$A,$A118,Investors!$G:$G,$B118)-$B$2&lt;=L$4,SUMIFS(Investors!$P:$P,Investors!$A:$A,$A118,Investors!$G:$G,$B118)-$B$2&gt;K$4),SUMIFS(Investors!$Q:$Q,Investors!$A:$A,$A118,Investors!$G:$G,$B118),0)</f>
        <v/>
      </c>
      <c r="M118" s="4">
        <f>IF(AND(SUMIFS(Investors!$P:$P,Investors!$A:$A,$A118,Investors!$G:$G,$B118)-$B$2&lt;=M$4,SUMIFS(Investors!$P:$P,Investors!$A:$A,$A118,Investors!$G:$G,$B118)-$B$2&gt;L$4),SUMIFS(Investors!$Q:$Q,Investors!$A:$A,$A118,Investors!$G:$G,$B118),0)</f>
        <v/>
      </c>
      <c r="N118" s="4">
        <f>IF(AND(SUMIFS(Investors!$P:$P,Investors!$A:$A,$A118,Investors!$G:$G,$B118)-$B$2&lt;=N$4,SUMIFS(Investors!$P:$P,Investors!$A:$A,$A118,Investors!$G:$G,$B118)-$B$2&gt;M$4),SUMIFS(Investors!$Q:$Q,Investors!$A:$A,$A118,Investors!$G:$G,$B118),0)</f>
        <v/>
      </c>
      <c r="O118" s="4">
        <f>IF(AND(SUMIFS(Investors!$P:$P,Investors!$A:$A,$A118,Investors!$G:$G,$B118)-$B$2&lt;=O$4,SUMIFS(Investors!$P:$P,Investors!$A:$A,$A118,Investors!$G:$G,$B118)-$B$2&gt;N$4),SUMIFS(Investors!$Q:$Q,Investors!$A:$A,$A118,Investors!$G:$G,$B118),0)</f>
        <v/>
      </c>
      <c r="P118" s="4">
        <f>IF(AND(SUMIFS(Investors!$P:$P,Investors!$A:$A,$A118,Investors!$G:$G,$B118)-$B$2&lt;=P$4,SUMIFS(Investors!$P:$P,Investors!$A:$A,$A118,Investors!$G:$G,$B118)-$B$2&gt;O$4),SUMIFS(Investors!$Q:$Q,Investors!$A:$A,$A118,Investors!$G:$G,$B118),0)</f>
        <v/>
      </c>
      <c r="Q118" s="4">
        <f>IF(AND(SUMIFS(Investors!$P:$P,Investors!$A:$A,$A118,Investors!$G:$G,$B118)-$B$2&lt;=Q$4,SUMIFS(Investors!$P:$P,Investors!$A:$A,$A118,Investors!$G:$G,$B118)-$B$2&gt;P$4),SUMIFS(Investors!$Q:$Q,Investors!$A:$A,$A118,Investors!$G:$G,$B118),0)</f>
        <v/>
      </c>
      <c r="R118" s="4">
        <f>IF(AND(SUMIFS(Investors!$P:$P,Investors!$A:$A,$A118,Investors!$G:$G,$B118)-$B$2&lt;=R$4,SUMIFS(Investors!$P:$P,Investors!$A:$A,$A118,Investors!$G:$G,$B118)-$B$2&gt;Q$4),SUMIFS(Investors!$Q:$Q,Investors!$A:$A,$A118,Investors!$G:$G,$B118),0)</f>
        <v/>
      </c>
      <c r="S118" s="4">
        <f>IF(AND(SUMIFS(Investors!$P:$P,Investors!$A:$A,$A118,Investors!$G:$G,$B118)-$B$2&lt;=S$4,SUMIFS(Investors!$P:$P,Investors!$A:$A,$A118,Investors!$G:$G,$B118)-$B$2&gt;R$4),SUMIFS(Investors!$Q:$Q,Investors!$A:$A,$A118,Investors!$G:$G,$B118),0)</f>
        <v/>
      </c>
      <c r="T118" s="4">
        <f>IF(AND(SUMIFS(Investors!$P:$P,Investors!$A:$A,$A118,Investors!$G:$G,$B118)-$B$2&lt;=T$4,SUMIFS(Investors!$P:$P,Investors!$A:$A,$A118,Investors!$G:$G,$B118)-$B$2&gt;S$4),SUMIFS(Investors!$Q:$Q,Investors!$A:$A,$A118,Investors!$G:$G,$B118),0)</f>
        <v/>
      </c>
      <c r="U118" s="4">
        <f>IF(AND(SUMIFS(Investors!$P:$P,Investors!$A:$A,$A118,Investors!$G:$G,$B118)-$B$2&lt;=U$4,SUMIFS(Investors!$P:$P,Investors!$A:$A,$A118,Investors!$G:$G,$B118)-$B$2&gt;T$4),SUMIFS(Investors!$Q:$Q,Investors!$A:$A,$A118,Investors!$G:$G,$B118),0)</f>
        <v/>
      </c>
      <c r="V118" s="4">
        <f>IF(AND(SUMIFS(Investors!$P:$P,Investors!$A:$A,$A118,Investors!$G:$G,$B118)-$B$2&lt;=V$4,SUMIFS(Investors!$P:$P,Investors!$A:$A,$A118,Investors!$G:$G,$B118)-$B$2&gt;U$4),SUMIFS(Investors!$Q:$Q,Investors!$A:$A,$A118,Investors!$G:$G,$B118),0)</f>
        <v/>
      </c>
      <c r="W118" s="4">
        <f>IF(AND(SUMIFS(Investors!$P:$P,Investors!$A:$A,$A118,Investors!$G:$G,$B118)-$B$2&lt;=W$4,SUMIFS(Investors!$P:$P,Investors!$A:$A,$A118,Investors!$G:$G,$B118)-$B$2&gt;V$4),SUMIFS(Investors!$Q:$Q,Investors!$A:$A,$A118,Investors!$G:$G,$B118),0)</f>
        <v/>
      </c>
      <c r="X118" s="4">
        <f>IF(AND(SUMIFS(Investors!$P:$P,Investors!$A:$A,$A118,Investors!$G:$G,$B118)-$B$2&lt;=X$4,SUMIFS(Investors!$P:$P,Investors!$A:$A,$A118,Investors!$G:$G,$B118)-$B$2&gt;W$4),SUMIFS(Investors!$Q:$Q,Investors!$A:$A,$A118,Investors!$G:$G,$B118),0)</f>
        <v/>
      </c>
      <c r="Y118" s="4">
        <f>IF(AND(SUMIFS(Investors!$P:$P,Investors!$A:$A,$A118,Investors!$G:$G,$B118)-$B$2&lt;=Y$4,SUMIFS(Investors!$P:$P,Investors!$A:$A,$A118,Investors!$G:$G,$B118)-$B$2&gt;X$4),SUMIFS(Investors!$Q:$Q,Investors!$A:$A,$A118,Investors!$G:$G,$B118),0)</f>
        <v/>
      </c>
      <c r="Z118" s="4">
        <f>IF(AND(SUMIFS(Investors!$P:$P,Investors!$A:$A,$A118,Investors!$G:$G,$B118)-$B$2&lt;=Z$4,SUMIFS(Investors!$P:$P,Investors!$A:$A,$A118,Investors!$G:$G,$B118)-$B$2&gt;Y$4),SUMIFS(Investors!$Q:$Q,Investors!$A:$A,$A118,Investors!$G:$G,$B118),0)</f>
        <v/>
      </c>
      <c r="AA118" s="4">
        <f>IF(AND(SUMIFS(Investors!$P:$P,Investors!$A:$A,$A118,Investors!$G:$G,$B118)-$B$2&lt;=AA$4,SUMIFS(Investors!$P:$P,Investors!$A:$A,$A118,Investors!$G:$G,$B118)-$B$2&gt;Z$4),SUMIFS(Investors!$Q:$Q,Investors!$A:$A,$A118,Investors!$G:$G,$B118),0)</f>
        <v/>
      </c>
      <c r="AB118" s="4">
        <f>IF(AND(SUMIFS(Investors!$P:$P,Investors!$A:$A,$A118,Investors!$G:$G,$B118)-$B$2&lt;=AB$4,SUMIFS(Investors!$P:$P,Investors!$A:$A,$A118,Investors!$G:$G,$B118)-$B$2&gt;AA$4),SUMIFS(Investors!$Q:$Q,Investors!$A:$A,$A118,Investors!$G:$G,$B118),0)</f>
        <v/>
      </c>
      <c r="AC118" s="4">
        <f>IF(AND(SUMIFS(Investors!$P:$P,Investors!$A:$A,$A118,Investors!$G:$G,$B118)-$B$2&lt;=AC$4,SUMIFS(Investors!$P:$P,Investors!$A:$A,$A118,Investors!$G:$G,$B118)-$B$2&gt;AB$4),SUMIFS(Investors!$Q:$Q,Investors!$A:$A,$A118,Investors!$G:$G,$B118),0)</f>
        <v/>
      </c>
    </row>
  </sheetData>
  <autoFilter ref="A4:AC118"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</cols>
  <sheetData>
    <row r="1">
      <c r="A1" s="1" t="inlineStr">
        <is>
          <t>General Expenses</t>
        </is>
      </c>
    </row>
    <row r="2">
      <c r="A2" s="3" t="inlineStr">
        <is>
          <t>Date</t>
        </is>
      </c>
      <c r="B2" s="3" t="inlineStr">
        <is>
          <t>Description</t>
        </is>
      </c>
      <c r="C2" s="3" t="inlineStr">
        <is>
          <t>Amount</t>
        </is>
      </c>
    </row>
    <row r="3">
      <c r="A3" s="5" t="n"/>
      <c r="C3" s="4" t="n"/>
    </row>
    <row r="4">
      <c r="A4" s="5" t="n"/>
      <c r="C4" s="4" t="n"/>
    </row>
    <row r="5">
      <c r="A5" s="5" t="n"/>
      <c r="C5" s="4" t="n"/>
    </row>
    <row r="6">
      <c r="A6" s="5" t="n"/>
      <c r="C6" s="4" t="n"/>
    </row>
    <row r="7">
      <c r="A7" s="5" t="n"/>
      <c r="C7" s="4" t="n"/>
    </row>
    <row r="8">
      <c r="A8" s="5" t="n"/>
      <c r="C8" s="4" t="n"/>
    </row>
    <row r="9">
      <c r="A9" s="5" t="n"/>
      <c r="C9" s="4" t="n"/>
    </row>
    <row r="10">
      <c r="A10" s="5" t="n"/>
      <c r="C10" s="4" t="n"/>
    </row>
    <row r="11">
      <c r="A11" s="5" t="n"/>
      <c r="C11" s="4" t="n"/>
    </row>
    <row r="12">
      <c r="A12" s="5" t="n"/>
      <c r="C12" s="4" t="n"/>
    </row>
    <row r="13">
      <c r="A13" s="5" t="n"/>
      <c r="C13" s="4" t="n"/>
    </row>
    <row r="14">
      <c r="A14" s="5" t="n"/>
      <c r="C14" s="4" t="n"/>
    </row>
    <row r="15">
      <c r="A15" s="5" t="n"/>
      <c r="C15" s="4" t="n"/>
    </row>
    <row r="16">
      <c r="A16" s="5" t="n"/>
      <c r="C16" s="4" t="n"/>
    </row>
    <row r="17">
      <c r="A17" s="5" t="n"/>
      <c r="C17" s="4" t="n"/>
    </row>
    <row r="18">
      <c r="A18" s="5" t="n"/>
      <c r="C18" s="4" t="n"/>
    </row>
    <row r="19">
      <c r="A19" s="5" t="n"/>
      <c r="C19" s="4" t="n"/>
    </row>
    <row r="20">
      <c r="A20" s="5" t="n"/>
      <c r="C20" s="4" t="n"/>
    </row>
    <row r="21">
      <c r="A21" s="5" t="n"/>
      <c r="C21" s="4" t="n"/>
    </row>
    <row r="22">
      <c r="A22" s="5" t="n"/>
      <c r="C22" s="4" t="n"/>
    </row>
    <row r="23">
      <c r="A23" s="5" t="n"/>
      <c r="C23" s="4" t="n"/>
    </row>
    <row r="24">
      <c r="A24" s="5" t="n"/>
      <c r="C24" s="4" t="n"/>
    </row>
    <row r="25">
      <c r="A25" s="5" t="n"/>
      <c r="C25" s="4" t="n"/>
    </row>
    <row r="26">
      <c r="A26" s="5" t="n"/>
      <c r="C26" s="4" t="n"/>
    </row>
    <row r="27">
      <c r="A27" s="5" t="n"/>
      <c r="C27" s="4" t="n"/>
    </row>
    <row r="28">
      <c r="A28" s="5" t="n"/>
      <c r="C28" s="4" t="n"/>
    </row>
    <row r="29">
      <c r="A29" s="5" t="n"/>
      <c r="C29" s="4" t="n"/>
    </row>
    <row r="30">
      <c r="A30" s="5" t="n"/>
      <c r="C30" s="4" t="n"/>
    </row>
    <row r="31">
      <c r="A31" s="5" t="n"/>
      <c r="C31" s="4" t="n"/>
    </row>
    <row r="32">
      <c r="A32" s="5" t="n"/>
      <c r="C32" s="4" t="n"/>
    </row>
    <row r="33">
      <c r="A33" s="5" t="n"/>
      <c r="C33" s="4" t="n"/>
    </row>
    <row r="34">
      <c r="A34" s="5" t="n"/>
      <c r="C34" s="4" t="n"/>
    </row>
    <row r="35">
      <c r="A35" s="5" t="n"/>
      <c r="C35" s="4" t="n"/>
    </row>
    <row r="36">
      <c r="A36" s="5" t="n"/>
      <c r="C36" s="4" t="n"/>
    </row>
    <row r="37">
      <c r="A37" s="5" t="n"/>
      <c r="C37" s="4" t="n"/>
    </row>
    <row r="38">
      <c r="A38" s="5" t="n"/>
      <c r="C38" s="4" t="n"/>
    </row>
    <row r="39">
      <c r="A39" s="5" t="n"/>
      <c r="C39" s="4" t="n"/>
    </row>
    <row r="40">
      <c r="A40" s="5" t="n"/>
      <c r="C40" s="4" t="n"/>
    </row>
    <row r="41">
      <c r="A41" s="5" t="n"/>
      <c r="C41" s="4" t="n"/>
    </row>
    <row r="42">
      <c r="A42" s="5" t="n"/>
      <c r="C42" s="4" t="n"/>
    </row>
    <row r="43">
      <c r="A43" s="5" t="n"/>
      <c r="C43" s="4" t="n"/>
    </row>
    <row r="44">
      <c r="A44" s="5" t="n"/>
      <c r="C44" s="4" t="n"/>
    </row>
    <row r="45">
      <c r="A45" s="5" t="n"/>
      <c r="C45" s="4" t="n"/>
    </row>
    <row r="46">
      <c r="A46" s="5" t="n"/>
      <c r="C46" s="4" t="n"/>
    </row>
    <row r="47">
      <c r="A47" s="5" t="n"/>
      <c r="C47" s="4" t="n"/>
    </row>
    <row r="48">
      <c r="A48" s="5" t="n"/>
      <c r="C48" s="4" t="n"/>
    </row>
    <row r="49">
      <c r="A49" s="5" t="n"/>
      <c r="C49" s="4" t="n"/>
    </row>
    <row r="50">
      <c r="A50" s="5" t="n"/>
      <c r="C50" s="4" t="n"/>
    </row>
    <row r="51">
      <c r="A51" s="5" t="n"/>
      <c r="C51" s="4" t="n"/>
    </row>
    <row r="52">
      <c r="A52" s="5" t="n"/>
      <c r="C52" s="4" t="n"/>
    </row>
    <row r="53">
      <c r="A53" s="5" t="n"/>
      <c r="C53" s="4" t="n"/>
    </row>
    <row r="54">
      <c r="A54" s="5" t="n"/>
      <c r="C54" s="4" t="n"/>
    </row>
    <row r="55">
      <c r="A55" s="5" t="n"/>
      <c r="C55" s="4" t="n"/>
    </row>
    <row r="56">
      <c r="A56" s="5" t="n"/>
      <c r="C56" s="4" t="n"/>
    </row>
    <row r="57">
      <c r="A57" s="5" t="n"/>
      <c r="C57" s="4" t="n"/>
    </row>
    <row r="58">
      <c r="A58" s="5" t="n"/>
      <c r="C58" s="4" t="n"/>
    </row>
    <row r="59">
      <c r="A59" s="5" t="n"/>
      <c r="C59" s="4" t="n"/>
    </row>
    <row r="60">
      <c r="A60" s="5" t="n"/>
      <c r="C60" s="4" t="n"/>
    </row>
    <row r="61">
      <c r="A61" s="5" t="n"/>
      <c r="C61" s="4" t="n"/>
    </row>
    <row r="62">
      <c r="A62" s="5" t="n"/>
      <c r="C62" s="4" t="n"/>
    </row>
    <row r="63">
      <c r="A63" s="5" t="n"/>
      <c r="C63" s="4" t="n"/>
    </row>
    <row r="64">
      <c r="A64" s="5" t="n"/>
      <c r="C64" s="4" t="n"/>
    </row>
    <row r="65">
      <c r="A65" s="5" t="n"/>
      <c r="C65" s="4" t="n"/>
    </row>
    <row r="66">
      <c r="A66" s="5" t="n"/>
      <c r="C66" s="4" t="n"/>
    </row>
    <row r="67">
      <c r="A67" s="5" t="n"/>
      <c r="C67" s="4" t="n"/>
    </row>
    <row r="68">
      <c r="A68" s="5" t="n"/>
      <c r="C68" s="4" t="n"/>
    </row>
    <row r="69">
      <c r="A69" s="5" t="n"/>
      <c r="C69" s="4" t="n"/>
    </row>
    <row r="70">
      <c r="A70" s="5" t="n"/>
      <c r="C70" s="4" t="n"/>
    </row>
    <row r="71">
      <c r="A71" s="5" t="n"/>
      <c r="C71" s="4" t="n"/>
    </row>
    <row r="72">
      <c r="A72" s="5" t="n"/>
      <c r="C72" s="4" t="n"/>
    </row>
    <row r="73">
      <c r="A73" s="5" t="n"/>
      <c r="C73" s="4" t="n"/>
    </row>
    <row r="74">
      <c r="A74" s="5" t="n"/>
      <c r="C74" s="4" t="n"/>
    </row>
    <row r="75">
      <c r="A75" s="5" t="n"/>
      <c r="C75" s="4" t="n"/>
    </row>
    <row r="76">
      <c r="A76" s="5" t="n"/>
      <c r="C76" s="4" t="n"/>
    </row>
    <row r="77">
      <c r="A77" s="5" t="n"/>
      <c r="C77" s="4" t="n"/>
    </row>
    <row r="78">
      <c r="A78" s="5" t="n"/>
      <c r="C78" s="4" t="n"/>
    </row>
    <row r="79">
      <c r="A79" s="5" t="n"/>
      <c r="C79" s="4" t="n"/>
    </row>
    <row r="80">
      <c r="A80" s="5" t="n"/>
      <c r="C80" s="4" t="n"/>
    </row>
    <row r="81">
      <c r="A81" s="5" t="n"/>
      <c r="C81" s="4" t="n"/>
    </row>
    <row r="82">
      <c r="A82" s="5" t="n"/>
      <c r="C82" s="4" t="n"/>
    </row>
    <row r="83">
      <c r="A83" s="5" t="n"/>
      <c r="C83" s="4" t="n"/>
    </row>
    <row r="84">
      <c r="A84" s="5" t="n"/>
      <c r="C84" s="4" t="n"/>
    </row>
    <row r="85">
      <c r="A85" s="5" t="n"/>
      <c r="C85" s="4" t="n"/>
    </row>
    <row r="86">
      <c r="A86" s="5" t="n"/>
      <c r="C86" s="4" t="n"/>
    </row>
    <row r="87">
      <c r="A87" s="5" t="n"/>
      <c r="C87" s="4" t="n"/>
    </row>
    <row r="88">
      <c r="A88" s="5" t="n"/>
      <c r="C88" s="4" t="n"/>
    </row>
    <row r="89">
      <c r="A89" s="5" t="n"/>
      <c r="C89" s="4" t="n"/>
    </row>
    <row r="90">
      <c r="A90" s="5" t="n"/>
      <c r="C90" s="4" t="n"/>
    </row>
    <row r="91">
      <c r="A91" s="5" t="n"/>
      <c r="C91" s="4" t="n"/>
    </row>
    <row r="92">
      <c r="A92" s="5" t="n"/>
      <c r="C92" s="4" t="n"/>
    </row>
    <row r="93">
      <c r="A93" s="5" t="n"/>
      <c r="C93" s="4" t="n"/>
    </row>
    <row r="94">
      <c r="A94" s="5" t="n"/>
      <c r="C94" s="4" t="n"/>
    </row>
    <row r="95">
      <c r="A95" s="5" t="n"/>
      <c r="C95" s="4" t="n"/>
    </row>
    <row r="96">
      <c r="A96" s="5" t="n"/>
      <c r="C96" s="4" t="n"/>
    </row>
    <row r="97">
      <c r="A97" s="5" t="n"/>
      <c r="C97" s="4" t="n"/>
    </row>
    <row r="98">
      <c r="A98" s="5" t="n"/>
      <c r="C98" s="4" t="n"/>
    </row>
    <row r="99">
      <c r="A99" s="5" t="n"/>
      <c r="C99" s="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82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Daily</t>
        </is>
      </c>
      <c r="C1" s="4">
        <f>subtotal(9,C3:C182)</f>
        <v/>
      </c>
      <c r="D1" s="4">
        <f>subtotal(9,D3:D182)</f>
        <v/>
      </c>
      <c r="E1" s="4">
        <f>subtotal(9,E3:E182)</f>
        <v/>
      </c>
      <c r="F1" s="4">
        <f>subtotal(9,F3:F182)</f>
        <v/>
      </c>
    </row>
    <row r="2">
      <c r="A2" s="3" t="inlineStr">
        <is>
          <t>Date</t>
        </is>
      </c>
      <c r="B2" s="3" t="inlineStr">
        <is>
          <t>Opening Balance</t>
        </is>
      </c>
      <c r="C2" s="3" t="inlineStr">
        <is>
          <t>Transfer</t>
        </is>
      </c>
      <c r="D2" s="3" t="inlineStr">
        <is>
          <t>Early Exit</t>
        </is>
      </c>
      <c r="E2" s="3" t="inlineStr">
        <is>
          <t>General Expenses</t>
        </is>
      </c>
      <c r="F2" s="3" t="inlineStr">
        <is>
          <t>Daily Balance</t>
        </is>
      </c>
      <c r="G2" s="3" t="inlineStr">
        <is>
          <t>Cumulative Balance</t>
        </is>
      </c>
    </row>
    <row r="3">
      <c r="A3" s="8" t="inlineStr">
        <is>
          <t>2024-08-28</t>
        </is>
      </c>
      <c r="B3" s="9" t="n"/>
      <c r="C3" s="4">
        <f>SUMIFS(Sales!$S:$S,Sales!$H:$H,A3)</f>
        <v/>
      </c>
      <c r="D3" s="4">
        <f>IF(C3&lt;&gt;0,0,SUMIFS(Investors!$Q:$Q,Investors!$J:$J,A3))</f>
        <v/>
      </c>
      <c r="E3" s="4">
        <f>SUMIFS('General Expenses'!$C:$C,'General Expenses'!$A:$A,A3)</f>
        <v/>
      </c>
      <c r="F3" s="4">
        <f>B3+C3-D3-E3</f>
        <v/>
      </c>
      <c r="G3" s="4">
        <f>F3</f>
        <v/>
      </c>
    </row>
    <row r="4">
      <c r="A4" s="8">
        <f>A3+1</f>
        <v/>
      </c>
      <c r="B4" s="4" t="n"/>
      <c r="C4" s="4">
        <f>SUMIFS(Sales!$S:$S,Sales!$H:$H,A4)</f>
        <v/>
      </c>
      <c r="D4" s="4">
        <f>IF(C4&lt;&gt;0,0,SUMIFS(Investors!$Q:$Q,Investors!$J:$J,A4))</f>
        <v/>
      </c>
      <c r="E4" s="4">
        <f>SUMIFS('General Expenses'!$C:$C,'General Expenses'!$A:$A,A4)</f>
        <v/>
      </c>
      <c r="F4" s="4">
        <f>B4+C4-D4-E4</f>
        <v/>
      </c>
      <c r="G4" s="4">
        <f>G3+F4</f>
        <v/>
      </c>
    </row>
    <row r="5">
      <c r="A5" s="8">
        <f>A4+1</f>
        <v/>
      </c>
      <c r="B5" s="4" t="n"/>
      <c r="C5" s="4">
        <f>SUMIFS(Sales!$S:$S,Sales!$H:$H,A5)</f>
        <v/>
      </c>
      <c r="D5" s="4">
        <f>IF(C5&lt;&gt;0,0,SUMIFS(Investors!$Q:$Q,Investors!$J:$J,A5))</f>
        <v/>
      </c>
      <c r="E5" s="4">
        <f>SUMIFS('General Expenses'!$C:$C,'General Expenses'!$A:$A,A5)</f>
        <v/>
      </c>
      <c r="F5" s="4">
        <f>B5+C5-D5-E5</f>
        <v/>
      </c>
      <c r="G5" s="4">
        <f>G4+F5</f>
        <v/>
      </c>
    </row>
    <row r="6">
      <c r="A6" s="8">
        <f>A5+1</f>
        <v/>
      </c>
      <c r="B6" s="4" t="n"/>
      <c r="C6" s="4">
        <f>SUMIFS(Sales!$S:$S,Sales!$H:$H,A6)</f>
        <v/>
      </c>
      <c r="D6" s="4">
        <f>IF(C6&lt;&gt;0,0,SUMIFS(Investors!$Q:$Q,Investors!$J:$J,A6))</f>
        <v/>
      </c>
      <c r="E6" s="4">
        <f>SUMIFS('General Expenses'!$C:$C,'General Expenses'!$A:$A,A6)</f>
        <v/>
      </c>
      <c r="F6" s="4">
        <f>B6+C6-D6-E6</f>
        <v/>
      </c>
      <c r="G6" s="4">
        <f>G5+F6</f>
        <v/>
      </c>
    </row>
    <row r="7">
      <c r="A7" s="8">
        <f>A6+1</f>
        <v/>
      </c>
      <c r="B7" s="4" t="n"/>
      <c r="C7" s="4">
        <f>SUMIFS(Sales!$S:$S,Sales!$H:$H,A7)</f>
        <v/>
      </c>
      <c r="D7" s="4">
        <f>IF(C7&lt;&gt;0,0,SUMIFS(Investors!$Q:$Q,Investors!$J:$J,A7))</f>
        <v/>
      </c>
      <c r="E7" s="4">
        <f>SUMIFS('General Expenses'!$C:$C,'General Expenses'!$A:$A,A7)</f>
        <v/>
      </c>
      <c r="F7" s="4">
        <f>B7+C7-D7-E7</f>
        <v/>
      </c>
      <c r="G7" s="4">
        <f>G6+F7</f>
        <v/>
      </c>
    </row>
    <row r="8">
      <c r="A8" s="8">
        <f>A7+1</f>
        <v/>
      </c>
      <c r="B8" s="4" t="n"/>
      <c r="C8" s="4">
        <f>SUMIFS(Sales!$S:$S,Sales!$H:$H,A8)</f>
        <v/>
      </c>
      <c r="D8" s="4">
        <f>IF(C8&lt;&gt;0,0,SUMIFS(Investors!$Q:$Q,Investors!$J:$J,A8))</f>
        <v/>
      </c>
      <c r="E8" s="4">
        <f>SUMIFS('General Expenses'!$C:$C,'General Expenses'!$A:$A,A8)</f>
        <v/>
      </c>
      <c r="F8" s="4">
        <f>B8+C8-D8-E8</f>
        <v/>
      </c>
      <c r="G8" s="4">
        <f>G7+F8</f>
        <v/>
      </c>
    </row>
    <row r="9">
      <c r="A9" s="8">
        <f>A8+1</f>
        <v/>
      </c>
      <c r="B9" s="4" t="n"/>
      <c r="C9" s="4">
        <f>SUMIFS(Sales!$S:$S,Sales!$H:$H,A9)</f>
        <v/>
      </c>
      <c r="D9" s="4">
        <f>IF(C9&lt;&gt;0,0,SUMIFS(Investors!$Q:$Q,Investors!$J:$J,A9))</f>
        <v/>
      </c>
      <c r="E9" s="4">
        <f>SUMIFS('General Expenses'!$C:$C,'General Expenses'!$A:$A,A9)</f>
        <v/>
      </c>
      <c r="F9" s="4">
        <f>B9+C9-D9-E9</f>
        <v/>
      </c>
      <c r="G9" s="4">
        <f>G8+F9</f>
        <v/>
      </c>
    </row>
    <row r="10">
      <c r="A10" s="8">
        <f>A9+1</f>
        <v/>
      </c>
      <c r="B10" s="4" t="n"/>
      <c r="C10" s="4">
        <f>SUMIFS(Sales!$S:$S,Sales!$H:$H,A10)</f>
        <v/>
      </c>
      <c r="D10" s="4">
        <f>IF(C10&lt;&gt;0,0,SUMIFS(Investors!$Q:$Q,Investors!$J:$J,A10))</f>
        <v/>
      </c>
      <c r="E10" s="4">
        <f>SUMIFS('General Expenses'!$C:$C,'General Expenses'!$A:$A,A10)</f>
        <v/>
      </c>
      <c r="F10" s="4">
        <f>B10+C10-D10-E10</f>
        <v/>
      </c>
      <c r="G10" s="4">
        <f>G9+F10</f>
        <v/>
      </c>
    </row>
    <row r="11">
      <c r="A11" s="8">
        <f>A10+1</f>
        <v/>
      </c>
      <c r="B11" s="4" t="n"/>
      <c r="C11" s="4">
        <f>SUMIFS(Sales!$S:$S,Sales!$H:$H,A11)</f>
        <v/>
      </c>
      <c r="D11" s="4">
        <f>IF(C11&lt;&gt;0,0,SUMIFS(Investors!$Q:$Q,Investors!$J:$J,A11))</f>
        <v/>
      </c>
      <c r="E11" s="4">
        <f>SUMIFS('General Expenses'!$C:$C,'General Expenses'!$A:$A,A11)</f>
        <v/>
      </c>
      <c r="F11" s="4">
        <f>B11+C11-D11-E11</f>
        <v/>
      </c>
      <c r="G11" s="4">
        <f>G10+F11</f>
        <v/>
      </c>
    </row>
    <row r="12">
      <c r="A12" s="8">
        <f>A11+1</f>
        <v/>
      </c>
      <c r="B12" s="4" t="n"/>
      <c r="C12" s="4">
        <f>SUMIFS(Sales!$S:$S,Sales!$H:$H,A12)</f>
        <v/>
      </c>
      <c r="D12" s="4">
        <f>IF(C12&lt;&gt;0,0,SUMIFS(Investors!$Q:$Q,Investors!$J:$J,A12))</f>
        <v/>
      </c>
      <c r="E12" s="4">
        <f>SUMIFS('General Expenses'!$C:$C,'General Expenses'!$A:$A,A12)</f>
        <v/>
      </c>
      <c r="F12" s="4">
        <f>B12+C12-D12-E12</f>
        <v/>
      </c>
      <c r="G12" s="4">
        <f>G11+F12</f>
        <v/>
      </c>
    </row>
    <row r="13">
      <c r="A13" s="8">
        <f>A12+1</f>
        <v/>
      </c>
      <c r="B13" s="4" t="n"/>
      <c r="C13" s="4">
        <f>SUMIFS(Sales!$S:$S,Sales!$H:$H,A13)</f>
        <v/>
      </c>
      <c r="D13" s="4">
        <f>IF(C13&lt;&gt;0,0,SUMIFS(Investors!$Q:$Q,Investors!$J:$J,A13))</f>
        <v/>
      </c>
      <c r="E13" s="4">
        <f>SUMIFS('General Expenses'!$C:$C,'General Expenses'!$A:$A,A13)</f>
        <v/>
      </c>
      <c r="F13" s="4">
        <f>B13+C13-D13-E13</f>
        <v/>
      </c>
      <c r="G13" s="4">
        <f>G12+F13</f>
        <v/>
      </c>
    </row>
    <row r="14">
      <c r="A14" s="8">
        <f>A13+1</f>
        <v/>
      </c>
      <c r="B14" s="4" t="n"/>
      <c r="C14" s="4">
        <f>SUMIFS(Sales!$S:$S,Sales!$H:$H,A14)</f>
        <v/>
      </c>
      <c r="D14" s="4">
        <f>IF(C14&lt;&gt;0,0,SUMIFS(Investors!$Q:$Q,Investors!$J:$J,A14))</f>
        <v/>
      </c>
      <c r="E14" s="4">
        <f>SUMIFS('General Expenses'!$C:$C,'General Expenses'!$A:$A,A14)</f>
        <v/>
      </c>
      <c r="F14" s="4">
        <f>B14+C14-D14-E14</f>
        <v/>
      </c>
      <c r="G14" s="4">
        <f>G13+F14</f>
        <v/>
      </c>
    </row>
    <row r="15">
      <c r="A15" s="8">
        <f>A14+1</f>
        <v/>
      </c>
      <c r="B15" s="4" t="n"/>
      <c r="C15" s="4">
        <f>SUMIFS(Sales!$S:$S,Sales!$H:$H,A15)</f>
        <v/>
      </c>
      <c r="D15" s="4">
        <f>IF(C15&lt;&gt;0,0,SUMIFS(Investors!$Q:$Q,Investors!$J:$J,A15))</f>
        <v/>
      </c>
      <c r="E15" s="4">
        <f>SUMIFS('General Expenses'!$C:$C,'General Expenses'!$A:$A,A15)</f>
        <v/>
      </c>
      <c r="F15" s="4">
        <f>B15+C15-D15-E15</f>
        <v/>
      </c>
      <c r="G15" s="4">
        <f>G14+F15</f>
        <v/>
      </c>
    </row>
    <row r="16">
      <c r="A16" s="8">
        <f>A15+1</f>
        <v/>
      </c>
      <c r="B16" s="4" t="n"/>
      <c r="C16" s="4">
        <f>SUMIFS(Sales!$S:$S,Sales!$H:$H,A16)</f>
        <v/>
      </c>
      <c r="D16" s="4">
        <f>IF(C16&lt;&gt;0,0,SUMIFS(Investors!$Q:$Q,Investors!$J:$J,A16))</f>
        <v/>
      </c>
      <c r="E16" s="4">
        <f>SUMIFS('General Expenses'!$C:$C,'General Expenses'!$A:$A,A16)</f>
        <v/>
      </c>
      <c r="F16" s="4">
        <f>B16+C16-D16-E16</f>
        <v/>
      </c>
      <c r="G16" s="4">
        <f>G15+F16</f>
        <v/>
      </c>
    </row>
    <row r="17">
      <c r="A17" s="8">
        <f>A16+1</f>
        <v/>
      </c>
      <c r="B17" s="4" t="n"/>
      <c r="C17" s="4">
        <f>SUMIFS(Sales!$S:$S,Sales!$H:$H,A17)</f>
        <v/>
      </c>
      <c r="D17" s="4">
        <f>IF(C17&lt;&gt;0,0,SUMIFS(Investors!$Q:$Q,Investors!$J:$J,A17))</f>
        <v/>
      </c>
      <c r="E17" s="4">
        <f>SUMIFS('General Expenses'!$C:$C,'General Expenses'!$A:$A,A17)</f>
        <v/>
      </c>
      <c r="F17" s="4">
        <f>B17+C17-D17-E17</f>
        <v/>
      </c>
      <c r="G17" s="4">
        <f>G16+F17</f>
        <v/>
      </c>
    </row>
    <row r="18">
      <c r="A18" s="8">
        <f>A17+1</f>
        <v/>
      </c>
      <c r="B18" s="4" t="n"/>
      <c r="C18" s="4">
        <f>SUMIFS(Sales!$S:$S,Sales!$H:$H,A18)</f>
        <v/>
      </c>
      <c r="D18" s="4">
        <f>IF(C18&lt;&gt;0,0,SUMIFS(Investors!$Q:$Q,Investors!$J:$J,A18))</f>
        <v/>
      </c>
      <c r="E18" s="4">
        <f>SUMIFS('General Expenses'!$C:$C,'General Expenses'!$A:$A,A18)</f>
        <v/>
      </c>
      <c r="F18" s="4">
        <f>B18+C18-D18-E18</f>
        <v/>
      </c>
      <c r="G18" s="4">
        <f>G17+F18</f>
        <v/>
      </c>
    </row>
    <row r="19">
      <c r="A19" s="8">
        <f>A18+1</f>
        <v/>
      </c>
      <c r="B19" s="4" t="n"/>
      <c r="C19" s="4">
        <f>SUMIFS(Sales!$S:$S,Sales!$H:$H,A19)</f>
        <v/>
      </c>
      <c r="D19" s="4">
        <f>IF(C19&lt;&gt;0,0,SUMIFS(Investors!$Q:$Q,Investors!$J:$J,A19))</f>
        <v/>
      </c>
      <c r="E19" s="4">
        <f>SUMIFS('General Expenses'!$C:$C,'General Expenses'!$A:$A,A19)</f>
        <v/>
      </c>
      <c r="F19" s="4">
        <f>B19+C19-D19-E19</f>
        <v/>
      </c>
      <c r="G19" s="4">
        <f>G18+F19</f>
        <v/>
      </c>
    </row>
    <row r="20">
      <c r="A20" s="8">
        <f>A19+1</f>
        <v/>
      </c>
      <c r="B20" s="4" t="n"/>
      <c r="C20" s="4">
        <f>SUMIFS(Sales!$S:$S,Sales!$H:$H,A20)</f>
        <v/>
      </c>
      <c r="D20" s="4">
        <f>IF(C20&lt;&gt;0,0,SUMIFS(Investors!$Q:$Q,Investors!$J:$J,A20))</f>
        <v/>
      </c>
      <c r="E20" s="4">
        <f>SUMIFS('General Expenses'!$C:$C,'General Expenses'!$A:$A,A20)</f>
        <v/>
      </c>
      <c r="F20" s="4">
        <f>B20+C20-D20-E20</f>
        <v/>
      </c>
      <c r="G20" s="4">
        <f>G19+F20</f>
        <v/>
      </c>
    </row>
    <row r="21">
      <c r="A21" s="8">
        <f>A20+1</f>
        <v/>
      </c>
      <c r="B21" s="4" t="n"/>
      <c r="C21" s="4">
        <f>SUMIFS(Sales!$S:$S,Sales!$H:$H,A21)</f>
        <v/>
      </c>
      <c r="D21" s="4">
        <f>IF(C21&lt;&gt;0,0,SUMIFS(Investors!$Q:$Q,Investors!$J:$J,A21))</f>
        <v/>
      </c>
      <c r="E21" s="4">
        <f>SUMIFS('General Expenses'!$C:$C,'General Expenses'!$A:$A,A21)</f>
        <v/>
      </c>
      <c r="F21" s="4">
        <f>B21+C21-D21-E21</f>
        <v/>
      </c>
      <c r="G21" s="4">
        <f>G20+F21</f>
        <v/>
      </c>
    </row>
    <row r="22">
      <c r="A22" s="8">
        <f>A21+1</f>
        <v/>
      </c>
      <c r="B22" s="4" t="n"/>
      <c r="C22" s="4">
        <f>SUMIFS(Sales!$S:$S,Sales!$H:$H,A22)</f>
        <v/>
      </c>
      <c r="D22" s="4">
        <f>IF(C22&lt;&gt;0,0,SUMIFS(Investors!$Q:$Q,Investors!$J:$J,A22))</f>
        <v/>
      </c>
      <c r="E22" s="4">
        <f>SUMIFS('General Expenses'!$C:$C,'General Expenses'!$A:$A,A22)</f>
        <v/>
      </c>
      <c r="F22" s="4">
        <f>B22+C22-D22-E22</f>
        <v/>
      </c>
      <c r="G22" s="4">
        <f>G21+F22</f>
        <v/>
      </c>
    </row>
    <row r="23">
      <c r="A23" s="8">
        <f>A22+1</f>
        <v/>
      </c>
      <c r="B23" s="4" t="n"/>
      <c r="C23" s="4">
        <f>SUMIFS(Sales!$S:$S,Sales!$H:$H,A23)</f>
        <v/>
      </c>
      <c r="D23" s="4">
        <f>IF(C23&lt;&gt;0,0,SUMIFS(Investors!$Q:$Q,Investors!$J:$J,A23))</f>
        <v/>
      </c>
      <c r="E23" s="4">
        <f>SUMIFS('General Expenses'!$C:$C,'General Expenses'!$A:$A,A23)</f>
        <v/>
      </c>
      <c r="F23" s="4">
        <f>B23+C23-D23-E23</f>
        <v/>
      </c>
      <c r="G23" s="4">
        <f>G22+F23</f>
        <v/>
      </c>
    </row>
    <row r="24">
      <c r="A24" s="8">
        <f>A23+1</f>
        <v/>
      </c>
      <c r="B24" s="4" t="n"/>
      <c r="C24" s="4">
        <f>SUMIFS(Sales!$S:$S,Sales!$H:$H,A24)</f>
        <v/>
      </c>
      <c r="D24" s="4">
        <f>IF(C24&lt;&gt;0,0,SUMIFS(Investors!$Q:$Q,Investors!$J:$J,A24))</f>
        <v/>
      </c>
      <c r="E24" s="4">
        <f>SUMIFS('General Expenses'!$C:$C,'General Expenses'!$A:$A,A24)</f>
        <v/>
      </c>
      <c r="F24" s="4">
        <f>B24+C24-D24-E24</f>
        <v/>
      </c>
      <c r="G24" s="4">
        <f>G23+F24</f>
        <v/>
      </c>
    </row>
    <row r="25">
      <c r="A25" s="8">
        <f>A24+1</f>
        <v/>
      </c>
      <c r="B25" s="4" t="n"/>
      <c r="C25" s="4">
        <f>SUMIFS(Sales!$S:$S,Sales!$H:$H,A25)</f>
        <v/>
      </c>
      <c r="D25" s="4">
        <f>IF(C25&lt;&gt;0,0,SUMIFS(Investors!$Q:$Q,Investors!$J:$J,A25))</f>
        <v/>
      </c>
      <c r="E25" s="4">
        <f>SUMIFS('General Expenses'!$C:$C,'General Expenses'!$A:$A,A25)</f>
        <v/>
      </c>
      <c r="F25" s="4">
        <f>B25+C25-D25-E25</f>
        <v/>
      </c>
      <c r="G25" s="4">
        <f>G24+F25</f>
        <v/>
      </c>
    </row>
    <row r="26">
      <c r="A26" s="8">
        <f>A25+1</f>
        <v/>
      </c>
      <c r="B26" s="4" t="n"/>
      <c r="C26" s="4">
        <f>SUMIFS(Sales!$S:$S,Sales!$H:$H,A26)</f>
        <v/>
      </c>
      <c r="D26" s="4">
        <f>IF(C26&lt;&gt;0,0,SUMIFS(Investors!$Q:$Q,Investors!$J:$J,A26))</f>
        <v/>
      </c>
      <c r="E26" s="4">
        <f>SUMIFS('General Expenses'!$C:$C,'General Expenses'!$A:$A,A26)</f>
        <v/>
      </c>
      <c r="F26" s="4">
        <f>B26+C26-D26-E26</f>
        <v/>
      </c>
      <c r="G26" s="4">
        <f>G25+F26</f>
        <v/>
      </c>
    </row>
    <row r="27">
      <c r="A27" s="8">
        <f>A26+1</f>
        <v/>
      </c>
      <c r="B27" s="4" t="n"/>
      <c r="C27" s="4">
        <f>SUMIFS(Sales!$S:$S,Sales!$H:$H,A27)</f>
        <v/>
      </c>
      <c r="D27" s="4">
        <f>IF(C27&lt;&gt;0,0,SUMIFS(Investors!$Q:$Q,Investors!$J:$J,A27))</f>
        <v/>
      </c>
      <c r="E27" s="4">
        <f>SUMIFS('General Expenses'!$C:$C,'General Expenses'!$A:$A,A27)</f>
        <v/>
      </c>
      <c r="F27" s="4">
        <f>B27+C27-D27-E27</f>
        <v/>
      </c>
      <c r="G27" s="4">
        <f>G26+F27</f>
        <v/>
      </c>
    </row>
    <row r="28">
      <c r="A28" s="8">
        <f>A27+1</f>
        <v/>
      </c>
      <c r="B28" s="4" t="n"/>
      <c r="C28" s="4">
        <f>SUMIFS(Sales!$S:$S,Sales!$H:$H,A28)</f>
        <v/>
      </c>
      <c r="D28" s="4">
        <f>IF(C28&lt;&gt;0,0,SUMIFS(Investors!$Q:$Q,Investors!$J:$J,A28))</f>
        <v/>
      </c>
      <c r="E28" s="4">
        <f>SUMIFS('General Expenses'!$C:$C,'General Expenses'!$A:$A,A28)</f>
        <v/>
      </c>
      <c r="F28" s="4">
        <f>B28+C28-D28-E28</f>
        <v/>
      </c>
      <c r="G28" s="4">
        <f>G27+F28</f>
        <v/>
      </c>
    </row>
    <row r="29">
      <c r="A29" s="8">
        <f>A28+1</f>
        <v/>
      </c>
      <c r="B29" s="4" t="n"/>
      <c r="C29" s="4">
        <f>SUMIFS(Sales!$S:$S,Sales!$H:$H,A29)</f>
        <v/>
      </c>
      <c r="D29" s="4">
        <f>IF(C29&lt;&gt;0,0,SUMIFS(Investors!$Q:$Q,Investors!$J:$J,A29))</f>
        <v/>
      </c>
      <c r="E29" s="4">
        <f>SUMIFS('General Expenses'!$C:$C,'General Expenses'!$A:$A,A29)</f>
        <v/>
      </c>
      <c r="F29" s="4">
        <f>B29+C29-D29-E29</f>
        <v/>
      </c>
      <c r="G29" s="4">
        <f>G28+F29</f>
        <v/>
      </c>
    </row>
    <row r="30">
      <c r="A30" s="8">
        <f>A29+1</f>
        <v/>
      </c>
      <c r="B30" s="4" t="n"/>
      <c r="C30" s="4">
        <f>SUMIFS(Sales!$S:$S,Sales!$H:$H,A30)</f>
        <v/>
      </c>
      <c r="D30" s="4">
        <f>IF(C30&lt;&gt;0,0,SUMIFS(Investors!$Q:$Q,Investors!$J:$J,A30))</f>
        <v/>
      </c>
      <c r="E30" s="4">
        <f>SUMIFS('General Expenses'!$C:$C,'General Expenses'!$A:$A,A30)</f>
        <v/>
      </c>
      <c r="F30" s="4">
        <f>B30+C30-D30-E30</f>
        <v/>
      </c>
      <c r="G30" s="4">
        <f>G29+F30</f>
        <v/>
      </c>
    </row>
    <row r="31">
      <c r="A31" s="8">
        <f>A30+1</f>
        <v/>
      </c>
      <c r="B31" s="4" t="n"/>
      <c r="C31" s="4">
        <f>SUMIFS(Sales!$S:$S,Sales!$H:$H,A31)</f>
        <v/>
      </c>
      <c r="D31" s="4">
        <f>IF(C31&lt;&gt;0,0,SUMIFS(Investors!$Q:$Q,Investors!$J:$J,A31))</f>
        <v/>
      </c>
      <c r="E31" s="4">
        <f>SUMIFS('General Expenses'!$C:$C,'General Expenses'!$A:$A,A31)</f>
        <v/>
      </c>
      <c r="F31" s="4">
        <f>B31+C31-D31-E31</f>
        <v/>
      </c>
      <c r="G31" s="4">
        <f>G30+F31</f>
        <v/>
      </c>
    </row>
    <row r="32">
      <c r="A32" s="8">
        <f>A31+1</f>
        <v/>
      </c>
      <c r="B32" s="4" t="n"/>
      <c r="C32" s="4">
        <f>SUMIFS(Sales!$S:$S,Sales!$H:$H,A32)</f>
        <v/>
      </c>
      <c r="D32" s="4">
        <f>IF(C32&lt;&gt;0,0,SUMIFS(Investors!$Q:$Q,Investors!$J:$J,A32))</f>
        <v/>
      </c>
      <c r="E32" s="4">
        <f>SUMIFS('General Expenses'!$C:$C,'General Expenses'!$A:$A,A32)</f>
        <v/>
      </c>
      <c r="F32" s="4">
        <f>B32+C32-D32-E32</f>
        <v/>
      </c>
      <c r="G32" s="4">
        <f>G31+F32</f>
        <v/>
      </c>
    </row>
    <row r="33">
      <c r="A33" s="8">
        <f>A32+1</f>
        <v/>
      </c>
      <c r="B33" s="4" t="n"/>
      <c r="C33" s="4">
        <f>SUMIFS(Sales!$S:$S,Sales!$H:$H,A33)</f>
        <v/>
      </c>
      <c r="D33" s="4">
        <f>IF(C33&lt;&gt;0,0,SUMIFS(Investors!$Q:$Q,Investors!$J:$J,A33))</f>
        <v/>
      </c>
      <c r="E33" s="4">
        <f>SUMIFS('General Expenses'!$C:$C,'General Expenses'!$A:$A,A33)</f>
        <v/>
      </c>
      <c r="F33" s="4">
        <f>B33+C33-D33-E33</f>
        <v/>
      </c>
      <c r="G33" s="4">
        <f>G32+F33</f>
        <v/>
      </c>
    </row>
    <row r="34">
      <c r="A34" s="8">
        <f>A33+1</f>
        <v/>
      </c>
      <c r="B34" s="4" t="n"/>
      <c r="C34" s="4">
        <f>SUMIFS(Sales!$S:$S,Sales!$H:$H,A34)</f>
        <v/>
      </c>
      <c r="D34" s="4">
        <f>IF(C34&lt;&gt;0,0,SUMIFS(Investors!$Q:$Q,Investors!$J:$J,A34))</f>
        <v/>
      </c>
      <c r="E34" s="4">
        <f>SUMIFS('General Expenses'!$C:$C,'General Expenses'!$A:$A,A34)</f>
        <v/>
      </c>
      <c r="F34" s="4">
        <f>B34+C34-D34-E34</f>
        <v/>
      </c>
      <c r="G34" s="4">
        <f>G33+F34</f>
        <v/>
      </c>
    </row>
    <row r="35">
      <c r="A35" s="8">
        <f>A34+1</f>
        <v/>
      </c>
      <c r="B35" s="4" t="n"/>
      <c r="C35" s="4">
        <f>SUMIFS(Sales!$S:$S,Sales!$H:$H,A35)</f>
        <v/>
      </c>
      <c r="D35" s="4">
        <f>IF(C35&lt;&gt;0,0,SUMIFS(Investors!$Q:$Q,Investors!$J:$J,A35))</f>
        <v/>
      </c>
      <c r="E35" s="4">
        <f>SUMIFS('General Expenses'!$C:$C,'General Expenses'!$A:$A,A35)</f>
        <v/>
      </c>
      <c r="F35" s="4">
        <f>B35+C35-D35-E35</f>
        <v/>
      </c>
      <c r="G35" s="4">
        <f>G34+F35</f>
        <v/>
      </c>
    </row>
    <row r="36">
      <c r="A36" s="8">
        <f>A35+1</f>
        <v/>
      </c>
      <c r="B36" s="4" t="n"/>
      <c r="C36" s="4">
        <f>SUMIFS(Sales!$S:$S,Sales!$H:$H,A36)</f>
        <v/>
      </c>
      <c r="D36" s="4">
        <f>IF(C36&lt;&gt;0,0,SUMIFS(Investors!$Q:$Q,Investors!$J:$J,A36))</f>
        <v/>
      </c>
      <c r="E36" s="4">
        <f>SUMIFS('General Expenses'!$C:$C,'General Expenses'!$A:$A,A36)</f>
        <v/>
      </c>
      <c r="F36" s="4">
        <f>B36+C36-D36-E36</f>
        <v/>
      </c>
      <c r="G36" s="4">
        <f>G35+F36</f>
        <v/>
      </c>
    </row>
    <row r="37">
      <c r="A37" s="8">
        <f>A36+1</f>
        <v/>
      </c>
      <c r="B37" s="4" t="n"/>
      <c r="C37" s="4">
        <f>SUMIFS(Sales!$S:$S,Sales!$H:$H,A37)</f>
        <v/>
      </c>
      <c r="D37" s="4">
        <f>IF(C37&lt;&gt;0,0,SUMIFS(Investors!$Q:$Q,Investors!$J:$J,A37))</f>
        <v/>
      </c>
      <c r="E37" s="4">
        <f>SUMIFS('General Expenses'!$C:$C,'General Expenses'!$A:$A,A37)</f>
        <v/>
      </c>
      <c r="F37" s="4">
        <f>B37+C37-D37-E37</f>
        <v/>
      </c>
      <c r="G37" s="4">
        <f>G36+F37</f>
        <v/>
      </c>
    </row>
    <row r="38">
      <c r="A38" s="8">
        <f>A37+1</f>
        <v/>
      </c>
      <c r="B38" s="4" t="n"/>
      <c r="C38" s="4">
        <f>SUMIFS(Sales!$S:$S,Sales!$H:$H,A38)</f>
        <v/>
      </c>
      <c r="D38" s="4">
        <f>IF(C38&lt;&gt;0,0,SUMIFS(Investors!$Q:$Q,Investors!$J:$J,A38))</f>
        <v/>
      </c>
      <c r="E38" s="4">
        <f>SUMIFS('General Expenses'!$C:$C,'General Expenses'!$A:$A,A38)</f>
        <v/>
      </c>
      <c r="F38" s="4">
        <f>B38+C38-D38-E38</f>
        <v/>
      </c>
      <c r="G38" s="4">
        <f>G37+F38</f>
        <v/>
      </c>
    </row>
    <row r="39">
      <c r="A39" s="8">
        <f>A38+1</f>
        <v/>
      </c>
      <c r="B39" s="4" t="n"/>
      <c r="C39" s="4">
        <f>SUMIFS(Sales!$S:$S,Sales!$H:$H,A39)</f>
        <v/>
      </c>
      <c r="D39" s="4">
        <f>IF(C39&lt;&gt;0,0,SUMIFS(Investors!$Q:$Q,Investors!$J:$J,A39))</f>
        <v/>
      </c>
      <c r="E39" s="4">
        <f>SUMIFS('General Expenses'!$C:$C,'General Expenses'!$A:$A,A39)</f>
        <v/>
      </c>
      <c r="F39" s="4">
        <f>B39+C39-D39-E39</f>
        <v/>
      </c>
      <c r="G39" s="4">
        <f>G38+F39</f>
        <v/>
      </c>
    </row>
    <row r="40">
      <c r="A40" s="8">
        <f>A39+1</f>
        <v/>
      </c>
      <c r="B40" s="4" t="n"/>
      <c r="C40" s="4">
        <f>SUMIFS(Sales!$S:$S,Sales!$H:$H,A40)</f>
        <v/>
      </c>
      <c r="D40" s="4">
        <f>IF(C40&lt;&gt;0,0,SUMIFS(Investors!$Q:$Q,Investors!$J:$J,A40))</f>
        <v/>
      </c>
      <c r="E40" s="4">
        <f>SUMIFS('General Expenses'!$C:$C,'General Expenses'!$A:$A,A40)</f>
        <v/>
      </c>
      <c r="F40" s="4">
        <f>B40+C40-D40-E40</f>
        <v/>
      </c>
      <c r="G40" s="4">
        <f>G39+F40</f>
        <v/>
      </c>
    </row>
    <row r="41">
      <c r="A41" s="8">
        <f>A40+1</f>
        <v/>
      </c>
      <c r="B41" s="4" t="n"/>
      <c r="C41" s="4">
        <f>SUMIFS(Sales!$S:$S,Sales!$H:$H,A41)</f>
        <v/>
      </c>
      <c r="D41" s="4">
        <f>IF(C41&lt;&gt;0,0,SUMIFS(Investors!$Q:$Q,Investors!$J:$J,A41))</f>
        <v/>
      </c>
      <c r="E41" s="4">
        <f>SUMIFS('General Expenses'!$C:$C,'General Expenses'!$A:$A,A41)</f>
        <v/>
      </c>
      <c r="F41" s="4">
        <f>B41+C41-D41-E41</f>
        <v/>
      </c>
      <c r="G41" s="4">
        <f>G40+F41</f>
        <v/>
      </c>
    </row>
    <row r="42">
      <c r="A42" s="8">
        <f>A41+1</f>
        <v/>
      </c>
      <c r="B42" s="4" t="n"/>
      <c r="C42" s="4">
        <f>SUMIFS(Sales!$S:$S,Sales!$H:$H,A42)</f>
        <v/>
      </c>
      <c r="D42" s="4">
        <f>IF(C42&lt;&gt;0,0,SUMIFS(Investors!$Q:$Q,Investors!$J:$J,A42))</f>
        <v/>
      </c>
      <c r="E42" s="4">
        <f>SUMIFS('General Expenses'!$C:$C,'General Expenses'!$A:$A,A42)</f>
        <v/>
      </c>
      <c r="F42" s="4">
        <f>B42+C42-D42-E42</f>
        <v/>
      </c>
      <c r="G42" s="4">
        <f>G41+F42</f>
        <v/>
      </c>
    </row>
    <row r="43">
      <c r="A43" s="8">
        <f>A42+1</f>
        <v/>
      </c>
      <c r="B43" s="4" t="n"/>
      <c r="C43" s="4">
        <f>SUMIFS(Sales!$S:$S,Sales!$H:$H,A43)</f>
        <v/>
      </c>
      <c r="D43" s="4">
        <f>IF(C43&lt;&gt;0,0,SUMIFS(Investors!$Q:$Q,Investors!$J:$J,A43))</f>
        <v/>
      </c>
      <c r="E43" s="4">
        <f>SUMIFS('General Expenses'!$C:$C,'General Expenses'!$A:$A,A43)</f>
        <v/>
      </c>
      <c r="F43" s="4">
        <f>B43+C43-D43-E43</f>
        <v/>
      </c>
      <c r="G43" s="4">
        <f>G42+F43</f>
        <v/>
      </c>
    </row>
    <row r="44">
      <c r="A44" s="8">
        <f>A43+1</f>
        <v/>
      </c>
      <c r="B44" s="4" t="n"/>
      <c r="C44" s="4">
        <f>SUMIFS(Sales!$S:$S,Sales!$H:$H,A44)</f>
        <v/>
      </c>
      <c r="D44" s="4">
        <f>IF(C44&lt;&gt;0,0,SUMIFS(Investors!$Q:$Q,Investors!$J:$J,A44))</f>
        <v/>
      </c>
      <c r="E44" s="4">
        <f>SUMIFS('General Expenses'!$C:$C,'General Expenses'!$A:$A,A44)</f>
        <v/>
      </c>
      <c r="F44" s="4">
        <f>B44+C44-D44-E44</f>
        <v/>
      </c>
      <c r="G44" s="4">
        <f>G43+F44</f>
        <v/>
      </c>
    </row>
    <row r="45">
      <c r="A45" s="8">
        <f>A44+1</f>
        <v/>
      </c>
      <c r="B45" s="4" t="n"/>
      <c r="C45" s="4">
        <f>SUMIFS(Sales!$S:$S,Sales!$H:$H,A45)</f>
        <v/>
      </c>
      <c r="D45" s="4">
        <f>IF(C45&lt;&gt;0,0,SUMIFS(Investors!$Q:$Q,Investors!$J:$J,A45))</f>
        <v/>
      </c>
      <c r="E45" s="4">
        <f>SUMIFS('General Expenses'!$C:$C,'General Expenses'!$A:$A,A45)</f>
        <v/>
      </c>
      <c r="F45" s="4">
        <f>B45+C45-D45-E45</f>
        <v/>
      </c>
      <c r="G45" s="4">
        <f>G44+F45</f>
        <v/>
      </c>
    </row>
    <row r="46">
      <c r="A46" s="8">
        <f>A45+1</f>
        <v/>
      </c>
      <c r="B46" s="4" t="n"/>
      <c r="C46" s="4">
        <f>SUMIFS(Sales!$S:$S,Sales!$H:$H,A46)</f>
        <v/>
      </c>
      <c r="D46" s="4">
        <f>IF(C46&lt;&gt;0,0,SUMIFS(Investors!$Q:$Q,Investors!$J:$J,A46))</f>
        <v/>
      </c>
      <c r="E46" s="4">
        <f>SUMIFS('General Expenses'!$C:$C,'General Expenses'!$A:$A,A46)</f>
        <v/>
      </c>
      <c r="F46" s="4">
        <f>B46+C46-D46-E46</f>
        <v/>
      </c>
      <c r="G46" s="4">
        <f>G45+F46</f>
        <v/>
      </c>
    </row>
    <row r="47">
      <c r="A47" s="8">
        <f>A46+1</f>
        <v/>
      </c>
      <c r="B47" s="4" t="n"/>
      <c r="C47" s="4">
        <f>SUMIFS(Sales!$S:$S,Sales!$H:$H,A47)</f>
        <v/>
      </c>
      <c r="D47" s="4">
        <f>IF(C47&lt;&gt;0,0,SUMIFS(Investors!$Q:$Q,Investors!$J:$J,A47))</f>
        <v/>
      </c>
      <c r="E47" s="4">
        <f>SUMIFS('General Expenses'!$C:$C,'General Expenses'!$A:$A,A47)</f>
        <v/>
      </c>
      <c r="F47" s="4">
        <f>B47+C47-D47-E47</f>
        <v/>
      </c>
      <c r="G47" s="4">
        <f>G46+F47</f>
        <v/>
      </c>
    </row>
    <row r="48">
      <c r="A48" s="8">
        <f>A47+1</f>
        <v/>
      </c>
      <c r="B48" s="4" t="n"/>
      <c r="C48" s="4">
        <f>SUMIFS(Sales!$S:$S,Sales!$H:$H,A48)</f>
        <v/>
      </c>
      <c r="D48" s="4">
        <f>IF(C48&lt;&gt;0,0,SUMIFS(Investors!$Q:$Q,Investors!$J:$J,A48))</f>
        <v/>
      </c>
      <c r="E48" s="4">
        <f>SUMIFS('General Expenses'!$C:$C,'General Expenses'!$A:$A,A48)</f>
        <v/>
      </c>
      <c r="F48" s="4">
        <f>B48+C48-D48-E48</f>
        <v/>
      </c>
      <c r="G48" s="4">
        <f>G47+F48</f>
        <v/>
      </c>
    </row>
    <row r="49">
      <c r="A49" s="8">
        <f>A48+1</f>
        <v/>
      </c>
      <c r="B49" s="4" t="n"/>
      <c r="C49" s="4">
        <f>SUMIFS(Sales!$S:$S,Sales!$H:$H,A49)</f>
        <v/>
      </c>
      <c r="D49" s="4">
        <f>IF(C49&lt;&gt;0,0,SUMIFS(Investors!$Q:$Q,Investors!$J:$J,A49))</f>
        <v/>
      </c>
      <c r="E49" s="4">
        <f>SUMIFS('General Expenses'!$C:$C,'General Expenses'!$A:$A,A49)</f>
        <v/>
      </c>
      <c r="F49" s="4">
        <f>B49+C49-D49-E49</f>
        <v/>
      </c>
      <c r="G49" s="4">
        <f>G48+F49</f>
        <v/>
      </c>
    </row>
    <row r="50">
      <c r="A50" s="8">
        <f>A49+1</f>
        <v/>
      </c>
      <c r="B50" s="4" t="n"/>
      <c r="C50" s="4">
        <f>SUMIFS(Sales!$S:$S,Sales!$H:$H,A50)</f>
        <v/>
      </c>
      <c r="D50" s="4">
        <f>IF(C50&lt;&gt;0,0,SUMIFS(Investors!$Q:$Q,Investors!$J:$J,A50))</f>
        <v/>
      </c>
      <c r="E50" s="4">
        <f>SUMIFS('General Expenses'!$C:$C,'General Expenses'!$A:$A,A50)</f>
        <v/>
      </c>
      <c r="F50" s="4">
        <f>B50+C50-D50-E50</f>
        <v/>
      </c>
      <c r="G50" s="4">
        <f>G49+F50</f>
        <v/>
      </c>
    </row>
    <row r="51">
      <c r="A51" s="8">
        <f>A50+1</f>
        <v/>
      </c>
      <c r="B51" s="4" t="n"/>
      <c r="C51" s="4">
        <f>SUMIFS(Sales!$S:$S,Sales!$H:$H,A51)</f>
        <v/>
      </c>
      <c r="D51" s="4">
        <f>IF(C51&lt;&gt;0,0,SUMIFS(Investors!$Q:$Q,Investors!$J:$J,A51))</f>
        <v/>
      </c>
      <c r="E51" s="4">
        <f>SUMIFS('General Expenses'!$C:$C,'General Expenses'!$A:$A,A51)</f>
        <v/>
      </c>
      <c r="F51" s="4">
        <f>B51+C51-D51-E51</f>
        <v/>
      </c>
      <c r="G51" s="4">
        <f>G50+F51</f>
        <v/>
      </c>
    </row>
    <row r="52">
      <c r="A52" s="8">
        <f>A51+1</f>
        <v/>
      </c>
      <c r="B52" s="4" t="n"/>
      <c r="C52" s="4">
        <f>SUMIFS(Sales!$S:$S,Sales!$H:$H,A52)</f>
        <v/>
      </c>
      <c r="D52" s="4">
        <f>IF(C52&lt;&gt;0,0,SUMIFS(Investors!$Q:$Q,Investors!$J:$J,A52))</f>
        <v/>
      </c>
      <c r="E52" s="4">
        <f>SUMIFS('General Expenses'!$C:$C,'General Expenses'!$A:$A,A52)</f>
        <v/>
      </c>
      <c r="F52" s="4">
        <f>B52+C52-D52-E52</f>
        <v/>
      </c>
      <c r="G52" s="4">
        <f>G51+F52</f>
        <v/>
      </c>
    </row>
    <row r="53">
      <c r="A53" s="8">
        <f>A52+1</f>
        <v/>
      </c>
      <c r="B53" s="4" t="n"/>
      <c r="C53" s="4">
        <f>SUMIFS(Sales!$S:$S,Sales!$H:$H,A53)</f>
        <v/>
      </c>
      <c r="D53" s="4">
        <f>IF(C53&lt;&gt;0,0,SUMIFS(Investors!$Q:$Q,Investors!$J:$J,A53))</f>
        <v/>
      </c>
      <c r="E53" s="4">
        <f>SUMIFS('General Expenses'!$C:$C,'General Expenses'!$A:$A,A53)</f>
        <v/>
      </c>
      <c r="F53" s="4">
        <f>B53+C53-D53-E53</f>
        <v/>
      </c>
      <c r="G53" s="4">
        <f>G52+F53</f>
        <v/>
      </c>
    </row>
    <row r="54">
      <c r="A54" s="8">
        <f>A53+1</f>
        <v/>
      </c>
      <c r="B54" s="4" t="n"/>
      <c r="C54" s="4">
        <f>SUMIFS(Sales!$S:$S,Sales!$H:$H,A54)</f>
        <v/>
      </c>
      <c r="D54" s="4">
        <f>IF(C54&lt;&gt;0,0,SUMIFS(Investors!$Q:$Q,Investors!$J:$J,A54))</f>
        <v/>
      </c>
      <c r="E54" s="4">
        <f>SUMIFS('General Expenses'!$C:$C,'General Expenses'!$A:$A,A54)</f>
        <v/>
      </c>
      <c r="F54" s="4">
        <f>B54+C54-D54-E54</f>
        <v/>
      </c>
      <c r="G54" s="4">
        <f>G53+F54</f>
        <v/>
      </c>
    </row>
    <row r="55">
      <c r="A55" s="8">
        <f>A54+1</f>
        <v/>
      </c>
      <c r="B55" s="4" t="n"/>
      <c r="C55" s="4">
        <f>SUMIFS(Sales!$S:$S,Sales!$H:$H,A55)</f>
        <v/>
      </c>
      <c r="D55" s="4">
        <f>IF(C55&lt;&gt;0,0,SUMIFS(Investors!$Q:$Q,Investors!$J:$J,A55))</f>
        <v/>
      </c>
      <c r="E55" s="4">
        <f>SUMIFS('General Expenses'!$C:$C,'General Expenses'!$A:$A,A55)</f>
        <v/>
      </c>
      <c r="F55" s="4">
        <f>B55+C55-D55-E55</f>
        <v/>
      </c>
      <c r="G55" s="4">
        <f>G54+F55</f>
        <v/>
      </c>
    </row>
    <row r="56">
      <c r="A56" s="8">
        <f>A55+1</f>
        <v/>
      </c>
      <c r="B56" s="4" t="n"/>
      <c r="C56" s="4">
        <f>SUMIFS(Sales!$S:$S,Sales!$H:$H,A56)</f>
        <v/>
      </c>
      <c r="D56" s="4">
        <f>IF(C56&lt;&gt;0,0,SUMIFS(Investors!$Q:$Q,Investors!$J:$J,A56))</f>
        <v/>
      </c>
      <c r="E56" s="4">
        <f>SUMIFS('General Expenses'!$C:$C,'General Expenses'!$A:$A,A56)</f>
        <v/>
      </c>
      <c r="F56" s="4">
        <f>B56+C56-D56-E56</f>
        <v/>
      </c>
      <c r="G56" s="4">
        <f>G55+F56</f>
        <v/>
      </c>
    </row>
    <row r="57">
      <c r="A57" s="8">
        <f>A56+1</f>
        <v/>
      </c>
      <c r="B57" s="4" t="n"/>
      <c r="C57" s="4">
        <f>SUMIFS(Sales!$S:$S,Sales!$H:$H,A57)</f>
        <v/>
      </c>
      <c r="D57" s="4">
        <f>IF(C57&lt;&gt;0,0,SUMIFS(Investors!$Q:$Q,Investors!$J:$J,A57))</f>
        <v/>
      </c>
      <c r="E57" s="4">
        <f>SUMIFS('General Expenses'!$C:$C,'General Expenses'!$A:$A,A57)</f>
        <v/>
      </c>
      <c r="F57" s="4">
        <f>B57+C57-D57-E57</f>
        <v/>
      </c>
      <c r="G57" s="4">
        <f>G56+F57</f>
        <v/>
      </c>
    </row>
    <row r="58">
      <c r="A58" s="8">
        <f>A57+1</f>
        <v/>
      </c>
      <c r="B58" s="4" t="n"/>
      <c r="C58" s="4">
        <f>SUMIFS(Sales!$S:$S,Sales!$H:$H,A58)</f>
        <v/>
      </c>
      <c r="D58" s="4">
        <f>IF(C58&lt;&gt;0,0,SUMIFS(Investors!$Q:$Q,Investors!$J:$J,A58))</f>
        <v/>
      </c>
      <c r="E58" s="4">
        <f>SUMIFS('General Expenses'!$C:$C,'General Expenses'!$A:$A,A58)</f>
        <v/>
      </c>
      <c r="F58" s="4">
        <f>B58+C58-D58-E58</f>
        <v/>
      </c>
      <c r="G58" s="4">
        <f>G57+F58</f>
        <v/>
      </c>
    </row>
    <row r="59">
      <c r="A59" s="8">
        <f>A58+1</f>
        <v/>
      </c>
      <c r="B59" s="4" t="n"/>
      <c r="C59" s="4">
        <f>SUMIFS(Sales!$S:$S,Sales!$H:$H,A59)</f>
        <v/>
      </c>
      <c r="D59" s="4">
        <f>IF(C59&lt;&gt;0,0,SUMIFS(Investors!$Q:$Q,Investors!$J:$J,A59))</f>
        <v/>
      </c>
      <c r="E59" s="4">
        <f>SUMIFS('General Expenses'!$C:$C,'General Expenses'!$A:$A,A59)</f>
        <v/>
      </c>
      <c r="F59" s="4">
        <f>B59+C59-D59-E59</f>
        <v/>
      </c>
      <c r="G59" s="4">
        <f>G58+F59</f>
        <v/>
      </c>
    </row>
    <row r="60">
      <c r="A60" s="8">
        <f>A59+1</f>
        <v/>
      </c>
      <c r="B60" s="4" t="n"/>
      <c r="C60" s="4">
        <f>SUMIFS(Sales!$S:$S,Sales!$H:$H,A60)</f>
        <v/>
      </c>
      <c r="D60" s="4">
        <f>IF(C60&lt;&gt;0,0,SUMIFS(Investors!$Q:$Q,Investors!$J:$J,A60))</f>
        <v/>
      </c>
      <c r="E60" s="4">
        <f>SUMIFS('General Expenses'!$C:$C,'General Expenses'!$A:$A,A60)</f>
        <v/>
      </c>
      <c r="F60" s="4">
        <f>B60+C60-D60-E60</f>
        <v/>
      </c>
      <c r="G60" s="4">
        <f>G59+F60</f>
        <v/>
      </c>
    </row>
    <row r="61">
      <c r="A61" s="8">
        <f>A60+1</f>
        <v/>
      </c>
      <c r="B61" s="4" t="n"/>
      <c r="C61" s="4">
        <f>SUMIFS(Sales!$S:$S,Sales!$H:$H,A61)</f>
        <v/>
      </c>
      <c r="D61" s="4">
        <f>IF(C61&lt;&gt;0,0,SUMIFS(Investors!$Q:$Q,Investors!$J:$J,A61))</f>
        <v/>
      </c>
      <c r="E61" s="4">
        <f>SUMIFS('General Expenses'!$C:$C,'General Expenses'!$A:$A,A61)</f>
        <v/>
      </c>
      <c r="F61" s="4">
        <f>B61+C61-D61-E61</f>
        <v/>
      </c>
      <c r="G61" s="4">
        <f>G60+F61</f>
        <v/>
      </c>
    </row>
    <row r="62">
      <c r="A62" s="8">
        <f>A61+1</f>
        <v/>
      </c>
      <c r="B62" s="4" t="n"/>
      <c r="C62" s="4">
        <f>SUMIFS(Sales!$S:$S,Sales!$H:$H,A62)</f>
        <v/>
      </c>
      <c r="D62" s="4">
        <f>IF(C62&lt;&gt;0,0,SUMIFS(Investors!$Q:$Q,Investors!$J:$J,A62))</f>
        <v/>
      </c>
      <c r="E62" s="4">
        <f>SUMIFS('General Expenses'!$C:$C,'General Expenses'!$A:$A,A62)</f>
        <v/>
      </c>
      <c r="F62" s="4">
        <f>B62+C62-D62-E62</f>
        <v/>
      </c>
      <c r="G62" s="4">
        <f>G61+F62</f>
        <v/>
      </c>
    </row>
    <row r="63">
      <c r="A63" s="8">
        <f>A62+1</f>
        <v/>
      </c>
      <c r="B63" s="4" t="n"/>
      <c r="C63" s="4">
        <f>SUMIFS(Sales!$S:$S,Sales!$H:$H,A63)</f>
        <v/>
      </c>
      <c r="D63" s="4">
        <f>IF(C63&lt;&gt;0,0,SUMIFS(Investors!$Q:$Q,Investors!$J:$J,A63))</f>
        <v/>
      </c>
      <c r="E63" s="4">
        <f>SUMIFS('General Expenses'!$C:$C,'General Expenses'!$A:$A,A63)</f>
        <v/>
      </c>
      <c r="F63" s="4">
        <f>B63+C63-D63-E63</f>
        <v/>
      </c>
      <c r="G63" s="4">
        <f>G62+F63</f>
        <v/>
      </c>
    </row>
    <row r="64">
      <c r="A64" s="8">
        <f>A63+1</f>
        <v/>
      </c>
      <c r="B64" s="4" t="n"/>
      <c r="C64" s="4">
        <f>SUMIFS(Sales!$S:$S,Sales!$H:$H,A64)</f>
        <v/>
      </c>
      <c r="D64" s="4">
        <f>IF(C64&lt;&gt;0,0,SUMIFS(Investors!$Q:$Q,Investors!$J:$J,A64))</f>
        <v/>
      </c>
      <c r="E64" s="4">
        <f>SUMIFS('General Expenses'!$C:$C,'General Expenses'!$A:$A,A64)</f>
        <v/>
      </c>
      <c r="F64" s="4">
        <f>B64+C64-D64-E64</f>
        <v/>
      </c>
      <c r="G64" s="4">
        <f>G63+F64</f>
        <v/>
      </c>
    </row>
    <row r="65">
      <c r="A65" s="8">
        <f>A64+1</f>
        <v/>
      </c>
      <c r="B65" s="4" t="n"/>
      <c r="C65" s="4">
        <f>SUMIFS(Sales!$S:$S,Sales!$H:$H,A65)</f>
        <v/>
      </c>
      <c r="D65" s="4">
        <f>IF(C65&lt;&gt;0,0,SUMIFS(Investors!$Q:$Q,Investors!$J:$J,A65))</f>
        <v/>
      </c>
      <c r="E65" s="4">
        <f>SUMIFS('General Expenses'!$C:$C,'General Expenses'!$A:$A,A65)</f>
        <v/>
      </c>
      <c r="F65" s="4">
        <f>B65+C65-D65-E65</f>
        <v/>
      </c>
      <c r="G65" s="4">
        <f>G64+F65</f>
        <v/>
      </c>
    </row>
    <row r="66">
      <c r="A66" s="8">
        <f>A65+1</f>
        <v/>
      </c>
      <c r="B66" s="4" t="n"/>
      <c r="C66" s="4">
        <f>SUMIFS(Sales!$S:$S,Sales!$H:$H,A66)</f>
        <v/>
      </c>
      <c r="D66" s="4">
        <f>IF(C66&lt;&gt;0,0,SUMIFS(Investors!$Q:$Q,Investors!$J:$J,A66))</f>
        <v/>
      </c>
      <c r="E66" s="4">
        <f>SUMIFS('General Expenses'!$C:$C,'General Expenses'!$A:$A,A66)</f>
        <v/>
      </c>
      <c r="F66" s="4">
        <f>B66+C66-D66-E66</f>
        <v/>
      </c>
      <c r="G66" s="4">
        <f>G65+F66</f>
        <v/>
      </c>
    </row>
    <row r="67">
      <c r="A67" s="8">
        <f>A66+1</f>
        <v/>
      </c>
      <c r="B67" s="4" t="n"/>
      <c r="C67" s="4">
        <f>SUMIFS(Sales!$S:$S,Sales!$H:$H,A67)</f>
        <v/>
      </c>
      <c r="D67" s="4">
        <f>IF(C67&lt;&gt;0,0,SUMIFS(Investors!$Q:$Q,Investors!$J:$J,A67))</f>
        <v/>
      </c>
      <c r="E67" s="4">
        <f>SUMIFS('General Expenses'!$C:$C,'General Expenses'!$A:$A,A67)</f>
        <v/>
      </c>
      <c r="F67" s="4">
        <f>B67+C67-D67-E67</f>
        <v/>
      </c>
      <c r="G67" s="4">
        <f>G66+F67</f>
        <v/>
      </c>
    </row>
    <row r="68">
      <c r="A68" s="8">
        <f>A67+1</f>
        <v/>
      </c>
      <c r="B68" s="4" t="n"/>
      <c r="C68" s="4">
        <f>SUMIFS(Sales!$S:$S,Sales!$H:$H,A68)</f>
        <v/>
      </c>
      <c r="D68" s="4">
        <f>IF(C68&lt;&gt;0,0,SUMIFS(Investors!$Q:$Q,Investors!$J:$J,A68))</f>
        <v/>
      </c>
      <c r="E68" s="4">
        <f>SUMIFS('General Expenses'!$C:$C,'General Expenses'!$A:$A,A68)</f>
        <v/>
      </c>
      <c r="F68" s="4">
        <f>B68+C68-D68-E68</f>
        <v/>
      </c>
      <c r="G68" s="4">
        <f>G67+F68</f>
        <v/>
      </c>
    </row>
    <row r="69">
      <c r="A69" s="8">
        <f>A68+1</f>
        <v/>
      </c>
      <c r="B69" s="4" t="n"/>
      <c r="C69" s="4">
        <f>SUMIFS(Sales!$S:$S,Sales!$H:$H,A69)</f>
        <v/>
      </c>
      <c r="D69" s="4">
        <f>IF(C69&lt;&gt;0,0,SUMIFS(Investors!$Q:$Q,Investors!$J:$J,A69))</f>
        <v/>
      </c>
      <c r="E69" s="4">
        <f>SUMIFS('General Expenses'!$C:$C,'General Expenses'!$A:$A,A69)</f>
        <v/>
      </c>
      <c r="F69" s="4">
        <f>B69+C69-D69-E69</f>
        <v/>
      </c>
      <c r="G69" s="4">
        <f>G68+F69</f>
        <v/>
      </c>
    </row>
    <row r="70">
      <c r="A70" s="8">
        <f>A69+1</f>
        <v/>
      </c>
      <c r="B70" s="4" t="n"/>
      <c r="C70" s="4">
        <f>SUMIFS(Sales!$S:$S,Sales!$H:$H,A70)</f>
        <v/>
      </c>
      <c r="D70" s="4">
        <f>IF(C70&lt;&gt;0,0,SUMIFS(Investors!$Q:$Q,Investors!$J:$J,A70))</f>
        <v/>
      </c>
      <c r="E70" s="4">
        <f>SUMIFS('General Expenses'!$C:$C,'General Expenses'!$A:$A,A70)</f>
        <v/>
      </c>
      <c r="F70" s="4">
        <f>B70+C70-D70-E70</f>
        <v/>
      </c>
      <c r="G70" s="4">
        <f>G69+F70</f>
        <v/>
      </c>
    </row>
    <row r="71">
      <c r="A71" s="8">
        <f>A70+1</f>
        <v/>
      </c>
      <c r="B71" s="4" t="n"/>
      <c r="C71" s="4">
        <f>SUMIFS(Sales!$S:$S,Sales!$H:$H,A71)</f>
        <v/>
      </c>
      <c r="D71" s="4">
        <f>IF(C71&lt;&gt;0,0,SUMIFS(Investors!$Q:$Q,Investors!$J:$J,A71))</f>
        <v/>
      </c>
      <c r="E71" s="4">
        <f>SUMIFS('General Expenses'!$C:$C,'General Expenses'!$A:$A,A71)</f>
        <v/>
      </c>
      <c r="F71" s="4">
        <f>B71+C71-D71-E71</f>
        <v/>
      </c>
      <c r="G71" s="4">
        <f>G70+F71</f>
        <v/>
      </c>
    </row>
    <row r="72">
      <c r="A72" s="8">
        <f>A71+1</f>
        <v/>
      </c>
      <c r="B72" s="4" t="n"/>
      <c r="C72" s="4">
        <f>SUMIFS(Sales!$S:$S,Sales!$H:$H,A72)</f>
        <v/>
      </c>
      <c r="D72" s="4">
        <f>IF(C72&lt;&gt;0,0,SUMIFS(Investors!$Q:$Q,Investors!$J:$J,A72))</f>
        <v/>
      </c>
      <c r="E72" s="4">
        <f>SUMIFS('General Expenses'!$C:$C,'General Expenses'!$A:$A,A72)</f>
        <v/>
      </c>
      <c r="F72" s="4">
        <f>B72+C72-D72-E72</f>
        <v/>
      </c>
      <c r="G72" s="4">
        <f>G71+F72</f>
        <v/>
      </c>
    </row>
    <row r="73">
      <c r="A73" s="8">
        <f>A72+1</f>
        <v/>
      </c>
      <c r="B73" s="4" t="n"/>
      <c r="C73" s="4">
        <f>SUMIFS(Sales!$S:$S,Sales!$H:$H,A73)</f>
        <v/>
      </c>
      <c r="D73" s="4">
        <f>IF(C73&lt;&gt;0,0,SUMIFS(Investors!$Q:$Q,Investors!$J:$J,A73))</f>
        <v/>
      </c>
      <c r="E73" s="4">
        <f>SUMIFS('General Expenses'!$C:$C,'General Expenses'!$A:$A,A73)</f>
        <v/>
      </c>
      <c r="F73" s="4">
        <f>B73+C73-D73-E73</f>
        <v/>
      </c>
      <c r="G73" s="4">
        <f>G72+F73</f>
        <v/>
      </c>
    </row>
    <row r="74">
      <c r="A74" s="8">
        <f>A73+1</f>
        <v/>
      </c>
      <c r="B74" s="4" t="n"/>
      <c r="C74" s="4">
        <f>SUMIFS(Sales!$S:$S,Sales!$H:$H,A74)</f>
        <v/>
      </c>
      <c r="D74" s="4">
        <f>IF(C74&lt;&gt;0,0,SUMIFS(Investors!$Q:$Q,Investors!$J:$J,A74))</f>
        <v/>
      </c>
      <c r="E74" s="4">
        <f>SUMIFS('General Expenses'!$C:$C,'General Expenses'!$A:$A,A74)</f>
        <v/>
      </c>
      <c r="F74" s="4">
        <f>B74+C74-D74-E74</f>
        <v/>
      </c>
      <c r="G74" s="4">
        <f>G73+F74</f>
        <v/>
      </c>
    </row>
    <row r="75">
      <c r="A75" s="8">
        <f>A74+1</f>
        <v/>
      </c>
      <c r="B75" s="4" t="n"/>
      <c r="C75" s="4">
        <f>SUMIFS(Sales!$S:$S,Sales!$H:$H,A75)</f>
        <v/>
      </c>
      <c r="D75" s="4">
        <f>IF(C75&lt;&gt;0,0,SUMIFS(Investors!$Q:$Q,Investors!$J:$J,A75))</f>
        <v/>
      </c>
      <c r="E75" s="4">
        <f>SUMIFS('General Expenses'!$C:$C,'General Expenses'!$A:$A,A75)</f>
        <v/>
      </c>
      <c r="F75" s="4">
        <f>B75+C75-D75-E75</f>
        <v/>
      </c>
      <c r="G75" s="4">
        <f>G74+F75</f>
        <v/>
      </c>
    </row>
    <row r="76">
      <c r="A76" s="8">
        <f>A75+1</f>
        <v/>
      </c>
      <c r="B76" s="4" t="n"/>
      <c r="C76" s="4">
        <f>SUMIFS(Sales!$S:$S,Sales!$H:$H,A76)</f>
        <v/>
      </c>
      <c r="D76" s="4">
        <f>IF(C76&lt;&gt;0,0,SUMIFS(Investors!$Q:$Q,Investors!$J:$J,A76))</f>
        <v/>
      </c>
      <c r="E76" s="4">
        <f>SUMIFS('General Expenses'!$C:$C,'General Expenses'!$A:$A,A76)</f>
        <v/>
      </c>
      <c r="F76" s="4">
        <f>B76+C76-D76-E76</f>
        <v/>
      </c>
      <c r="G76" s="4">
        <f>G75+F76</f>
        <v/>
      </c>
    </row>
    <row r="77">
      <c r="A77" s="8">
        <f>A76+1</f>
        <v/>
      </c>
      <c r="B77" s="4" t="n"/>
      <c r="C77" s="4">
        <f>SUMIFS(Sales!$S:$S,Sales!$H:$H,A77)</f>
        <v/>
      </c>
      <c r="D77" s="4">
        <f>IF(C77&lt;&gt;0,0,SUMIFS(Investors!$Q:$Q,Investors!$J:$J,A77))</f>
        <v/>
      </c>
      <c r="E77" s="4">
        <f>SUMIFS('General Expenses'!$C:$C,'General Expenses'!$A:$A,A77)</f>
        <v/>
      </c>
      <c r="F77" s="4">
        <f>B77+C77-D77-E77</f>
        <v/>
      </c>
      <c r="G77" s="4">
        <f>G76+F77</f>
        <v/>
      </c>
    </row>
    <row r="78">
      <c r="A78" s="8">
        <f>A77+1</f>
        <v/>
      </c>
      <c r="B78" s="4" t="n"/>
      <c r="C78" s="4">
        <f>SUMIFS(Sales!$S:$S,Sales!$H:$H,A78)</f>
        <v/>
      </c>
      <c r="D78" s="4">
        <f>IF(C78&lt;&gt;0,0,SUMIFS(Investors!$Q:$Q,Investors!$J:$J,A78))</f>
        <v/>
      </c>
      <c r="E78" s="4">
        <f>SUMIFS('General Expenses'!$C:$C,'General Expenses'!$A:$A,A78)</f>
        <v/>
      </c>
      <c r="F78" s="4">
        <f>B78+C78-D78-E78</f>
        <v/>
      </c>
      <c r="G78" s="4">
        <f>G77+F78</f>
        <v/>
      </c>
    </row>
    <row r="79">
      <c r="A79" s="8">
        <f>A78+1</f>
        <v/>
      </c>
      <c r="B79" s="4" t="n"/>
      <c r="C79" s="4">
        <f>SUMIFS(Sales!$S:$S,Sales!$H:$H,A79)</f>
        <v/>
      </c>
      <c r="D79" s="4">
        <f>IF(C79&lt;&gt;0,0,SUMIFS(Investors!$Q:$Q,Investors!$J:$J,A79))</f>
        <v/>
      </c>
      <c r="E79" s="4">
        <f>SUMIFS('General Expenses'!$C:$C,'General Expenses'!$A:$A,A79)</f>
        <v/>
      </c>
      <c r="F79" s="4">
        <f>B79+C79-D79-E79</f>
        <v/>
      </c>
      <c r="G79" s="4">
        <f>G78+F79</f>
        <v/>
      </c>
    </row>
    <row r="80">
      <c r="A80" s="8">
        <f>A79+1</f>
        <v/>
      </c>
      <c r="B80" s="4" t="n"/>
      <c r="C80" s="4">
        <f>SUMIFS(Sales!$S:$S,Sales!$H:$H,A80)</f>
        <v/>
      </c>
      <c r="D80" s="4">
        <f>IF(C80&lt;&gt;0,0,SUMIFS(Investors!$Q:$Q,Investors!$J:$J,A80))</f>
        <v/>
      </c>
      <c r="E80" s="4">
        <f>SUMIFS('General Expenses'!$C:$C,'General Expenses'!$A:$A,A80)</f>
        <v/>
      </c>
      <c r="F80" s="4">
        <f>B80+C80-D80-E80</f>
        <v/>
      </c>
      <c r="G80" s="4">
        <f>G79+F80</f>
        <v/>
      </c>
    </row>
    <row r="81">
      <c r="A81" s="8">
        <f>A80+1</f>
        <v/>
      </c>
      <c r="B81" s="4" t="n"/>
      <c r="C81" s="4">
        <f>SUMIFS(Sales!$S:$S,Sales!$H:$H,A81)</f>
        <v/>
      </c>
      <c r="D81" s="4">
        <f>IF(C81&lt;&gt;0,0,SUMIFS(Investors!$Q:$Q,Investors!$J:$J,A81))</f>
        <v/>
      </c>
      <c r="E81" s="4">
        <f>SUMIFS('General Expenses'!$C:$C,'General Expenses'!$A:$A,A81)</f>
        <v/>
      </c>
      <c r="F81" s="4">
        <f>B81+C81-D81-E81</f>
        <v/>
      </c>
      <c r="G81" s="4">
        <f>G80+F81</f>
        <v/>
      </c>
    </row>
    <row r="82">
      <c r="A82" s="8">
        <f>A81+1</f>
        <v/>
      </c>
      <c r="B82" s="4" t="n"/>
      <c r="C82" s="4">
        <f>SUMIFS(Sales!$S:$S,Sales!$H:$H,A82)</f>
        <v/>
      </c>
      <c r="D82" s="4">
        <f>IF(C82&lt;&gt;0,0,SUMIFS(Investors!$Q:$Q,Investors!$J:$J,A82))</f>
        <v/>
      </c>
      <c r="E82" s="4">
        <f>SUMIFS('General Expenses'!$C:$C,'General Expenses'!$A:$A,A82)</f>
        <v/>
      </c>
      <c r="F82" s="4">
        <f>B82+C82-D82-E82</f>
        <v/>
      </c>
      <c r="G82" s="4">
        <f>G81+F82</f>
        <v/>
      </c>
    </row>
    <row r="83">
      <c r="A83" s="8">
        <f>A82+1</f>
        <v/>
      </c>
      <c r="B83" s="4" t="n"/>
      <c r="C83" s="4">
        <f>SUMIFS(Sales!$S:$S,Sales!$H:$H,A83)</f>
        <v/>
      </c>
      <c r="D83" s="4">
        <f>IF(C83&lt;&gt;0,0,SUMIFS(Investors!$Q:$Q,Investors!$J:$J,A83))</f>
        <v/>
      </c>
      <c r="E83" s="4">
        <f>SUMIFS('General Expenses'!$C:$C,'General Expenses'!$A:$A,A83)</f>
        <v/>
      </c>
      <c r="F83" s="4">
        <f>B83+C83-D83-E83</f>
        <v/>
      </c>
      <c r="G83" s="4">
        <f>G82+F83</f>
        <v/>
      </c>
    </row>
    <row r="84">
      <c r="A84" s="8">
        <f>A83+1</f>
        <v/>
      </c>
      <c r="B84" s="4" t="n"/>
      <c r="C84" s="4">
        <f>SUMIFS(Sales!$S:$S,Sales!$H:$H,A84)</f>
        <v/>
      </c>
      <c r="D84" s="4">
        <f>IF(C84&lt;&gt;0,0,SUMIFS(Investors!$Q:$Q,Investors!$J:$J,A84))</f>
        <v/>
      </c>
      <c r="E84" s="4">
        <f>SUMIFS('General Expenses'!$C:$C,'General Expenses'!$A:$A,A84)</f>
        <v/>
      </c>
      <c r="F84" s="4">
        <f>B84+C84-D84-E84</f>
        <v/>
      </c>
      <c r="G84" s="4">
        <f>G83+F84</f>
        <v/>
      </c>
    </row>
    <row r="85">
      <c r="A85" s="8">
        <f>A84+1</f>
        <v/>
      </c>
      <c r="B85" s="4" t="n"/>
      <c r="C85" s="4">
        <f>SUMIFS(Sales!$S:$S,Sales!$H:$H,A85)</f>
        <v/>
      </c>
      <c r="D85" s="4">
        <f>IF(C85&lt;&gt;0,0,SUMIFS(Investors!$Q:$Q,Investors!$J:$J,A85))</f>
        <v/>
      </c>
      <c r="E85" s="4">
        <f>SUMIFS('General Expenses'!$C:$C,'General Expenses'!$A:$A,A85)</f>
        <v/>
      </c>
      <c r="F85" s="4">
        <f>B85+C85-D85-E85</f>
        <v/>
      </c>
      <c r="G85" s="4">
        <f>G84+F85</f>
        <v/>
      </c>
    </row>
    <row r="86">
      <c r="A86" s="8">
        <f>A85+1</f>
        <v/>
      </c>
      <c r="B86" s="4" t="n"/>
      <c r="C86" s="4">
        <f>SUMIFS(Sales!$S:$S,Sales!$H:$H,A86)</f>
        <v/>
      </c>
      <c r="D86" s="4">
        <f>IF(C86&lt;&gt;0,0,SUMIFS(Investors!$Q:$Q,Investors!$J:$J,A86))</f>
        <v/>
      </c>
      <c r="E86" s="4">
        <f>SUMIFS('General Expenses'!$C:$C,'General Expenses'!$A:$A,A86)</f>
        <v/>
      </c>
      <c r="F86" s="4">
        <f>B86+C86-D86-E86</f>
        <v/>
      </c>
      <c r="G86" s="4">
        <f>G85+F86</f>
        <v/>
      </c>
    </row>
    <row r="87">
      <c r="A87" s="8">
        <f>A86+1</f>
        <v/>
      </c>
      <c r="B87" s="4" t="n"/>
      <c r="C87" s="4">
        <f>SUMIFS(Sales!$S:$S,Sales!$H:$H,A87)</f>
        <v/>
      </c>
      <c r="D87" s="4">
        <f>IF(C87&lt;&gt;0,0,SUMIFS(Investors!$Q:$Q,Investors!$J:$J,A87))</f>
        <v/>
      </c>
      <c r="E87" s="4">
        <f>SUMIFS('General Expenses'!$C:$C,'General Expenses'!$A:$A,A87)</f>
        <v/>
      </c>
      <c r="F87" s="4">
        <f>B87+C87-D87-E87</f>
        <v/>
      </c>
      <c r="G87" s="4">
        <f>G86+F87</f>
        <v/>
      </c>
    </row>
    <row r="88">
      <c r="A88" s="8">
        <f>A87+1</f>
        <v/>
      </c>
      <c r="B88" s="4" t="n"/>
      <c r="C88" s="4">
        <f>SUMIFS(Sales!$S:$S,Sales!$H:$H,A88)</f>
        <v/>
      </c>
      <c r="D88" s="4">
        <f>IF(C88&lt;&gt;0,0,SUMIFS(Investors!$Q:$Q,Investors!$J:$J,A88))</f>
        <v/>
      </c>
      <c r="E88" s="4">
        <f>SUMIFS('General Expenses'!$C:$C,'General Expenses'!$A:$A,A88)</f>
        <v/>
      </c>
      <c r="F88" s="4">
        <f>B88+C88-D88-E88</f>
        <v/>
      </c>
      <c r="G88" s="4">
        <f>G87+F88</f>
        <v/>
      </c>
    </row>
    <row r="89">
      <c r="A89" s="8">
        <f>A88+1</f>
        <v/>
      </c>
      <c r="B89" s="4" t="n"/>
      <c r="C89" s="4">
        <f>SUMIFS(Sales!$S:$S,Sales!$H:$H,A89)</f>
        <v/>
      </c>
      <c r="D89" s="4">
        <f>IF(C89&lt;&gt;0,0,SUMIFS(Investors!$Q:$Q,Investors!$J:$J,A89))</f>
        <v/>
      </c>
      <c r="E89" s="4">
        <f>SUMIFS('General Expenses'!$C:$C,'General Expenses'!$A:$A,A89)</f>
        <v/>
      </c>
      <c r="F89" s="4">
        <f>B89+C89-D89-E89</f>
        <v/>
      </c>
      <c r="G89" s="4">
        <f>G88+F89</f>
        <v/>
      </c>
    </row>
    <row r="90">
      <c r="A90" s="8">
        <f>A89+1</f>
        <v/>
      </c>
      <c r="B90" s="4" t="n"/>
      <c r="C90" s="4">
        <f>SUMIFS(Sales!$S:$S,Sales!$H:$H,A90)</f>
        <v/>
      </c>
      <c r="D90" s="4">
        <f>IF(C90&lt;&gt;0,0,SUMIFS(Investors!$Q:$Q,Investors!$J:$J,A90))</f>
        <v/>
      </c>
      <c r="E90" s="4">
        <f>SUMIFS('General Expenses'!$C:$C,'General Expenses'!$A:$A,A90)</f>
        <v/>
      </c>
      <c r="F90" s="4">
        <f>B90+C90-D90-E90</f>
        <v/>
      </c>
      <c r="G90" s="4">
        <f>G89+F90</f>
        <v/>
      </c>
    </row>
    <row r="91">
      <c r="A91" s="8">
        <f>A90+1</f>
        <v/>
      </c>
      <c r="B91" s="4" t="n"/>
      <c r="C91" s="4">
        <f>SUMIFS(Sales!$S:$S,Sales!$H:$H,A91)</f>
        <v/>
      </c>
      <c r="D91" s="4">
        <f>IF(C91&lt;&gt;0,0,SUMIFS(Investors!$Q:$Q,Investors!$J:$J,A91))</f>
        <v/>
      </c>
      <c r="E91" s="4">
        <f>SUMIFS('General Expenses'!$C:$C,'General Expenses'!$A:$A,A91)</f>
        <v/>
      </c>
      <c r="F91" s="4">
        <f>B91+C91-D91-E91</f>
        <v/>
      </c>
      <c r="G91" s="4">
        <f>G90+F91</f>
        <v/>
      </c>
    </row>
    <row r="92">
      <c r="A92" s="8">
        <f>A91+1</f>
        <v/>
      </c>
      <c r="B92" s="4" t="n"/>
      <c r="C92" s="4">
        <f>SUMIFS(Sales!$S:$S,Sales!$H:$H,A92)</f>
        <v/>
      </c>
      <c r="D92" s="4">
        <f>IF(C92&lt;&gt;0,0,SUMIFS(Investors!$Q:$Q,Investors!$J:$J,A92))</f>
        <v/>
      </c>
      <c r="E92" s="4">
        <f>SUMIFS('General Expenses'!$C:$C,'General Expenses'!$A:$A,A92)</f>
        <v/>
      </c>
      <c r="F92" s="4">
        <f>B92+C92-D92-E92</f>
        <v/>
      </c>
      <c r="G92" s="4">
        <f>G91+F92</f>
        <v/>
      </c>
    </row>
    <row r="93">
      <c r="A93" s="8">
        <f>A92+1</f>
        <v/>
      </c>
      <c r="B93" s="4" t="n"/>
      <c r="C93" s="4">
        <f>SUMIFS(Sales!$S:$S,Sales!$H:$H,A93)</f>
        <v/>
      </c>
      <c r="D93" s="4">
        <f>IF(C93&lt;&gt;0,0,SUMIFS(Investors!$Q:$Q,Investors!$J:$J,A93))</f>
        <v/>
      </c>
      <c r="E93" s="4">
        <f>SUMIFS('General Expenses'!$C:$C,'General Expenses'!$A:$A,A93)</f>
        <v/>
      </c>
      <c r="F93" s="4">
        <f>B93+C93-D93-E93</f>
        <v/>
      </c>
      <c r="G93" s="4">
        <f>G92+F93</f>
        <v/>
      </c>
    </row>
    <row r="94">
      <c r="A94" s="8">
        <f>A93+1</f>
        <v/>
      </c>
      <c r="B94" s="4" t="n"/>
      <c r="C94" s="4">
        <f>SUMIFS(Sales!$S:$S,Sales!$H:$H,A94)</f>
        <v/>
      </c>
      <c r="D94" s="4">
        <f>IF(C94&lt;&gt;0,0,SUMIFS(Investors!$Q:$Q,Investors!$J:$J,A94))</f>
        <v/>
      </c>
      <c r="E94" s="4">
        <f>SUMIFS('General Expenses'!$C:$C,'General Expenses'!$A:$A,A94)</f>
        <v/>
      </c>
      <c r="F94" s="4">
        <f>B94+C94-D94-E94</f>
        <v/>
      </c>
      <c r="G94" s="4">
        <f>G93+F94</f>
        <v/>
      </c>
    </row>
    <row r="95">
      <c r="A95" s="8">
        <f>A94+1</f>
        <v/>
      </c>
      <c r="B95" s="4" t="n"/>
      <c r="C95" s="4">
        <f>SUMIFS(Sales!$S:$S,Sales!$H:$H,A95)</f>
        <v/>
      </c>
      <c r="D95" s="4">
        <f>IF(C95&lt;&gt;0,0,SUMIFS(Investors!$Q:$Q,Investors!$J:$J,A95))</f>
        <v/>
      </c>
      <c r="E95" s="4">
        <f>SUMIFS('General Expenses'!$C:$C,'General Expenses'!$A:$A,A95)</f>
        <v/>
      </c>
      <c r="F95" s="4">
        <f>B95+C95-D95-E95</f>
        <v/>
      </c>
      <c r="G95" s="4">
        <f>G94+F95</f>
        <v/>
      </c>
    </row>
    <row r="96">
      <c r="A96" s="8">
        <f>A95+1</f>
        <v/>
      </c>
      <c r="B96" s="4" t="n"/>
      <c r="C96" s="4">
        <f>SUMIFS(Sales!$S:$S,Sales!$H:$H,A96)</f>
        <v/>
      </c>
      <c r="D96" s="4">
        <f>IF(C96&lt;&gt;0,0,SUMIFS(Investors!$Q:$Q,Investors!$J:$J,A96))</f>
        <v/>
      </c>
      <c r="E96" s="4">
        <f>SUMIFS('General Expenses'!$C:$C,'General Expenses'!$A:$A,A96)</f>
        <v/>
      </c>
      <c r="F96" s="4">
        <f>B96+C96-D96-E96</f>
        <v/>
      </c>
      <c r="G96" s="4">
        <f>G95+F96</f>
        <v/>
      </c>
    </row>
    <row r="97">
      <c r="A97" s="8">
        <f>A96+1</f>
        <v/>
      </c>
      <c r="B97" s="4" t="n"/>
      <c r="C97" s="4">
        <f>SUMIFS(Sales!$S:$S,Sales!$H:$H,A97)</f>
        <v/>
      </c>
      <c r="D97" s="4">
        <f>IF(C97&lt;&gt;0,0,SUMIFS(Investors!$Q:$Q,Investors!$J:$J,A97))</f>
        <v/>
      </c>
      <c r="E97" s="4">
        <f>SUMIFS('General Expenses'!$C:$C,'General Expenses'!$A:$A,A97)</f>
        <v/>
      </c>
      <c r="F97" s="4">
        <f>B97+C97-D97-E97</f>
        <v/>
      </c>
      <c r="G97" s="4">
        <f>G96+F97</f>
        <v/>
      </c>
    </row>
    <row r="98">
      <c r="A98" s="8">
        <f>A97+1</f>
        <v/>
      </c>
      <c r="B98" s="4" t="n"/>
      <c r="C98" s="4">
        <f>SUMIFS(Sales!$S:$S,Sales!$H:$H,A98)</f>
        <v/>
      </c>
      <c r="D98" s="4">
        <f>IF(C98&lt;&gt;0,0,SUMIFS(Investors!$Q:$Q,Investors!$J:$J,A98))</f>
        <v/>
      </c>
      <c r="E98" s="4">
        <f>SUMIFS('General Expenses'!$C:$C,'General Expenses'!$A:$A,A98)</f>
        <v/>
      </c>
      <c r="F98" s="4">
        <f>B98+C98-D98-E98</f>
        <v/>
      </c>
      <c r="G98" s="4">
        <f>G97+F98</f>
        <v/>
      </c>
    </row>
    <row r="99">
      <c r="A99" s="8">
        <f>A98+1</f>
        <v/>
      </c>
      <c r="B99" s="4" t="n"/>
      <c r="C99" s="4">
        <f>SUMIFS(Sales!$S:$S,Sales!$H:$H,A99)</f>
        <v/>
      </c>
      <c r="D99" s="4">
        <f>IF(C99&lt;&gt;0,0,SUMIFS(Investors!$Q:$Q,Investors!$J:$J,A99))</f>
        <v/>
      </c>
      <c r="E99" s="4">
        <f>SUMIFS('General Expenses'!$C:$C,'General Expenses'!$A:$A,A99)</f>
        <v/>
      </c>
      <c r="F99" s="4">
        <f>B99+C99-D99-E99</f>
        <v/>
      </c>
      <c r="G99" s="4">
        <f>G98+F99</f>
        <v/>
      </c>
    </row>
    <row r="100">
      <c r="A100" s="8">
        <f>A99+1</f>
        <v/>
      </c>
      <c r="B100" s="4" t="n"/>
      <c r="C100" s="4">
        <f>SUMIFS(Sales!$S:$S,Sales!$H:$H,A100)</f>
        <v/>
      </c>
      <c r="D100" s="4">
        <f>IF(C100&lt;&gt;0,0,SUMIFS(Investors!$Q:$Q,Investors!$J:$J,A100))</f>
        <v/>
      </c>
      <c r="E100" s="4">
        <f>SUMIFS('General Expenses'!$C:$C,'General Expenses'!$A:$A,A100)</f>
        <v/>
      </c>
      <c r="F100" s="4">
        <f>B100+C100-D100-E100</f>
        <v/>
      </c>
      <c r="G100" s="4">
        <f>G99+F100</f>
        <v/>
      </c>
    </row>
    <row r="101">
      <c r="A101" s="8">
        <f>A100+1</f>
        <v/>
      </c>
      <c r="B101" s="4" t="n"/>
      <c r="C101" s="4">
        <f>SUMIFS(Sales!$S:$S,Sales!$H:$H,A101)</f>
        <v/>
      </c>
      <c r="D101" s="4">
        <f>IF(C101&lt;&gt;0,0,SUMIFS(Investors!$Q:$Q,Investors!$J:$J,A101))</f>
        <v/>
      </c>
      <c r="E101" s="4">
        <f>SUMIFS('General Expenses'!$C:$C,'General Expenses'!$A:$A,A101)</f>
        <v/>
      </c>
      <c r="F101" s="4">
        <f>B101+C101-D101-E101</f>
        <v/>
      </c>
      <c r="G101" s="4">
        <f>G100+F101</f>
        <v/>
      </c>
    </row>
    <row r="102">
      <c r="A102" s="8">
        <f>A101+1</f>
        <v/>
      </c>
      <c r="B102" s="4" t="n"/>
      <c r="C102" s="4">
        <f>SUMIFS(Sales!$S:$S,Sales!$H:$H,A102)</f>
        <v/>
      </c>
      <c r="D102" s="4">
        <f>IF(C102&lt;&gt;0,0,SUMIFS(Investors!$Q:$Q,Investors!$J:$J,A102))</f>
        <v/>
      </c>
      <c r="E102" s="4">
        <f>SUMIFS('General Expenses'!$C:$C,'General Expenses'!$A:$A,A102)</f>
        <v/>
      </c>
      <c r="F102" s="4">
        <f>B102+C102-D102-E102</f>
        <v/>
      </c>
      <c r="G102" s="4">
        <f>G101+F102</f>
        <v/>
      </c>
    </row>
    <row r="103">
      <c r="A103" s="8">
        <f>A102+1</f>
        <v/>
      </c>
      <c r="B103" s="4" t="n"/>
      <c r="C103" s="4">
        <f>SUMIFS(Sales!$S:$S,Sales!$H:$H,A103)</f>
        <v/>
      </c>
      <c r="D103" s="4">
        <f>IF(C103&lt;&gt;0,0,SUMIFS(Investors!$Q:$Q,Investors!$J:$J,A103))</f>
        <v/>
      </c>
      <c r="E103" s="4">
        <f>SUMIFS('General Expenses'!$C:$C,'General Expenses'!$A:$A,A103)</f>
        <v/>
      </c>
      <c r="F103" s="4">
        <f>B103+C103-D103-E103</f>
        <v/>
      </c>
      <c r="G103" s="4">
        <f>G102+F103</f>
        <v/>
      </c>
    </row>
    <row r="104">
      <c r="A104" s="8">
        <f>A103+1</f>
        <v/>
      </c>
      <c r="B104" s="4" t="n"/>
      <c r="C104" s="4">
        <f>SUMIFS(Sales!$S:$S,Sales!$H:$H,A104)</f>
        <v/>
      </c>
      <c r="D104" s="4">
        <f>IF(C104&lt;&gt;0,0,SUMIFS(Investors!$Q:$Q,Investors!$J:$J,A104))</f>
        <v/>
      </c>
      <c r="E104" s="4">
        <f>SUMIFS('General Expenses'!$C:$C,'General Expenses'!$A:$A,A104)</f>
        <v/>
      </c>
      <c r="F104" s="4">
        <f>B104+C104-D104-E104</f>
        <v/>
      </c>
      <c r="G104" s="4">
        <f>G103+F104</f>
        <v/>
      </c>
    </row>
    <row r="105">
      <c r="A105" s="8">
        <f>A104+1</f>
        <v/>
      </c>
      <c r="B105" s="4" t="n"/>
      <c r="C105" s="4">
        <f>SUMIFS(Sales!$S:$S,Sales!$H:$H,A105)</f>
        <v/>
      </c>
      <c r="D105" s="4">
        <f>IF(C105&lt;&gt;0,0,SUMIFS(Investors!$Q:$Q,Investors!$J:$J,A105))</f>
        <v/>
      </c>
      <c r="E105" s="4">
        <f>SUMIFS('General Expenses'!$C:$C,'General Expenses'!$A:$A,A105)</f>
        <v/>
      </c>
      <c r="F105" s="4">
        <f>B105+C105-D105-E105</f>
        <v/>
      </c>
      <c r="G105" s="4">
        <f>G104+F105</f>
        <v/>
      </c>
    </row>
    <row r="106">
      <c r="A106" s="8">
        <f>A105+1</f>
        <v/>
      </c>
      <c r="B106" s="4" t="n"/>
      <c r="C106" s="4">
        <f>SUMIFS(Sales!$S:$S,Sales!$H:$H,A106)</f>
        <v/>
      </c>
      <c r="D106" s="4">
        <f>IF(C106&lt;&gt;0,0,SUMIFS(Investors!$Q:$Q,Investors!$J:$J,A106))</f>
        <v/>
      </c>
      <c r="E106" s="4">
        <f>SUMIFS('General Expenses'!$C:$C,'General Expenses'!$A:$A,A106)</f>
        <v/>
      </c>
      <c r="F106" s="4">
        <f>B106+C106-D106-E106</f>
        <v/>
      </c>
      <c r="G106" s="4">
        <f>G105+F106</f>
        <v/>
      </c>
    </row>
    <row r="107">
      <c r="A107" s="8">
        <f>A106+1</f>
        <v/>
      </c>
      <c r="B107" s="4" t="n"/>
      <c r="C107" s="4">
        <f>SUMIFS(Sales!$S:$S,Sales!$H:$H,A107)</f>
        <v/>
      </c>
      <c r="D107" s="4">
        <f>IF(C107&lt;&gt;0,0,SUMIFS(Investors!$Q:$Q,Investors!$J:$J,A107))</f>
        <v/>
      </c>
      <c r="E107" s="4">
        <f>SUMIFS('General Expenses'!$C:$C,'General Expenses'!$A:$A,A107)</f>
        <v/>
      </c>
      <c r="F107" s="4">
        <f>B107+C107-D107-E107</f>
        <v/>
      </c>
      <c r="G107" s="4">
        <f>G106+F107</f>
        <v/>
      </c>
    </row>
    <row r="108">
      <c r="A108" s="8">
        <f>A107+1</f>
        <v/>
      </c>
      <c r="B108" s="4" t="n"/>
      <c r="C108" s="4">
        <f>SUMIFS(Sales!$S:$S,Sales!$H:$H,A108)</f>
        <v/>
      </c>
      <c r="D108" s="4">
        <f>IF(C108&lt;&gt;0,0,SUMIFS(Investors!$Q:$Q,Investors!$J:$J,A108))</f>
        <v/>
      </c>
      <c r="E108" s="4">
        <f>SUMIFS('General Expenses'!$C:$C,'General Expenses'!$A:$A,A108)</f>
        <v/>
      </c>
      <c r="F108" s="4">
        <f>B108+C108-D108-E108</f>
        <v/>
      </c>
      <c r="G108" s="4">
        <f>G107+F108</f>
        <v/>
      </c>
    </row>
    <row r="109">
      <c r="A109" s="8">
        <f>A108+1</f>
        <v/>
      </c>
      <c r="B109" s="4" t="n"/>
      <c r="C109" s="4">
        <f>SUMIFS(Sales!$S:$S,Sales!$H:$H,A109)</f>
        <v/>
      </c>
      <c r="D109" s="4">
        <f>IF(C109&lt;&gt;0,0,SUMIFS(Investors!$Q:$Q,Investors!$J:$J,A109))</f>
        <v/>
      </c>
      <c r="E109" s="4">
        <f>SUMIFS('General Expenses'!$C:$C,'General Expenses'!$A:$A,A109)</f>
        <v/>
      </c>
      <c r="F109" s="4">
        <f>B109+C109-D109-E109</f>
        <v/>
      </c>
      <c r="G109" s="4">
        <f>G108+F109</f>
        <v/>
      </c>
    </row>
    <row r="110">
      <c r="A110" s="8">
        <f>A109+1</f>
        <v/>
      </c>
      <c r="B110" s="4" t="n"/>
      <c r="C110" s="4">
        <f>SUMIFS(Sales!$S:$S,Sales!$H:$H,A110)</f>
        <v/>
      </c>
      <c r="D110" s="4">
        <f>IF(C110&lt;&gt;0,0,SUMIFS(Investors!$Q:$Q,Investors!$J:$J,A110))</f>
        <v/>
      </c>
      <c r="E110" s="4">
        <f>SUMIFS('General Expenses'!$C:$C,'General Expenses'!$A:$A,A110)</f>
        <v/>
      </c>
      <c r="F110" s="4">
        <f>B110+C110-D110-E110</f>
        <v/>
      </c>
      <c r="G110" s="4">
        <f>G109+F110</f>
        <v/>
      </c>
    </row>
    <row r="111">
      <c r="A111" s="8">
        <f>A110+1</f>
        <v/>
      </c>
      <c r="B111" s="4" t="n"/>
      <c r="C111" s="4">
        <f>SUMIFS(Sales!$S:$S,Sales!$H:$H,A111)</f>
        <v/>
      </c>
      <c r="D111" s="4">
        <f>IF(C111&lt;&gt;0,0,SUMIFS(Investors!$Q:$Q,Investors!$J:$J,A111))</f>
        <v/>
      </c>
      <c r="E111" s="4">
        <f>SUMIFS('General Expenses'!$C:$C,'General Expenses'!$A:$A,A111)</f>
        <v/>
      </c>
      <c r="F111" s="4">
        <f>B111+C111-D111-E111</f>
        <v/>
      </c>
      <c r="G111" s="4">
        <f>G110+F111</f>
        <v/>
      </c>
    </row>
    <row r="112">
      <c r="A112" s="8">
        <f>A111+1</f>
        <v/>
      </c>
      <c r="B112" s="4" t="n"/>
      <c r="C112" s="4">
        <f>SUMIFS(Sales!$S:$S,Sales!$H:$H,A112)</f>
        <v/>
      </c>
      <c r="D112" s="4">
        <f>IF(C112&lt;&gt;0,0,SUMIFS(Investors!$Q:$Q,Investors!$J:$J,A112))</f>
        <v/>
      </c>
      <c r="E112" s="4">
        <f>SUMIFS('General Expenses'!$C:$C,'General Expenses'!$A:$A,A112)</f>
        <v/>
      </c>
      <c r="F112" s="4">
        <f>B112+C112-D112-E112</f>
        <v/>
      </c>
      <c r="G112" s="4">
        <f>G111+F112</f>
        <v/>
      </c>
    </row>
    <row r="113">
      <c r="A113" s="8">
        <f>A112+1</f>
        <v/>
      </c>
      <c r="B113" s="4" t="n"/>
      <c r="C113" s="4">
        <f>SUMIFS(Sales!$S:$S,Sales!$H:$H,A113)</f>
        <v/>
      </c>
      <c r="D113" s="4">
        <f>IF(C113&lt;&gt;0,0,SUMIFS(Investors!$Q:$Q,Investors!$J:$J,A113))</f>
        <v/>
      </c>
      <c r="E113" s="4">
        <f>SUMIFS('General Expenses'!$C:$C,'General Expenses'!$A:$A,A113)</f>
        <v/>
      </c>
      <c r="F113" s="4">
        <f>B113+C113-D113-E113</f>
        <v/>
      </c>
      <c r="G113" s="4">
        <f>G112+F113</f>
        <v/>
      </c>
    </row>
    <row r="114">
      <c r="A114" s="8">
        <f>A113+1</f>
        <v/>
      </c>
      <c r="B114" s="4" t="n"/>
      <c r="C114" s="4">
        <f>SUMIFS(Sales!$S:$S,Sales!$H:$H,A114)</f>
        <v/>
      </c>
      <c r="D114" s="4">
        <f>IF(C114&lt;&gt;0,0,SUMIFS(Investors!$Q:$Q,Investors!$J:$J,A114))</f>
        <v/>
      </c>
      <c r="E114" s="4">
        <f>SUMIFS('General Expenses'!$C:$C,'General Expenses'!$A:$A,A114)</f>
        <v/>
      </c>
      <c r="F114" s="4">
        <f>B114+C114-D114-E114</f>
        <v/>
      </c>
      <c r="G114" s="4">
        <f>G113+F114</f>
        <v/>
      </c>
    </row>
    <row r="115">
      <c r="A115" s="8">
        <f>A114+1</f>
        <v/>
      </c>
      <c r="B115" s="4" t="n"/>
      <c r="C115" s="4">
        <f>SUMIFS(Sales!$S:$S,Sales!$H:$H,A115)</f>
        <v/>
      </c>
      <c r="D115" s="4">
        <f>IF(C115&lt;&gt;0,0,SUMIFS(Investors!$Q:$Q,Investors!$J:$J,A115))</f>
        <v/>
      </c>
      <c r="E115" s="4">
        <f>SUMIFS('General Expenses'!$C:$C,'General Expenses'!$A:$A,A115)</f>
        <v/>
      </c>
      <c r="F115" s="4">
        <f>B115+C115-D115-E115</f>
        <v/>
      </c>
      <c r="G115" s="4">
        <f>G114+F115</f>
        <v/>
      </c>
    </row>
    <row r="116">
      <c r="A116" s="8">
        <f>A115+1</f>
        <v/>
      </c>
      <c r="B116" s="4" t="n"/>
      <c r="C116" s="4">
        <f>SUMIFS(Sales!$S:$S,Sales!$H:$H,A116)</f>
        <v/>
      </c>
      <c r="D116" s="4">
        <f>IF(C116&lt;&gt;0,0,SUMIFS(Investors!$Q:$Q,Investors!$J:$J,A116))</f>
        <v/>
      </c>
      <c r="E116" s="4">
        <f>SUMIFS('General Expenses'!$C:$C,'General Expenses'!$A:$A,A116)</f>
        <v/>
      </c>
      <c r="F116" s="4">
        <f>B116+C116-D116-E116</f>
        <v/>
      </c>
      <c r="G116" s="4">
        <f>G115+F116</f>
        <v/>
      </c>
    </row>
    <row r="117">
      <c r="A117" s="8">
        <f>A116+1</f>
        <v/>
      </c>
      <c r="B117" s="4" t="n"/>
      <c r="C117" s="4">
        <f>SUMIFS(Sales!$S:$S,Sales!$H:$H,A117)</f>
        <v/>
      </c>
      <c r="D117" s="4">
        <f>IF(C117&lt;&gt;0,0,SUMIFS(Investors!$Q:$Q,Investors!$J:$J,A117))</f>
        <v/>
      </c>
      <c r="E117" s="4">
        <f>SUMIFS('General Expenses'!$C:$C,'General Expenses'!$A:$A,A117)</f>
        <v/>
      </c>
      <c r="F117" s="4">
        <f>B117+C117-D117-E117</f>
        <v/>
      </c>
      <c r="G117" s="4">
        <f>G116+F117</f>
        <v/>
      </c>
    </row>
    <row r="118">
      <c r="A118" s="8">
        <f>A117+1</f>
        <v/>
      </c>
      <c r="B118" s="4" t="n"/>
      <c r="C118" s="4">
        <f>SUMIFS(Sales!$S:$S,Sales!$H:$H,A118)</f>
        <v/>
      </c>
      <c r="D118" s="4">
        <f>IF(C118&lt;&gt;0,0,SUMIFS(Investors!$Q:$Q,Investors!$J:$J,A118))</f>
        <v/>
      </c>
      <c r="E118" s="4">
        <f>SUMIFS('General Expenses'!$C:$C,'General Expenses'!$A:$A,A118)</f>
        <v/>
      </c>
      <c r="F118" s="4">
        <f>B118+C118-D118-E118</f>
        <v/>
      </c>
      <c r="G118" s="4">
        <f>G117+F118</f>
        <v/>
      </c>
    </row>
    <row r="119">
      <c r="A119" s="8">
        <f>A118+1</f>
        <v/>
      </c>
      <c r="B119" s="4" t="n"/>
      <c r="C119" s="4">
        <f>SUMIFS(Sales!$S:$S,Sales!$H:$H,A119)</f>
        <v/>
      </c>
      <c r="D119" s="4">
        <f>IF(C119&lt;&gt;0,0,SUMIFS(Investors!$Q:$Q,Investors!$J:$J,A119))</f>
        <v/>
      </c>
      <c r="E119" s="4">
        <f>SUMIFS('General Expenses'!$C:$C,'General Expenses'!$A:$A,A119)</f>
        <v/>
      </c>
      <c r="F119" s="4">
        <f>B119+C119-D119-E119</f>
        <v/>
      </c>
      <c r="G119" s="4">
        <f>G118+F119</f>
        <v/>
      </c>
    </row>
    <row r="120">
      <c r="A120" s="8">
        <f>A119+1</f>
        <v/>
      </c>
      <c r="B120" s="4" t="n"/>
      <c r="C120" s="4">
        <f>SUMIFS(Sales!$S:$S,Sales!$H:$H,A120)</f>
        <v/>
      </c>
      <c r="D120" s="4">
        <f>IF(C120&lt;&gt;0,0,SUMIFS(Investors!$Q:$Q,Investors!$J:$J,A120))</f>
        <v/>
      </c>
      <c r="E120" s="4">
        <f>SUMIFS('General Expenses'!$C:$C,'General Expenses'!$A:$A,A120)</f>
        <v/>
      </c>
      <c r="F120" s="4">
        <f>B120+C120-D120-E120</f>
        <v/>
      </c>
      <c r="G120" s="4">
        <f>G119+F120</f>
        <v/>
      </c>
    </row>
    <row r="121">
      <c r="A121" s="8">
        <f>A120+1</f>
        <v/>
      </c>
      <c r="B121" s="4" t="n"/>
      <c r="C121" s="4">
        <f>SUMIFS(Sales!$S:$S,Sales!$H:$H,A121)</f>
        <v/>
      </c>
      <c r="D121" s="4">
        <f>IF(C121&lt;&gt;0,0,SUMIFS(Investors!$Q:$Q,Investors!$J:$J,A121))</f>
        <v/>
      </c>
      <c r="E121" s="4">
        <f>SUMIFS('General Expenses'!$C:$C,'General Expenses'!$A:$A,A121)</f>
        <v/>
      </c>
      <c r="F121" s="4">
        <f>B121+C121-D121-E121</f>
        <v/>
      </c>
      <c r="G121" s="4">
        <f>G120+F121</f>
        <v/>
      </c>
    </row>
    <row r="122">
      <c r="A122" s="8">
        <f>A121+1</f>
        <v/>
      </c>
      <c r="B122" s="4" t="n"/>
      <c r="C122" s="4">
        <f>SUMIFS(Sales!$S:$S,Sales!$H:$H,A122)</f>
        <v/>
      </c>
      <c r="D122" s="4">
        <f>IF(C122&lt;&gt;0,0,SUMIFS(Investors!$Q:$Q,Investors!$J:$J,A122))</f>
        <v/>
      </c>
      <c r="E122" s="4">
        <f>SUMIFS('General Expenses'!$C:$C,'General Expenses'!$A:$A,A122)</f>
        <v/>
      </c>
      <c r="F122" s="4">
        <f>B122+C122-D122-E122</f>
        <v/>
      </c>
      <c r="G122" s="4">
        <f>G121+F122</f>
        <v/>
      </c>
    </row>
    <row r="123">
      <c r="A123" s="8">
        <f>A122+1</f>
        <v/>
      </c>
      <c r="B123" s="4" t="n"/>
      <c r="C123" s="4">
        <f>SUMIFS(Sales!$S:$S,Sales!$H:$H,A123)</f>
        <v/>
      </c>
      <c r="D123" s="4">
        <f>IF(C123&lt;&gt;0,0,SUMIFS(Investors!$Q:$Q,Investors!$J:$J,A123))</f>
        <v/>
      </c>
      <c r="E123" s="4">
        <f>SUMIFS('General Expenses'!$C:$C,'General Expenses'!$A:$A,A123)</f>
        <v/>
      </c>
      <c r="F123" s="4">
        <f>B123+C123-D123-E123</f>
        <v/>
      </c>
      <c r="G123" s="4">
        <f>G122+F123</f>
        <v/>
      </c>
    </row>
    <row r="124">
      <c r="A124" s="8">
        <f>A123+1</f>
        <v/>
      </c>
      <c r="B124" s="4" t="n"/>
      <c r="C124" s="4">
        <f>SUMIFS(Sales!$S:$S,Sales!$H:$H,A124)</f>
        <v/>
      </c>
      <c r="D124" s="4">
        <f>IF(C124&lt;&gt;0,0,SUMIFS(Investors!$Q:$Q,Investors!$J:$J,A124))</f>
        <v/>
      </c>
      <c r="E124" s="4">
        <f>SUMIFS('General Expenses'!$C:$C,'General Expenses'!$A:$A,A124)</f>
        <v/>
      </c>
      <c r="F124" s="4">
        <f>B124+C124-D124-E124</f>
        <v/>
      </c>
      <c r="G124" s="4">
        <f>G123+F124</f>
        <v/>
      </c>
    </row>
    <row r="125">
      <c r="A125" s="8">
        <f>A124+1</f>
        <v/>
      </c>
      <c r="B125" s="4" t="n"/>
      <c r="C125" s="4">
        <f>SUMIFS(Sales!$S:$S,Sales!$H:$H,A125)</f>
        <v/>
      </c>
      <c r="D125" s="4">
        <f>IF(C125&lt;&gt;0,0,SUMIFS(Investors!$Q:$Q,Investors!$J:$J,A125))</f>
        <v/>
      </c>
      <c r="E125" s="4">
        <f>SUMIFS('General Expenses'!$C:$C,'General Expenses'!$A:$A,A125)</f>
        <v/>
      </c>
      <c r="F125" s="4">
        <f>B125+C125-D125-E125</f>
        <v/>
      </c>
      <c r="G125" s="4">
        <f>G124+F125</f>
        <v/>
      </c>
    </row>
    <row r="126">
      <c r="A126" s="8">
        <f>A125+1</f>
        <v/>
      </c>
      <c r="B126" s="4" t="n"/>
      <c r="C126" s="4">
        <f>SUMIFS(Sales!$S:$S,Sales!$H:$H,A126)</f>
        <v/>
      </c>
      <c r="D126" s="4">
        <f>IF(C126&lt;&gt;0,0,SUMIFS(Investors!$Q:$Q,Investors!$J:$J,A126))</f>
        <v/>
      </c>
      <c r="E126" s="4">
        <f>SUMIFS('General Expenses'!$C:$C,'General Expenses'!$A:$A,A126)</f>
        <v/>
      </c>
      <c r="F126" s="4">
        <f>B126+C126-D126-E126</f>
        <v/>
      </c>
      <c r="G126" s="4">
        <f>G125+F126</f>
        <v/>
      </c>
    </row>
    <row r="127">
      <c r="A127" s="8">
        <f>A126+1</f>
        <v/>
      </c>
      <c r="B127" s="4" t="n"/>
      <c r="C127" s="4">
        <f>SUMIFS(Sales!$S:$S,Sales!$H:$H,A127)</f>
        <v/>
      </c>
      <c r="D127" s="4">
        <f>IF(C127&lt;&gt;0,0,SUMIFS(Investors!$Q:$Q,Investors!$J:$J,A127))</f>
        <v/>
      </c>
      <c r="E127" s="4">
        <f>SUMIFS('General Expenses'!$C:$C,'General Expenses'!$A:$A,A127)</f>
        <v/>
      </c>
      <c r="F127" s="4">
        <f>B127+C127-D127-E127</f>
        <v/>
      </c>
      <c r="G127" s="4">
        <f>G126+F127</f>
        <v/>
      </c>
    </row>
    <row r="128">
      <c r="A128" s="8">
        <f>A127+1</f>
        <v/>
      </c>
      <c r="B128" s="4" t="n"/>
      <c r="C128" s="4">
        <f>SUMIFS(Sales!$S:$S,Sales!$H:$H,A128)</f>
        <v/>
      </c>
      <c r="D128" s="4">
        <f>IF(C128&lt;&gt;0,0,SUMIFS(Investors!$Q:$Q,Investors!$J:$J,A128))</f>
        <v/>
      </c>
      <c r="E128" s="4">
        <f>SUMIFS('General Expenses'!$C:$C,'General Expenses'!$A:$A,A128)</f>
        <v/>
      </c>
      <c r="F128" s="4">
        <f>B128+C128-D128-E128</f>
        <v/>
      </c>
      <c r="G128" s="4">
        <f>G127+F128</f>
        <v/>
      </c>
    </row>
    <row r="129">
      <c r="A129" s="8">
        <f>A128+1</f>
        <v/>
      </c>
      <c r="B129" s="4" t="n"/>
      <c r="C129" s="4">
        <f>SUMIFS(Sales!$S:$S,Sales!$H:$H,A129)</f>
        <v/>
      </c>
      <c r="D129" s="4">
        <f>IF(C129&lt;&gt;0,0,SUMIFS(Investors!$Q:$Q,Investors!$J:$J,A129))</f>
        <v/>
      </c>
      <c r="E129" s="4">
        <f>SUMIFS('General Expenses'!$C:$C,'General Expenses'!$A:$A,A129)</f>
        <v/>
      </c>
      <c r="F129" s="4">
        <f>B129+C129-D129-E129</f>
        <v/>
      </c>
      <c r="G129" s="4">
        <f>G128+F129</f>
        <v/>
      </c>
    </row>
    <row r="130">
      <c r="A130" s="8">
        <f>A129+1</f>
        <v/>
      </c>
      <c r="B130" s="4" t="n"/>
      <c r="C130" s="4">
        <f>SUMIFS(Sales!$S:$S,Sales!$H:$H,A130)</f>
        <v/>
      </c>
      <c r="D130" s="4">
        <f>IF(C130&lt;&gt;0,0,SUMIFS(Investors!$Q:$Q,Investors!$J:$J,A130))</f>
        <v/>
      </c>
      <c r="E130" s="4">
        <f>SUMIFS('General Expenses'!$C:$C,'General Expenses'!$A:$A,A130)</f>
        <v/>
      </c>
      <c r="F130" s="4">
        <f>B130+C130-D130-E130</f>
        <v/>
      </c>
      <c r="G130" s="4">
        <f>G129+F130</f>
        <v/>
      </c>
    </row>
    <row r="131">
      <c r="A131" s="8">
        <f>A130+1</f>
        <v/>
      </c>
      <c r="B131" s="4" t="n"/>
      <c r="C131" s="4">
        <f>SUMIFS(Sales!$S:$S,Sales!$H:$H,A131)</f>
        <v/>
      </c>
      <c r="D131" s="4">
        <f>IF(C131&lt;&gt;0,0,SUMIFS(Investors!$Q:$Q,Investors!$J:$J,A131))</f>
        <v/>
      </c>
      <c r="E131" s="4">
        <f>SUMIFS('General Expenses'!$C:$C,'General Expenses'!$A:$A,A131)</f>
        <v/>
      </c>
      <c r="F131" s="4">
        <f>B131+C131-D131-E131</f>
        <v/>
      </c>
      <c r="G131" s="4">
        <f>G130+F131</f>
        <v/>
      </c>
    </row>
    <row r="132">
      <c r="A132" s="8">
        <f>A131+1</f>
        <v/>
      </c>
      <c r="B132" s="4" t="n"/>
      <c r="C132" s="4">
        <f>SUMIFS(Sales!$S:$S,Sales!$H:$H,A132)</f>
        <v/>
      </c>
      <c r="D132" s="4">
        <f>IF(C132&lt;&gt;0,0,SUMIFS(Investors!$Q:$Q,Investors!$J:$J,A132))</f>
        <v/>
      </c>
      <c r="E132" s="4">
        <f>SUMIFS('General Expenses'!$C:$C,'General Expenses'!$A:$A,A132)</f>
        <v/>
      </c>
      <c r="F132" s="4">
        <f>B132+C132-D132-E132</f>
        <v/>
      </c>
      <c r="G132" s="4">
        <f>G131+F132</f>
        <v/>
      </c>
    </row>
    <row r="133">
      <c r="A133" s="8">
        <f>A132+1</f>
        <v/>
      </c>
      <c r="B133" s="4" t="n"/>
      <c r="C133" s="4">
        <f>SUMIFS(Sales!$S:$S,Sales!$H:$H,A133)</f>
        <v/>
      </c>
      <c r="D133" s="4">
        <f>IF(C133&lt;&gt;0,0,SUMIFS(Investors!$Q:$Q,Investors!$J:$J,A133))</f>
        <v/>
      </c>
      <c r="E133" s="4">
        <f>SUMIFS('General Expenses'!$C:$C,'General Expenses'!$A:$A,A133)</f>
        <v/>
      </c>
      <c r="F133" s="4">
        <f>B133+C133-D133-E133</f>
        <v/>
      </c>
      <c r="G133" s="4">
        <f>G132+F133</f>
        <v/>
      </c>
    </row>
    <row r="134">
      <c r="A134" s="8">
        <f>A133+1</f>
        <v/>
      </c>
      <c r="B134" s="4" t="n"/>
      <c r="C134" s="4">
        <f>SUMIFS(Sales!$S:$S,Sales!$H:$H,A134)</f>
        <v/>
      </c>
      <c r="D134" s="4">
        <f>IF(C134&lt;&gt;0,0,SUMIFS(Investors!$Q:$Q,Investors!$J:$J,A134))</f>
        <v/>
      </c>
      <c r="E134" s="4">
        <f>SUMIFS('General Expenses'!$C:$C,'General Expenses'!$A:$A,A134)</f>
        <v/>
      </c>
      <c r="F134" s="4">
        <f>B134+C134-D134-E134</f>
        <v/>
      </c>
      <c r="G134" s="4">
        <f>G133+F134</f>
        <v/>
      </c>
    </row>
    <row r="135">
      <c r="A135" s="8">
        <f>A134+1</f>
        <v/>
      </c>
      <c r="B135" s="4" t="n"/>
      <c r="C135" s="4">
        <f>SUMIFS(Sales!$S:$S,Sales!$H:$H,A135)</f>
        <v/>
      </c>
      <c r="D135" s="4">
        <f>IF(C135&lt;&gt;0,0,SUMIFS(Investors!$Q:$Q,Investors!$J:$J,A135))</f>
        <v/>
      </c>
      <c r="E135" s="4">
        <f>SUMIFS('General Expenses'!$C:$C,'General Expenses'!$A:$A,A135)</f>
        <v/>
      </c>
      <c r="F135" s="4">
        <f>B135+C135-D135-E135</f>
        <v/>
      </c>
      <c r="G135" s="4">
        <f>G134+F135</f>
        <v/>
      </c>
    </row>
    <row r="136">
      <c r="A136" s="8">
        <f>A135+1</f>
        <v/>
      </c>
      <c r="B136" s="4" t="n"/>
      <c r="C136" s="4">
        <f>SUMIFS(Sales!$S:$S,Sales!$H:$H,A136)</f>
        <v/>
      </c>
      <c r="D136" s="4">
        <f>IF(C136&lt;&gt;0,0,SUMIFS(Investors!$Q:$Q,Investors!$J:$J,A136))</f>
        <v/>
      </c>
      <c r="E136" s="4">
        <f>SUMIFS('General Expenses'!$C:$C,'General Expenses'!$A:$A,A136)</f>
        <v/>
      </c>
      <c r="F136" s="4">
        <f>B136+C136-D136-E136</f>
        <v/>
      </c>
      <c r="G136" s="4">
        <f>G135+F136</f>
        <v/>
      </c>
    </row>
    <row r="137">
      <c r="A137" s="8">
        <f>A136+1</f>
        <v/>
      </c>
      <c r="B137" s="4" t="n"/>
      <c r="C137" s="4">
        <f>SUMIFS(Sales!$S:$S,Sales!$H:$H,A137)</f>
        <v/>
      </c>
      <c r="D137" s="4">
        <f>IF(C137&lt;&gt;0,0,SUMIFS(Investors!$Q:$Q,Investors!$J:$J,A137))</f>
        <v/>
      </c>
      <c r="E137" s="4">
        <f>SUMIFS('General Expenses'!$C:$C,'General Expenses'!$A:$A,A137)</f>
        <v/>
      </c>
      <c r="F137" s="4">
        <f>B137+C137-D137-E137</f>
        <v/>
      </c>
      <c r="G137" s="4">
        <f>G136+F137</f>
        <v/>
      </c>
    </row>
    <row r="138">
      <c r="A138" s="8">
        <f>A137+1</f>
        <v/>
      </c>
      <c r="B138" s="4" t="n"/>
      <c r="C138" s="4">
        <f>SUMIFS(Sales!$S:$S,Sales!$H:$H,A138)</f>
        <v/>
      </c>
      <c r="D138" s="4">
        <f>IF(C138&lt;&gt;0,0,SUMIFS(Investors!$Q:$Q,Investors!$J:$J,A138))</f>
        <v/>
      </c>
      <c r="E138" s="4">
        <f>SUMIFS('General Expenses'!$C:$C,'General Expenses'!$A:$A,A138)</f>
        <v/>
      </c>
      <c r="F138" s="4">
        <f>B138+C138-D138-E138</f>
        <v/>
      </c>
      <c r="G138" s="4">
        <f>G137+F138</f>
        <v/>
      </c>
    </row>
    <row r="139">
      <c r="A139" s="8">
        <f>A138+1</f>
        <v/>
      </c>
      <c r="B139" s="4" t="n"/>
      <c r="C139" s="4">
        <f>SUMIFS(Sales!$S:$S,Sales!$H:$H,A139)</f>
        <v/>
      </c>
      <c r="D139" s="4">
        <f>IF(C139&lt;&gt;0,0,SUMIFS(Investors!$Q:$Q,Investors!$J:$J,A139))</f>
        <v/>
      </c>
      <c r="E139" s="4">
        <f>SUMIFS('General Expenses'!$C:$C,'General Expenses'!$A:$A,A139)</f>
        <v/>
      </c>
      <c r="F139" s="4">
        <f>B139+C139-D139-E139</f>
        <v/>
      </c>
      <c r="G139" s="4">
        <f>G138+F139</f>
        <v/>
      </c>
    </row>
    <row r="140">
      <c r="A140" s="8">
        <f>A139+1</f>
        <v/>
      </c>
      <c r="B140" s="4" t="n"/>
      <c r="C140" s="4">
        <f>SUMIFS(Sales!$S:$S,Sales!$H:$H,A140)</f>
        <v/>
      </c>
      <c r="D140" s="4">
        <f>IF(C140&lt;&gt;0,0,SUMIFS(Investors!$Q:$Q,Investors!$J:$J,A140))</f>
        <v/>
      </c>
      <c r="E140" s="4">
        <f>SUMIFS('General Expenses'!$C:$C,'General Expenses'!$A:$A,A140)</f>
        <v/>
      </c>
      <c r="F140" s="4">
        <f>B140+C140-D140-E140</f>
        <v/>
      </c>
      <c r="G140" s="4">
        <f>G139+F140</f>
        <v/>
      </c>
    </row>
    <row r="141">
      <c r="A141" s="8">
        <f>A140+1</f>
        <v/>
      </c>
      <c r="B141" s="4" t="n"/>
      <c r="C141" s="4">
        <f>SUMIFS(Sales!$S:$S,Sales!$H:$H,A141)</f>
        <v/>
      </c>
      <c r="D141" s="4">
        <f>IF(C141&lt;&gt;0,0,SUMIFS(Investors!$Q:$Q,Investors!$J:$J,A141))</f>
        <v/>
      </c>
      <c r="E141" s="4">
        <f>SUMIFS('General Expenses'!$C:$C,'General Expenses'!$A:$A,A141)</f>
        <v/>
      </c>
      <c r="F141" s="4">
        <f>B141+C141-D141-E141</f>
        <v/>
      </c>
      <c r="G141" s="4">
        <f>G140+F141</f>
        <v/>
      </c>
    </row>
    <row r="142">
      <c r="A142" s="8">
        <f>A141+1</f>
        <v/>
      </c>
      <c r="B142" s="4" t="n"/>
      <c r="C142" s="4">
        <f>SUMIFS(Sales!$S:$S,Sales!$H:$H,A142)</f>
        <v/>
      </c>
      <c r="D142" s="4">
        <f>IF(C142&lt;&gt;0,0,SUMIFS(Investors!$Q:$Q,Investors!$J:$J,A142))</f>
        <v/>
      </c>
      <c r="E142" s="4">
        <f>SUMIFS('General Expenses'!$C:$C,'General Expenses'!$A:$A,A142)</f>
        <v/>
      </c>
      <c r="F142" s="4">
        <f>B142+C142-D142-E142</f>
        <v/>
      </c>
      <c r="G142" s="4">
        <f>G141+F142</f>
        <v/>
      </c>
    </row>
    <row r="143">
      <c r="A143" s="8">
        <f>A142+1</f>
        <v/>
      </c>
      <c r="B143" s="4" t="n"/>
      <c r="C143" s="4">
        <f>SUMIFS(Sales!$S:$S,Sales!$H:$H,A143)</f>
        <v/>
      </c>
      <c r="D143" s="4">
        <f>IF(C143&lt;&gt;0,0,SUMIFS(Investors!$Q:$Q,Investors!$J:$J,A143))</f>
        <v/>
      </c>
      <c r="E143" s="4">
        <f>SUMIFS('General Expenses'!$C:$C,'General Expenses'!$A:$A,A143)</f>
        <v/>
      </c>
      <c r="F143" s="4">
        <f>B143+C143-D143-E143</f>
        <v/>
      </c>
      <c r="G143" s="4">
        <f>G142+F143</f>
        <v/>
      </c>
    </row>
    <row r="144">
      <c r="A144" s="8">
        <f>A143+1</f>
        <v/>
      </c>
      <c r="B144" s="4" t="n"/>
      <c r="C144" s="4">
        <f>SUMIFS(Sales!$S:$S,Sales!$H:$H,A144)</f>
        <v/>
      </c>
      <c r="D144" s="4">
        <f>IF(C144&lt;&gt;0,0,SUMIFS(Investors!$Q:$Q,Investors!$J:$J,A144))</f>
        <v/>
      </c>
      <c r="E144" s="4">
        <f>SUMIFS('General Expenses'!$C:$C,'General Expenses'!$A:$A,A144)</f>
        <v/>
      </c>
      <c r="F144" s="4">
        <f>B144+C144-D144-E144</f>
        <v/>
      </c>
      <c r="G144" s="4">
        <f>G143+F144</f>
        <v/>
      </c>
    </row>
    <row r="145">
      <c r="A145" s="8">
        <f>A144+1</f>
        <v/>
      </c>
      <c r="B145" s="4" t="n"/>
      <c r="C145" s="4">
        <f>SUMIFS(Sales!$S:$S,Sales!$H:$H,A145)</f>
        <v/>
      </c>
      <c r="D145" s="4">
        <f>IF(C145&lt;&gt;0,0,SUMIFS(Investors!$Q:$Q,Investors!$J:$J,A145))</f>
        <v/>
      </c>
      <c r="E145" s="4">
        <f>SUMIFS('General Expenses'!$C:$C,'General Expenses'!$A:$A,A145)</f>
        <v/>
      </c>
      <c r="F145" s="4">
        <f>B145+C145-D145-E145</f>
        <v/>
      </c>
      <c r="G145" s="4">
        <f>G144+F145</f>
        <v/>
      </c>
    </row>
    <row r="146">
      <c r="A146" s="8">
        <f>A145+1</f>
        <v/>
      </c>
      <c r="B146" s="4" t="n"/>
      <c r="C146" s="4">
        <f>SUMIFS(Sales!$S:$S,Sales!$H:$H,A146)</f>
        <v/>
      </c>
      <c r="D146" s="4">
        <f>IF(C146&lt;&gt;0,0,SUMIFS(Investors!$Q:$Q,Investors!$J:$J,A146))</f>
        <v/>
      </c>
      <c r="E146" s="4">
        <f>SUMIFS('General Expenses'!$C:$C,'General Expenses'!$A:$A,A146)</f>
        <v/>
      </c>
      <c r="F146" s="4">
        <f>B146+C146-D146-E146</f>
        <v/>
      </c>
      <c r="G146" s="4">
        <f>G145+F146</f>
        <v/>
      </c>
    </row>
    <row r="147">
      <c r="A147" s="8">
        <f>A146+1</f>
        <v/>
      </c>
      <c r="B147" s="4" t="n"/>
      <c r="C147" s="4">
        <f>SUMIFS(Sales!$S:$S,Sales!$H:$H,A147)</f>
        <v/>
      </c>
      <c r="D147" s="4">
        <f>IF(C147&lt;&gt;0,0,SUMIFS(Investors!$Q:$Q,Investors!$J:$J,A147))</f>
        <v/>
      </c>
      <c r="E147" s="4">
        <f>SUMIFS('General Expenses'!$C:$C,'General Expenses'!$A:$A,A147)</f>
        <v/>
      </c>
      <c r="F147" s="4">
        <f>B147+C147-D147-E147</f>
        <v/>
      </c>
      <c r="G147" s="4">
        <f>G146+F147</f>
        <v/>
      </c>
    </row>
    <row r="148">
      <c r="A148" s="8">
        <f>A147+1</f>
        <v/>
      </c>
      <c r="B148" s="4" t="n"/>
      <c r="C148" s="4">
        <f>SUMIFS(Sales!$S:$S,Sales!$H:$H,A148)</f>
        <v/>
      </c>
      <c r="D148" s="4">
        <f>IF(C148&lt;&gt;0,0,SUMIFS(Investors!$Q:$Q,Investors!$J:$J,A148))</f>
        <v/>
      </c>
      <c r="E148" s="4">
        <f>SUMIFS('General Expenses'!$C:$C,'General Expenses'!$A:$A,A148)</f>
        <v/>
      </c>
      <c r="F148" s="4">
        <f>B148+C148-D148-E148</f>
        <v/>
      </c>
      <c r="G148" s="4">
        <f>G147+F148</f>
        <v/>
      </c>
    </row>
    <row r="149">
      <c r="A149" s="8">
        <f>A148+1</f>
        <v/>
      </c>
      <c r="B149" s="4" t="n"/>
      <c r="C149" s="4">
        <f>SUMIFS(Sales!$S:$S,Sales!$H:$H,A149)</f>
        <v/>
      </c>
      <c r="D149" s="4">
        <f>IF(C149&lt;&gt;0,0,SUMIFS(Investors!$Q:$Q,Investors!$J:$J,A149))</f>
        <v/>
      </c>
      <c r="E149" s="4">
        <f>SUMIFS('General Expenses'!$C:$C,'General Expenses'!$A:$A,A149)</f>
        <v/>
      </c>
      <c r="F149" s="4">
        <f>B149+C149-D149-E149</f>
        <v/>
      </c>
      <c r="G149" s="4">
        <f>G148+F149</f>
        <v/>
      </c>
    </row>
    <row r="150">
      <c r="A150" s="8">
        <f>A149+1</f>
        <v/>
      </c>
      <c r="B150" s="4" t="n"/>
      <c r="C150" s="4">
        <f>SUMIFS(Sales!$S:$S,Sales!$H:$H,A150)</f>
        <v/>
      </c>
      <c r="D150" s="4">
        <f>IF(C150&lt;&gt;0,0,SUMIFS(Investors!$Q:$Q,Investors!$J:$J,A150))</f>
        <v/>
      </c>
      <c r="E150" s="4">
        <f>SUMIFS('General Expenses'!$C:$C,'General Expenses'!$A:$A,A150)</f>
        <v/>
      </c>
      <c r="F150" s="4">
        <f>B150+C150-D150-E150</f>
        <v/>
      </c>
      <c r="G150" s="4">
        <f>G149+F150</f>
        <v/>
      </c>
    </row>
    <row r="151">
      <c r="A151" s="8">
        <f>A150+1</f>
        <v/>
      </c>
      <c r="B151" s="4" t="n"/>
      <c r="C151" s="4">
        <f>SUMIFS(Sales!$S:$S,Sales!$H:$H,A151)</f>
        <v/>
      </c>
      <c r="D151" s="4">
        <f>IF(C151&lt;&gt;0,0,SUMIFS(Investors!$Q:$Q,Investors!$J:$J,A151))</f>
        <v/>
      </c>
      <c r="E151" s="4">
        <f>SUMIFS('General Expenses'!$C:$C,'General Expenses'!$A:$A,A151)</f>
        <v/>
      </c>
      <c r="F151" s="4">
        <f>B151+C151-D151-E151</f>
        <v/>
      </c>
      <c r="G151" s="4">
        <f>G150+F151</f>
        <v/>
      </c>
    </row>
    <row r="152">
      <c r="A152" s="8">
        <f>A151+1</f>
        <v/>
      </c>
      <c r="B152" s="4" t="n"/>
      <c r="C152" s="4">
        <f>SUMIFS(Sales!$S:$S,Sales!$H:$H,A152)</f>
        <v/>
      </c>
      <c r="D152" s="4">
        <f>IF(C152&lt;&gt;0,0,SUMIFS(Investors!$Q:$Q,Investors!$J:$J,A152))</f>
        <v/>
      </c>
      <c r="E152" s="4">
        <f>SUMIFS('General Expenses'!$C:$C,'General Expenses'!$A:$A,A152)</f>
        <v/>
      </c>
      <c r="F152" s="4">
        <f>B152+C152-D152-E152</f>
        <v/>
      </c>
      <c r="G152" s="4">
        <f>G151+F152</f>
        <v/>
      </c>
    </row>
    <row r="153">
      <c r="A153" s="8">
        <f>A152+1</f>
        <v/>
      </c>
      <c r="B153" s="4" t="n"/>
      <c r="C153" s="4">
        <f>SUMIFS(Sales!$S:$S,Sales!$H:$H,A153)</f>
        <v/>
      </c>
      <c r="D153" s="4">
        <f>IF(C153&lt;&gt;0,0,SUMIFS(Investors!$Q:$Q,Investors!$J:$J,A153))</f>
        <v/>
      </c>
      <c r="E153" s="4">
        <f>SUMIFS('General Expenses'!$C:$C,'General Expenses'!$A:$A,A153)</f>
        <v/>
      </c>
      <c r="F153" s="4">
        <f>B153+C153-D153-E153</f>
        <v/>
      </c>
      <c r="G153" s="4">
        <f>G152+F153</f>
        <v/>
      </c>
    </row>
    <row r="154">
      <c r="A154" s="8">
        <f>A153+1</f>
        <v/>
      </c>
      <c r="B154" s="4" t="n"/>
      <c r="C154" s="4">
        <f>SUMIFS(Sales!$S:$S,Sales!$H:$H,A154)</f>
        <v/>
      </c>
      <c r="D154" s="4">
        <f>IF(C154&lt;&gt;0,0,SUMIFS(Investors!$Q:$Q,Investors!$J:$J,A154))</f>
        <v/>
      </c>
      <c r="E154" s="4">
        <f>SUMIFS('General Expenses'!$C:$C,'General Expenses'!$A:$A,A154)</f>
        <v/>
      </c>
      <c r="F154" s="4">
        <f>B154+C154-D154-E154</f>
        <v/>
      </c>
      <c r="G154" s="4">
        <f>G153+F154</f>
        <v/>
      </c>
    </row>
    <row r="155">
      <c r="A155" s="8">
        <f>A154+1</f>
        <v/>
      </c>
      <c r="B155" s="4" t="n"/>
      <c r="C155" s="4">
        <f>SUMIFS(Sales!$S:$S,Sales!$H:$H,A155)</f>
        <v/>
      </c>
      <c r="D155" s="4">
        <f>IF(C155&lt;&gt;0,0,SUMIFS(Investors!$Q:$Q,Investors!$J:$J,A155))</f>
        <v/>
      </c>
      <c r="E155" s="4">
        <f>SUMIFS('General Expenses'!$C:$C,'General Expenses'!$A:$A,A155)</f>
        <v/>
      </c>
      <c r="F155" s="4">
        <f>B155+C155-D155-E155</f>
        <v/>
      </c>
      <c r="G155" s="4">
        <f>G154+F155</f>
        <v/>
      </c>
    </row>
    <row r="156">
      <c r="A156" s="8">
        <f>A155+1</f>
        <v/>
      </c>
      <c r="B156" s="4" t="n"/>
      <c r="C156" s="4">
        <f>SUMIFS(Sales!$S:$S,Sales!$H:$H,A156)</f>
        <v/>
      </c>
      <c r="D156" s="4">
        <f>IF(C156&lt;&gt;0,0,SUMIFS(Investors!$Q:$Q,Investors!$J:$J,A156))</f>
        <v/>
      </c>
      <c r="E156" s="4">
        <f>SUMIFS('General Expenses'!$C:$C,'General Expenses'!$A:$A,A156)</f>
        <v/>
      </c>
      <c r="F156" s="4">
        <f>B156+C156-D156-E156</f>
        <v/>
      </c>
      <c r="G156" s="4">
        <f>G155+F156</f>
        <v/>
      </c>
    </row>
    <row r="157">
      <c r="A157" s="8">
        <f>A156+1</f>
        <v/>
      </c>
      <c r="B157" s="4" t="n"/>
      <c r="C157" s="4">
        <f>SUMIFS(Sales!$S:$S,Sales!$H:$H,A157)</f>
        <v/>
      </c>
      <c r="D157" s="4">
        <f>IF(C157&lt;&gt;0,0,SUMIFS(Investors!$Q:$Q,Investors!$J:$J,A157))</f>
        <v/>
      </c>
      <c r="E157" s="4">
        <f>SUMIFS('General Expenses'!$C:$C,'General Expenses'!$A:$A,A157)</f>
        <v/>
      </c>
      <c r="F157" s="4">
        <f>B157+C157-D157-E157</f>
        <v/>
      </c>
      <c r="G157" s="4">
        <f>G156+F157</f>
        <v/>
      </c>
    </row>
    <row r="158">
      <c r="A158" s="8">
        <f>A157+1</f>
        <v/>
      </c>
      <c r="B158" s="4" t="n"/>
      <c r="C158" s="4">
        <f>SUMIFS(Sales!$S:$S,Sales!$H:$H,A158)</f>
        <v/>
      </c>
      <c r="D158" s="4">
        <f>IF(C158&lt;&gt;0,0,SUMIFS(Investors!$Q:$Q,Investors!$J:$J,A158))</f>
        <v/>
      </c>
      <c r="E158" s="4">
        <f>SUMIFS('General Expenses'!$C:$C,'General Expenses'!$A:$A,A158)</f>
        <v/>
      </c>
      <c r="F158" s="4">
        <f>B158+C158-D158-E158</f>
        <v/>
      </c>
      <c r="G158" s="4">
        <f>G157+F158</f>
        <v/>
      </c>
    </row>
    <row r="159">
      <c r="A159" s="8">
        <f>A158+1</f>
        <v/>
      </c>
      <c r="B159" s="4" t="n"/>
      <c r="C159" s="4">
        <f>SUMIFS(Sales!$S:$S,Sales!$H:$H,A159)</f>
        <v/>
      </c>
      <c r="D159" s="4">
        <f>IF(C159&lt;&gt;0,0,SUMIFS(Investors!$Q:$Q,Investors!$J:$J,A159))</f>
        <v/>
      </c>
      <c r="E159" s="4">
        <f>SUMIFS('General Expenses'!$C:$C,'General Expenses'!$A:$A,A159)</f>
        <v/>
      </c>
      <c r="F159" s="4">
        <f>B159+C159-D159-E159</f>
        <v/>
      </c>
      <c r="G159" s="4">
        <f>G158+F159</f>
        <v/>
      </c>
    </row>
    <row r="160">
      <c r="A160" s="8">
        <f>A159+1</f>
        <v/>
      </c>
      <c r="B160" s="4" t="n"/>
      <c r="C160" s="4">
        <f>SUMIFS(Sales!$S:$S,Sales!$H:$H,A160)</f>
        <v/>
      </c>
      <c r="D160" s="4">
        <f>IF(C160&lt;&gt;0,0,SUMIFS(Investors!$Q:$Q,Investors!$J:$J,A160))</f>
        <v/>
      </c>
      <c r="E160" s="4">
        <f>SUMIFS('General Expenses'!$C:$C,'General Expenses'!$A:$A,A160)</f>
        <v/>
      </c>
      <c r="F160" s="4">
        <f>B160+C160-D160-E160</f>
        <v/>
      </c>
      <c r="G160" s="4">
        <f>G159+F160</f>
        <v/>
      </c>
    </row>
    <row r="161">
      <c r="A161" s="8">
        <f>A160+1</f>
        <v/>
      </c>
      <c r="B161" s="4" t="n"/>
      <c r="C161" s="4">
        <f>SUMIFS(Sales!$S:$S,Sales!$H:$H,A161)</f>
        <v/>
      </c>
      <c r="D161" s="4">
        <f>IF(C161&lt;&gt;0,0,SUMIFS(Investors!$Q:$Q,Investors!$J:$J,A161))</f>
        <v/>
      </c>
      <c r="E161" s="4">
        <f>SUMIFS('General Expenses'!$C:$C,'General Expenses'!$A:$A,A161)</f>
        <v/>
      </c>
      <c r="F161" s="4">
        <f>B161+C161-D161-E161</f>
        <v/>
      </c>
      <c r="G161" s="4">
        <f>G160+F161</f>
        <v/>
      </c>
    </row>
    <row r="162">
      <c r="A162" s="8">
        <f>A161+1</f>
        <v/>
      </c>
      <c r="B162" s="4" t="n"/>
      <c r="C162" s="4">
        <f>SUMIFS(Sales!$S:$S,Sales!$H:$H,A162)</f>
        <v/>
      </c>
      <c r="D162" s="4">
        <f>IF(C162&lt;&gt;0,0,SUMIFS(Investors!$Q:$Q,Investors!$J:$J,A162))</f>
        <v/>
      </c>
      <c r="E162" s="4">
        <f>SUMIFS('General Expenses'!$C:$C,'General Expenses'!$A:$A,A162)</f>
        <v/>
      </c>
      <c r="F162" s="4">
        <f>B162+C162-D162-E162</f>
        <v/>
      </c>
      <c r="G162" s="4">
        <f>G161+F162</f>
        <v/>
      </c>
    </row>
    <row r="163">
      <c r="A163" s="8">
        <f>A162+1</f>
        <v/>
      </c>
      <c r="B163" s="4" t="n"/>
      <c r="C163" s="4">
        <f>SUMIFS(Sales!$S:$S,Sales!$H:$H,A163)</f>
        <v/>
      </c>
      <c r="D163" s="4">
        <f>IF(C163&lt;&gt;0,0,SUMIFS(Investors!$Q:$Q,Investors!$J:$J,A163))</f>
        <v/>
      </c>
      <c r="E163" s="4">
        <f>SUMIFS('General Expenses'!$C:$C,'General Expenses'!$A:$A,A163)</f>
        <v/>
      </c>
      <c r="F163" s="4">
        <f>B163+C163-D163-E163</f>
        <v/>
      </c>
      <c r="G163" s="4">
        <f>G162+F163</f>
        <v/>
      </c>
    </row>
    <row r="164">
      <c r="A164" s="8">
        <f>A163+1</f>
        <v/>
      </c>
      <c r="B164" s="4" t="n"/>
      <c r="C164" s="4">
        <f>SUMIFS(Sales!$S:$S,Sales!$H:$H,A164)</f>
        <v/>
      </c>
      <c r="D164" s="4">
        <f>IF(C164&lt;&gt;0,0,SUMIFS(Investors!$Q:$Q,Investors!$J:$J,A164))</f>
        <v/>
      </c>
      <c r="E164" s="4">
        <f>SUMIFS('General Expenses'!$C:$C,'General Expenses'!$A:$A,A164)</f>
        <v/>
      </c>
      <c r="F164" s="4">
        <f>B164+C164-D164-E164</f>
        <v/>
      </c>
      <c r="G164" s="4">
        <f>G163+F164</f>
        <v/>
      </c>
    </row>
    <row r="165">
      <c r="A165" s="8">
        <f>A164+1</f>
        <v/>
      </c>
      <c r="B165" s="4" t="n"/>
      <c r="C165" s="4">
        <f>SUMIFS(Sales!$S:$S,Sales!$H:$H,A165)</f>
        <v/>
      </c>
      <c r="D165" s="4">
        <f>IF(C165&lt;&gt;0,0,SUMIFS(Investors!$Q:$Q,Investors!$J:$J,A165))</f>
        <v/>
      </c>
      <c r="E165" s="4">
        <f>SUMIFS('General Expenses'!$C:$C,'General Expenses'!$A:$A,A165)</f>
        <v/>
      </c>
      <c r="F165" s="4">
        <f>B165+C165-D165-E165</f>
        <v/>
      </c>
      <c r="G165" s="4">
        <f>G164+F165</f>
        <v/>
      </c>
    </row>
    <row r="166">
      <c r="A166" s="8">
        <f>A165+1</f>
        <v/>
      </c>
      <c r="B166" s="4" t="n"/>
      <c r="C166" s="4">
        <f>SUMIFS(Sales!$S:$S,Sales!$H:$H,A166)</f>
        <v/>
      </c>
      <c r="D166" s="4">
        <f>IF(C166&lt;&gt;0,0,SUMIFS(Investors!$Q:$Q,Investors!$J:$J,A166))</f>
        <v/>
      </c>
      <c r="E166" s="4">
        <f>SUMIFS('General Expenses'!$C:$C,'General Expenses'!$A:$A,A166)</f>
        <v/>
      </c>
      <c r="F166" s="4">
        <f>B166+C166-D166-E166</f>
        <v/>
      </c>
      <c r="G166" s="4">
        <f>G165+F166</f>
        <v/>
      </c>
    </row>
    <row r="167">
      <c r="A167" s="8">
        <f>A166+1</f>
        <v/>
      </c>
      <c r="B167" s="4" t="n"/>
      <c r="C167" s="4">
        <f>SUMIFS(Sales!$S:$S,Sales!$H:$H,A167)</f>
        <v/>
      </c>
      <c r="D167" s="4">
        <f>IF(C167&lt;&gt;0,0,SUMIFS(Investors!$Q:$Q,Investors!$J:$J,A167))</f>
        <v/>
      </c>
      <c r="E167" s="4">
        <f>SUMIFS('General Expenses'!$C:$C,'General Expenses'!$A:$A,A167)</f>
        <v/>
      </c>
      <c r="F167" s="4">
        <f>B167+C167-D167-E167</f>
        <v/>
      </c>
      <c r="G167" s="4">
        <f>G166+F167</f>
        <v/>
      </c>
    </row>
    <row r="168">
      <c r="A168" s="8">
        <f>A167+1</f>
        <v/>
      </c>
      <c r="B168" s="4" t="n"/>
      <c r="C168" s="4">
        <f>SUMIFS(Sales!$S:$S,Sales!$H:$H,A168)</f>
        <v/>
      </c>
      <c r="D168" s="4">
        <f>IF(C168&lt;&gt;0,0,SUMIFS(Investors!$Q:$Q,Investors!$J:$J,A168))</f>
        <v/>
      </c>
      <c r="E168" s="4">
        <f>SUMIFS('General Expenses'!$C:$C,'General Expenses'!$A:$A,A168)</f>
        <v/>
      </c>
      <c r="F168" s="4">
        <f>B168+C168-D168-E168</f>
        <v/>
      </c>
      <c r="G168" s="4">
        <f>G167+F168</f>
        <v/>
      </c>
    </row>
    <row r="169">
      <c r="A169" s="8">
        <f>A168+1</f>
        <v/>
      </c>
      <c r="B169" s="4" t="n"/>
      <c r="C169" s="4">
        <f>SUMIFS(Sales!$S:$S,Sales!$H:$H,A169)</f>
        <v/>
      </c>
      <c r="D169" s="4">
        <f>IF(C169&lt;&gt;0,0,SUMIFS(Investors!$Q:$Q,Investors!$J:$J,A169))</f>
        <v/>
      </c>
      <c r="E169" s="4">
        <f>SUMIFS('General Expenses'!$C:$C,'General Expenses'!$A:$A,A169)</f>
        <v/>
      </c>
      <c r="F169" s="4">
        <f>B169+C169-D169-E169</f>
        <v/>
      </c>
      <c r="G169" s="4">
        <f>G168+F169</f>
        <v/>
      </c>
    </row>
    <row r="170">
      <c r="A170" s="8">
        <f>A169+1</f>
        <v/>
      </c>
      <c r="B170" s="4" t="n"/>
      <c r="C170" s="4">
        <f>SUMIFS(Sales!$S:$S,Sales!$H:$H,A170)</f>
        <v/>
      </c>
      <c r="D170" s="4">
        <f>IF(C170&lt;&gt;0,0,SUMIFS(Investors!$Q:$Q,Investors!$J:$J,A170))</f>
        <v/>
      </c>
      <c r="E170" s="4">
        <f>SUMIFS('General Expenses'!$C:$C,'General Expenses'!$A:$A,A170)</f>
        <v/>
      </c>
      <c r="F170" s="4">
        <f>B170+C170-D170-E170</f>
        <v/>
      </c>
      <c r="G170" s="4">
        <f>G169+F170</f>
        <v/>
      </c>
    </row>
    <row r="171">
      <c r="A171" s="8">
        <f>A170+1</f>
        <v/>
      </c>
      <c r="B171" s="4" t="n"/>
      <c r="C171" s="4">
        <f>SUMIFS(Sales!$S:$S,Sales!$H:$H,A171)</f>
        <v/>
      </c>
      <c r="D171" s="4">
        <f>IF(C171&lt;&gt;0,0,SUMIFS(Investors!$Q:$Q,Investors!$J:$J,A171))</f>
        <v/>
      </c>
      <c r="E171" s="4">
        <f>SUMIFS('General Expenses'!$C:$C,'General Expenses'!$A:$A,A171)</f>
        <v/>
      </c>
      <c r="F171" s="4">
        <f>B171+C171-D171-E171</f>
        <v/>
      </c>
      <c r="G171" s="4">
        <f>G170+F171</f>
        <v/>
      </c>
    </row>
    <row r="172">
      <c r="A172" s="8">
        <f>A171+1</f>
        <v/>
      </c>
      <c r="B172" s="4" t="n"/>
      <c r="C172" s="4">
        <f>SUMIFS(Sales!$S:$S,Sales!$H:$H,A172)</f>
        <v/>
      </c>
      <c r="D172" s="4">
        <f>IF(C172&lt;&gt;0,0,SUMIFS(Investors!$Q:$Q,Investors!$J:$J,A172))</f>
        <v/>
      </c>
      <c r="E172" s="4">
        <f>SUMIFS('General Expenses'!$C:$C,'General Expenses'!$A:$A,A172)</f>
        <v/>
      </c>
      <c r="F172" s="4">
        <f>B172+C172-D172-E172</f>
        <v/>
      </c>
      <c r="G172" s="4">
        <f>G171+F172</f>
        <v/>
      </c>
    </row>
    <row r="173">
      <c r="A173" s="8">
        <f>A172+1</f>
        <v/>
      </c>
      <c r="B173" s="4" t="n"/>
      <c r="C173" s="4">
        <f>SUMIFS(Sales!$S:$S,Sales!$H:$H,A173)</f>
        <v/>
      </c>
      <c r="D173" s="4">
        <f>IF(C173&lt;&gt;0,0,SUMIFS(Investors!$Q:$Q,Investors!$J:$J,A173))</f>
        <v/>
      </c>
      <c r="E173" s="4">
        <f>SUMIFS('General Expenses'!$C:$C,'General Expenses'!$A:$A,A173)</f>
        <v/>
      </c>
      <c r="F173" s="4">
        <f>B173+C173-D173-E173</f>
        <v/>
      </c>
      <c r="G173" s="4">
        <f>G172+F173</f>
        <v/>
      </c>
    </row>
    <row r="174">
      <c r="A174" s="8">
        <f>A173+1</f>
        <v/>
      </c>
      <c r="B174" s="4" t="n"/>
      <c r="C174" s="4">
        <f>SUMIFS(Sales!$S:$S,Sales!$H:$H,A174)</f>
        <v/>
      </c>
      <c r="D174" s="4">
        <f>IF(C174&lt;&gt;0,0,SUMIFS(Investors!$Q:$Q,Investors!$J:$J,A174))</f>
        <v/>
      </c>
      <c r="E174" s="4">
        <f>SUMIFS('General Expenses'!$C:$C,'General Expenses'!$A:$A,A174)</f>
        <v/>
      </c>
      <c r="F174" s="4">
        <f>B174+C174-D174-E174</f>
        <v/>
      </c>
      <c r="G174" s="4">
        <f>G173+F174</f>
        <v/>
      </c>
    </row>
    <row r="175">
      <c r="A175" s="8">
        <f>A174+1</f>
        <v/>
      </c>
      <c r="B175" s="4" t="n"/>
      <c r="C175" s="4">
        <f>SUMIFS(Sales!$S:$S,Sales!$H:$H,A175)</f>
        <v/>
      </c>
      <c r="D175" s="4">
        <f>IF(C175&lt;&gt;0,0,SUMIFS(Investors!$Q:$Q,Investors!$J:$J,A175))</f>
        <v/>
      </c>
      <c r="E175" s="4">
        <f>SUMIFS('General Expenses'!$C:$C,'General Expenses'!$A:$A,A175)</f>
        <v/>
      </c>
      <c r="F175" s="4">
        <f>B175+C175-D175-E175</f>
        <v/>
      </c>
      <c r="G175" s="4">
        <f>G174+F175</f>
        <v/>
      </c>
    </row>
    <row r="176">
      <c r="A176" s="8">
        <f>A175+1</f>
        <v/>
      </c>
      <c r="B176" s="4" t="n"/>
      <c r="C176" s="4">
        <f>SUMIFS(Sales!$S:$S,Sales!$H:$H,A176)</f>
        <v/>
      </c>
      <c r="D176" s="4">
        <f>IF(C176&lt;&gt;0,0,SUMIFS(Investors!$Q:$Q,Investors!$J:$J,A176))</f>
        <v/>
      </c>
      <c r="E176" s="4">
        <f>SUMIFS('General Expenses'!$C:$C,'General Expenses'!$A:$A,A176)</f>
        <v/>
      </c>
      <c r="F176" s="4">
        <f>B176+C176-D176-E176</f>
        <v/>
      </c>
      <c r="G176" s="4">
        <f>G175+F176</f>
        <v/>
      </c>
    </row>
    <row r="177">
      <c r="A177" s="8">
        <f>A176+1</f>
        <v/>
      </c>
      <c r="B177" s="4" t="n"/>
      <c r="C177" s="4">
        <f>SUMIFS(Sales!$S:$S,Sales!$H:$H,A177)</f>
        <v/>
      </c>
      <c r="D177" s="4">
        <f>IF(C177&lt;&gt;0,0,SUMIFS(Investors!$Q:$Q,Investors!$J:$J,A177))</f>
        <v/>
      </c>
      <c r="E177" s="4">
        <f>SUMIFS('General Expenses'!$C:$C,'General Expenses'!$A:$A,A177)</f>
        <v/>
      </c>
      <c r="F177" s="4">
        <f>B177+C177-D177-E177</f>
        <v/>
      </c>
      <c r="G177" s="4">
        <f>G176+F177</f>
        <v/>
      </c>
    </row>
    <row r="178">
      <c r="A178" s="8">
        <f>A177+1</f>
        <v/>
      </c>
      <c r="B178" s="4" t="n"/>
      <c r="C178" s="4">
        <f>SUMIFS(Sales!$S:$S,Sales!$H:$H,A178)</f>
        <v/>
      </c>
      <c r="D178" s="4">
        <f>IF(C178&lt;&gt;0,0,SUMIFS(Investors!$Q:$Q,Investors!$J:$J,A178))</f>
        <v/>
      </c>
      <c r="E178" s="4">
        <f>SUMIFS('General Expenses'!$C:$C,'General Expenses'!$A:$A,A178)</f>
        <v/>
      </c>
      <c r="F178" s="4">
        <f>B178+C178-D178-E178</f>
        <v/>
      </c>
      <c r="G178" s="4">
        <f>G177+F178</f>
        <v/>
      </c>
    </row>
    <row r="179">
      <c r="A179" s="8">
        <f>A178+1</f>
        <v/>
      </c>
      <c r="B179" s="4" t="n"/>
      <c r="C179" s="4">
        <f>SUMIFS(Sales!$S:$S,Sales!$H:$H,A179)</f>
        <v/>
      </c>
      <c r="D179" s="4">
        <f>IF(C179&lt;&gt;0,0,SUMIFS(Investors!$Q:$Q,Investors!$J:$J,A179))</f>
        <v/>
      </c>
      <c r="E179" s="4">
        <f>SUMIFS('General Expenses'!$C:$C,'General Expenses'!$A:$A,A179)</f>
        <v/>
      </c>
      <c r="F179" s="4">
        <f>B179+C179-D179-E179</f>
        <v/>
      </c>
      <c r="G179" s="4">
        <f>G178+F179</f>
        <v/>
      </c>
    </row>
    <row r="180">
      <c r="A180" s="8">
        <f>A179+1</f>
        <v/>
      </c>
      <c r="B180" s="4" t="n"/>
      <c r="C180" s="4">
        <f>SUMIFS(Sales!$S:$S,Sales!$H:$H,A180)</f>
        <v/>
      </c>
      <c r="D180" s="4">
        <f>IF(C180&lt;&gt;0,0,SUMIFS(Investors!$Q:$Q,Investors!$J:$J,A180))</f>
        <v/>
      </c>
      <c r="E180" s="4">
        <f>SUMIFS('General Expenses'!$C:$C,'General Expenses'!$A:$A,A180)</f>
        <v/>
      </c>
      <c r="F180" s="4">
        <f>B180+C180-D180-E180</f>
        <v/>
      </c>
      <c r="G180" s="4">
        <f>G179+F180</f>
        <v/>
      </c>
    </row>
    <row r="181">
      <c r="A181" s="8">
        <f>A180+1</f>
        <v/>
      </c>
      <c r="B181" s="4" t="n"/>
      <c r="C181" s="4">
        <f>SUMIFS(Sales!$S:$S,Sales!$H:$H,A181)</f>
        <v/>
      </c>
      <c r="D181" s="4">
        <f>IF(C181&lt;&gt;0,0,SUMIFS(Investors!$Q:$Q,Investors!$J:$J,A181))</f>
        <v/>
      </c>
      <c r="E181" s="4">
        <f>SUMIFS('General Expenses'!$C:$C,'General Expenses'!$A:$A,A181)</f>
        <v/>
      </c>
      <c r="F181" s="4">
        <f>B181+C181-D181-E181</f>
        <v/>
      </c>
      <c r="G181" s="4">
        <f>G180+F181</f>
        <v/>
      </c>
    </row>
    <row r="182">
      <c r="A182" s="8">
        <f>A181+1</f>
        <v/>
      </c>
      <c r="B182" s="4" t="n"/>
      <c r="C182" s="4">
        <f>SUMIFS(Sales!$S:$S,Sales!$H:$H,A182)</f>
        <v/>
      </c>
      <c r="D182" s="4">
        <f>IF(C182&lt;&gt;0,0,SUMIFS(Investors!$Q:$Q,Investors!$J:$J,A182))</f>
        <v/>
      </c>
      <c r="E182" s="4">
        <f>SUMIFS('General Expenses'!$C:$C,'General Expenses'!$A:$A,A182)</f>
        <v/>
      </c>
      <c r="F182" s="4">
        <f>B182+C182-D182-E182</f>
        <v/>
      </c>
      <c r="G182" s="4">
        <f>G181+F182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2024-08-28T14:10:54Z</dcterms:created>
  <dcterms:modified xmlns:dcterms="http://purl.org/dc/terms/" xmlns:xsi="http://www.w3.org/2001/XMLSchema-instance" xsi:type="dcterms:W3CDTF">2024-08-28T14:10:54Z</dcterms:modified>
</cp:coreProperties>
</file>