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459EACEB-EB32-EB43-BCAF-E270FDE99626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Sales" sheetId="1" r:id="rId1"/>
    <sheet name="Investors" sheetId="2" r:id="rId2"/>
    <sheet name="Timing" sheetId="3" r:id="rId3"/>
  </sheets>
  <definedNames>
    <definedName name="_xlnm._FilterDatabase" localSheetId="1" hidden="1">Investors!$A$4:$P$619</definedName>
    <definedName name="_xlnm._FilterDatabase" localSheetId="0" hidden="1">Sales!$A$4:$U$229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9" i="2" l="1"/>
  <c r="N619" i="2"/>
  <c r="M619" i="2"/>
  <c r="O619" i="2" s="1"/>
  <c r="P618" i="2"/>
  <c r="N618" i="2"/>
  <c r="M618" i="2"/>
  <c r="P617" i="2"/>
  <c r="N617" i="2"/>
  <c r="M617" i="2"/>
  <c r="P616" i="2"/>
  <c r="O616" i="2"/>
  <c r="N616" i="2"/>
  <c r="M616" i="2"/>
  <c r="P615" i="2"/>
  <c r="N615" i="2"/>
  <c r="M615" i="2"/>
  <c r="O615" i="2" s="1"/>
  <c r="P614" i="2"/>
  <c r="N614" i="2"/>
  <c r="M614" i="2"/>
  <c r="O614" i="2" s="1"/>
  <c r="P613" i="2"/>
  <c r="N613" i="2" s="1"/>
  <c r="M613" i="2"/>
  <c r="O613" i="2" s="1"/>
  <c r="P612" i="2"/>
  <c r="N612" i="2" s="1"/>
  <c r="M612" i="2"/>
  <c r="O612" i="2" s="1"/>
  <c r="P611" i="2"/>
  <c r="N611" i="2" s="1"/>
  <c r="M611" i="2"/>
  <c r="P610" i="2"/>
  <c r="N610" i="2" s="1"/>
  <c r="O610" i="2"/>
  <c r="M610" i="2"/>
  <c r="P609" i="2"/>
  <c r="N609" i="2" s="1"/>
  <c r="M609" i="2"/>
  <c r="P608" i="2"/>
  <c r="O608" i="2"/>
  <c r="N608" i="2"/>
  <c r="M608" i="2"/>
  <c r="P607" i="2"/>
  <c r="N607" i="2"/>
  <c r="M607" i="2"/>
  <c r="P606" i="2"/>
  <c r="N606" i="2"/>
  <c r="M606" i="2"/>
  <c r="O606" i="2" s="1"/>
  <c r="P605" i="2"/>
  <c r="N605" i="2"/>
  <c r="M605" i="2"/>
  <c r="O605" i="2" s="1"/>
  <c r="P604" i="2"/>
  <c r="N604" i="2" s="1"/>
  <c r="M604" i="2"/>
  <c r="O604" i="2" s="1"/>
  <c r="P603" i="2"/>
  <c r="N603" i="2" s="1"/>
  <c r="M603" i="2"/>
  <c r="P602" i="2"/>
  <c r="N602" i="2" s="1"/>
  <c r="O602" i="2" s="1"/>
  <c r="M602" i="2"/>
  <c r="P601" i="2"/>
  <c r="N601" i="2"/>
  <c r="M601" i="2"/>
  <c r="P600" i="2"/>
  <c r="N600" i="2"/>
  <c r="O600" i="2" s="1"/>
  <c r="M600" i="2"/>
  <c r="P599" i="2"/>
  <c r="N599" i="2"/>
  <c r="M599" i="2"/>
  <c r="O599" i="2" s="1"/>
  <c r="P598" i="2"/>
  <c r="N598" i="2"/>
  <c r="M598" i="2"/>
  <c r="P597" i="2"/>
  <c r="N597" i="2" s="1"/>
  <c r="M597" i="2"/>
  <c r="P596" i="2"/>
  <c r="N596" i="2" s="1"/>
  <c r="M596" i="2"/>
  <c r="O596" i="2" s="1"/>
  <c r="P595" i="2"/>
  <c r="N595" i="2"/>
  <c r="M595" i="2"/>
  <c r="P594" i="2"/>
  <c r="N594" i="2" s="1"/>
  <c r="O594" i="2"/>
  <c r="M594" i="2"/>
  <c r="P593" i="2"/>
  <c r="N593" i="2"/>
  <c r="M593" i="2"/>
  <c r="O593" i="2" s="1"/>
  <c r="P592" i="2"/>
  <c r="O592" i="2"/>
  <c r="N592" i="2"/>
  <c r="M592" i="2"/>
  <c r="P591" i="2"/>
  <c r="N591" i="2"/>
  <c r="M591" i="2"/>
  <c r="O591" i="2" s="1"/>
  <c r="P590" i="2"/>
  <c r="N590" i="2" s="1"/>
  <c r="M590" i="2"/>
  <c r="O590" i="2" s="1"/>
  <c r="P589" i="2"/>
  <c r="N589" i="2"/>
  <c r="M589" i="2"/>
  <c r="O589" i="2" s="1"/>
  <c r="P588" i="2"/>
  <c r="N588" i="2" s="1"/>
  <c r="M588" i="2"/>
  <c r="O588" i="2" s="1"/>
  <c r="P587" i="2"/>
  <c r="N587" i="2" s="1"/>
  <c r="M587" i="2"/>
  <c r="P586" i="2"/>
  <c r="N586" i="2" s="1"/>
  <c r="O586" i="2"/>
  <c r="M586" i="2"/>
  <c r="P585" i="2"/>
  <c r="N585" i="2"/>
  <c r="M585" i="2"/>
  <c r="P584" i="2"/>
  <c r="N584" i="2"/>
  <c r="O584" i="2" s="1"/>
  <c r="M584" i="2"/>
  <c r="P583" i="2"/>
  <c r="N583" i="2"/>
  <c r="M583" i="2"/>
  <c r="O583" i="2" s="1"/>
  <c r="P582" i="2"/>
  <c r="N582" i="2"/>
  <c r="M582" i="2"/>
  <c r="O582" i="2" s="1"/>
  <c r="P581" i="2"/>
  <c r="N581" i="2" s="1"/>
  <c r="M581" i="2"/>
  <c r="P580" i="2"/>
  <c r="N580" i="2" s="1"/>
  <c r="M580" i="2"/>
  <c r="O580" i="2" s="1"/>
  <c r="P579" i="2"/>
  <c r="N579" i="2"/>
  <c r="M579" i="2"/>
  <c r="P578" i="2"/>
  <c r="N578" i="2" s="1"/>
  <c r="O578" i="2"/>
  <c r="M578" i="2"/>
  <c r="P577" i="2"/>
  <c r="N577" i="2"/>
  <c r="M577" i="2"/>
  <c r="O577" i="2" s="1"/>
  <c r="P576" i="2"/>
  <c r="N576" i="2"/>
  <c r="O576" i="2" s="1"/>
  <c r="M576" i="2"/>
  <c r="P575" i="2"/>
  <c r="N575" i="2"/>
  <c r="M575" i="2"/>
  <c r="O575" i="2" s="1"/>
  <c r="P574" i="2"/>
  <c r="N574" i="2" s="1"/>
  <c r="M574" i="2"/>
  <c r="P573" i="2"/>
  <c r="N573" i="2"/>
  <c r="M573" i="2"/>
  <c r="O573" i="2" s="1"/>
  <c r="P572" i="2"/>
  <c r="N572" i="2" s="1"/>
  <c r="M572" i="2"/>
  <c r="O572" i="2" s="1"/>
  <c r="P571" i="2"/>
  <c r="N571" i="2" s="1"/>
  <c r="M571" i="2"/>
  <c r="P570" i="2"/>
  <c r="N570" i="2" s="1"/>
  <c r="O570" i="2"/>
  <c r="M570" i="2"/>
  <c r="P569" i="2"/>
  <c r="N569" i="2"/>
  <c r="M569" i="2"/>
  <c r="P568" i="2"/>
  <c r="N568" i="2"/>
  <c r="O568" i="2" s="1"/>
  <c r="M568" i="2"/>
  <c r="P567" i="2"/>
  <c r="N567" i="2"/>
  <c r="M567" i="2"/>
  <c r="O567" i="2" s="1"/>
  <c r="P566" i="2"/>
  <c r="N566" i="2"/>
  <c r="M566" i="2"/>
  <c r="P565" i="2"/>
  <c r="N565" i="2" s="1"/>
  <c r="M565" i="2"/>
  <c r="P564" i="2"/>
  <c r="N564" i="2" s="1"/>
  <c r="M564" i="2"/>
  <c r="O564" i="2" s="1"/>
  <c r="P563" i="2"/>
  <c r="N563" i="2"/>
  <c r="M563" i="2"/>
  <c r="P562" i="2"/>
  <c r="N562" i="2" s="1"/>
  <c r="O562" i="2"/>
  <c r="M562" i="2"/>
  <c r="P561" i="2"/>
  <c r="N561" i="2" s="1"/>
  <c r="M561" i="2"/>
  <c r="O561" i="2" s="1"/>
  <c r="P560" i="2"/>
  <c r="N560" i="2"/>
  <c r="O560" i="2" s="1"/>
  <c r="M560" i="2"/>
  <c r="P559" i="2"/>
  <c r="N559" i="2"/>
  <c r="M559" i="2"/>
  <c r="P558" i="2"/>
  <c r="N558" i="2" s="1"/>
  <c r="M558" i="2"/>
  <c r="P557" i="2"/>
  <c r="N557" i="2"/>
  <c r="M557" i="2"/>
  <c r="O557" i="2" s="1"/>
  <c r="P556" i="2"/>
  <c r="N556" i="2" s="1"/>
  <c r="M556" i="2"/>
  <c r="O556" i="2" s="1"/>
  <c r="P555" i="2"/>
  <c r="N555" i="2" s="1"/>
  <c r="M555" i="2"/>
  <c r="P554" i="2"/>
  <c r="N554" i="2" s="1"/>
  <c r="O554" i="2" s="1"/>
  <c r="M554" i="2"/>
  <c r="P553" i="2"/>
  <c r="N553" i="2"/>
  <c r="M553" i="2"/>
  <c r="P552" i="2"/>
  <c r="N552" i="2"/>
  <c r="O552" i="2" s="1"/>
  <c r="M552" i="2"/>
  <c r="P551" i="2"/>
  <c r="N551" i="2"/>
  <c r="M551" i="2"/>
  <c r="O551" i="2" s="1"/>
  <c r="P550" i="2"/>
  <c r="N550" i="2"/>
  <c r="M550" i="2"/>
  <c r="P549" i="2"/>
  <c r="N549" i="2" s="1"/>
  <c r="M549" i="2"/>
  <c r="P548" i="2"/>
  <c r="N548" i="2" s="1"/>
  <c r="M548" i="2"/>
  <c r="P547" i="2"/>
  <c r="N547" i="2"/>
  <c r="M547" i="2"/>
  <c r="P546" i="2"/>
  <c r="N546" i="2" s="1"/>
  <c r="O546" i="2"/>
  <c r="M546" i="2"/>
  <c r="P545" i="2"/>
  <c r="N545" i="2" s="1"/>
  <c r="M545" i="2"/>
  <c r="O545" i="2" s="1"/>
  <c r="P544" i="2"/>
  <c r="N544" i="2"/>
  <c r="O544" i="2" s="1"/>
  <c r="M544" i="2"/>
  <c r="P543" i="2"/>
  <c r="N543" i="2"/>
  <c r="M543" i="2"/>
  <c r="P542" i="2"/>
  <c r="N542" i="2"/>
  <c r="M542" i="2"/>
  <c r="O542" i="2" s="1"/>
  <c r="P541" i="2"/>
  <c r="N541" i="2"/>
  <c r="M541" i="2"/>
  <c r="O541" i="2" s="1"/>
  <c r="P540" i="2"/>
  <c r="N540" i="2" s="1"/>
  <c r="M540" i="2"/>
  <c r="O540" i="2" s="1"/>
  <c r="P539" i="2"/>
  <c r="N539" i="2" s="1"/>
  <c r="M539" i="2"/>
  <c r="P538" i="2"/>
  <c r="N538" i="2" s="1"/>
  <c r="O538" i="2"/>
  <c r="M538" i="2"/>
  <c r="P537" i="2"/>
  <c r="N537" i="2"/>
  <c r="M537" i="2"/>
  <c r="P536" i="2"/>
  <c r="N536" i="2"/>
  <c r="O536" i="2" s="1"/>
  <c r="M536" i="2"/>
  <c r="P535" i="2"/>
  <c r="N535" i="2"/>
  <c r="M535" i="2"/>
  <c r="O535" i="2" s="1"/>
  <c r="P534" i="2"/>
  <c r="N534" i="2"/>
  <c r="M534" i="2"/>
  <c r="O534" i="2" s="1"/>
  <c r="P533" i="2"/>
  <c r="N533" i="2" s="1"/>
  <c r="M533" i="2"/>
  <c r="P532" i="2"/>
  <c r="N532" i="2" s="1"/>
  <c r="M532" i="2"/>
  <c r="P531" i="2"/>
  <c r="N531" i="2" s="1"/>
  <c r="M531" i="2"/>
  <c r="P530" i="2"/>
  <c r="N530" i="2" s="1"/>
  <c r="O530" i="2"/>
  <c r="M530" i="2"/>
  <c r="P529" i="2"/>
  <c r="N529" i="2" s="1"/>
  <c r="M529" i="2"/>
  <c r="O529" i="2" s="1"/>
  <c r="P528" i="2"/>
  <c r="N528" i="2"/>
  <c r="O528" i="2" s="1"/>
  <c r="M528" i="2"/>
  <c r="P527" i="2"/>
  <c r="N527" i="2"/>
  <c r="M527" i="2"/>
  <c r="P526" i="2"/>
  <c r="N526" i="2" s="1"/>
  <c r="M526" i="2"/>
  <c r="P525" i="2"/>
  <c r="N525" i="2"/>
  <c r="M525" i="2"/>
  <c r="O525" i="2" s="1"/>
  <c r="P524" i="2"/>
  <c r="N524" i="2" s="1"/>
  <c r="M524" i="2"/>
  <c r="O524" i="2" s="1"/>
  <c r="P523" i="2"/>
  <c r="N523" i="2" s="1"/>
  <c r="M523" i="2"/>
  <c r="P522" i="2"/>
  <c r="N522" i="2" s="1"/>
  <c r="O522" i="2"/>
  <c r="M522" i="2"/>
  <c r="P521" i="2"/>
  <c r="N521" i="2"/>
  <c r="M521" i="2"/>
  <c r="P520" i="2"/>
  <c r="O520" i="2"/>
  <c r="N520" i="2"/>
  <c r="M520" i="2"/>
  <c r="P519" i="2"/>
  <c r="N519" i="2"/>
  <c r="M519" i="2"/>
  <c r="O519" i="2" s="1"/>
  <c r="P518" i="2"/>
  <c r="N518" i="2"/>
  <c r="M518" i="2"/>
  <c r="P517" i="2"/>
  <c r="N517" i="2" s="1"/>
  <c r="M517" i="2"/>
  <c r="P516" i="2"/>
  <c r="N516" i="2" s="1"/>
  <c r="M516" i="2"/>
  <c r="P515" i="2"/>
  <c r="N515" i="2" s="1"/>
  <c r="M515" i="2"/>
  <c r="P514" i="2"/>
  <c r="N514" i="2" s="1"/>
  <c r="O514" i="2" s="1"/>
  <c r="M514" i="2"/>
  <c r="P513" i="2"/>
  <c r="N513" i="2" s="1"/>
  <c r="M513" i="2"/>
  <c r="O513" i="2" s="1"/>
  <c r="P512" i="2"/>
  <c r="N512" i="2"/>
  <c r="O512" i="2" s="1"/>
  <c r="M512" i="2"/>
  <c r="P511" i="2"/>
  <c r="N511" i="2"/>
  <c r="M511" i="2"/>
  <c r="P510" i="2"/>
  <c r="N510" i="2"/>
  <c r="M510" i="2"/>
  <c r="P509" i="2"/>
  <c r="N509" i="2"/>
  <c r="M509" i="2"/>
  <c r="O509" i="2" s="1"/>
  <c r="P508" i="2"/>
  <c r="N508" i="2" s="1"/>
  <c r="M508" i="2"/>
  <c r="O508" i="2" s="1"/>
  <c r="P507" i="2"/>
  <c r="N507" i="2" s="1"/>
  <c r="M507" i="2"/>
  <c r="P506" i="2"/>
  <c r="N506" i="2" s="1"/>
  <c r="O506" i="2"/>
  <c r="M506" i="2"/>
  <c r="P505" i="2"/>
  <c r="N505" i="2"/>
  <c r="M505" i="2"/>
  <c r="P504" i="2"/>
  <c r="O504" i="2"/>
  <c r="N504" i="2"/>
  <c r="M504" i="2"/>
  <c r="P503" i="2"/>
  <c r="N503" i="2"/>
  <c r="M503" i="2"/>
  <c r="O503" i="2" s="1"/>
  <c r="P502" i="2"/>
  <c r="N502" i="2"/>
  <c r="M502" i="2"/>
  <c r="O502" i="2" s="1"/>
  <c r="P501" i="2"/>
  <c r="N501" i="2" s="1"/>
  <c r="M501" i="2"/>
  <c r="P500" i="2"/>
  <c r="N500" i="2" s="1"/>
  <c r="M500" i="2"/>
  <c r="P499" i="2"/>
  <c r="N499" i="2"/>
  <c r="M499" i="2"/>
  <c r="P498" i="2"/>
  <c r="N498" i="2" s="1"/>
  <c r="O498" i="2" s="1"/>
  <c r="M498" i="2"/>
  <c r="P497" i="2"/>
  <c r="N497" i="2" s="1"/>
  <c r="M497" i="2"/>
  <c r="P496" i="2"/>
  <c r="N496" i="2"/>
  <c r="O496" i="2" s="1"/>
  <c r="M496" i="2"/>
  <c r="P495" i="2"/>
  <c r="N495" i="2"/>
  <c r="M495" i="2"/>
  <c r="P494" i="2"/>
  <c r="N494" i="2"/>
  <c r="M494" i="2"/>
  <c r="O494" i="2" s="1"/>
  <c r="P493" i="2"/>
  <c r="N493" i="2"/>
  <c r="M493" i="2"/>
  <c r="O493" i="2" s="1"/>
  <c r="P492" i="2"/>
  <c r="N492" i="2" s="1"/>
  <c r="M492" i="2"/>
  <c r="O492" i="2" s="1"/>
  <c r="P491" i="2"/>
  <c r="N491" i="2" s="1"/>
  <c r="M491" i="2"/>
  <c r="P490" i="2"/>
  <c r="N490" i="2" s="1"/>
  <c r="O490" i="2"/>
  <c r="M490" i="2"/>
  <c r="P489" i="2"/>
  <c r="N489" i="2"/>
  <c r="M489" i="2"/>
  <c r="P488" i="2"/>
  <c r="N488" i="2"/>
  <c r="O488" i="2" s="1"/>
  <c r="M488" i="2"/>
  <c r="P487" i="2"/>
  <c r="N487" i="2"/>
  <c r="M487" i="2"/>
  <c r="O487" i="2" s="1"/>
  <c r="P486" i="2"/>
  <c r="N486" i="2"/>
  <c r="M486" i="2"/>
  <c r="O486" i="2" s="1"/>
  <c r="P485" i="2"/>
  <c r="N485" i="2" s="1"/>
  <c r="M485" i="2"/>
  <c r="P484" i="2"/>
  <c r="N484" i="2" s="1"/>
  <c r="M484" i="2"/>
  <c r="P483" i="2"/>
  <c r="N483" i="2"/>
  <c r="M483" i="2"/>
  <c r="P482" i="2"/>
  <c r="N482" i="2" s="1"/>
  <c r="O482" i="2"/>
  <c r="M482" i="2"/>
  <c r="P481" i="2"/>
  <c r="N481" i="2" s="1"/>
  <c r="M481" i="2"/>
  <c r="P480" i="2"/>
  <c r="O480" i="2"/>
  <c r="N480" i="2"/>
  <c r="M480" i="2"/>
  <c r="P479" i="2"/>
  <c r="N479" i="2"/>
  <c r="M479" i="2"/>
  <c r="P478" i="2"/>
  <c r="N478" i="2"/>
  <c r="M478" i="2"/>
  <c r="O478" i="2" s="1"/>
  <c r="P477" i="2"/>
  <c r="N477" i="2"/>
  <c r="M477" i="2"/>
  <c r="O477" i="2" s="1"/>
  <c r="P476" i="2"/>
  <c r="N476" i="2" s="1"/>
  <c r="M476" i="2"/>
  <c r="O476" i="2" s="1"/>
  <c r="P475" i="2"/>
  <c r="N475" i="2" s="1"/>
  <c r="M475" i="2"/>
  <c r="P474" i="2"/>
  <c r="N474" i="2" s="1"/>
  <c r="O474" i="2" s="1"/>
  <c r="M474" i="2"/>
  <c r="P473" i="2"/>
  <c r="N473" i="2"/>
  <c r="M473" i="2"/>
  <c r="P472" i="2"/>
  <c r="N472" i="2"/>
  <c r="O472" i="2" s="1"/>
  <c r="M472" i="2"/>
  <c r="P471" i="2"/>
  <c r="N471" i="2"/>
  <c r="M471" i="2"/>
  <c r="O471" i="2" s="1"/>
  <c r="P470" i="2"/>
  <c r="N470" i="2"/>
  <c r="M470" i="2"/>
  <c r="O470" i="2" s="1"/>
  <c r="P469" i="2"/>
  <c r="N469" i="2" s="1"/>
  <c r="M469" i="2"/>
  <c r="P468" i="2"/>
  <c r="N468" i="2" s="1"/>
  <c r="M468" i="2"/>
  <c r="P467" i="2"/>
  <c r="N467" i="2"/>
  <c r="M467" i="2"/>
  <c r="P466" i="2"/>
  <c r="N466" i="2" s="1"/>
  <c r="O466" i="2"/>
  <c r="M466" i="2"/>
  <c r="P465" i="2"/>
  <c r="N465" i="2" s="1"/>
  <c r="M465" i="2"/>
  <c r="O465" i="2" s="1"/>
  <c r="P464" i="2"/>
  <c r="O464" i="2"/>
  <c r="N464" i="2"/>
  <c r="M464" i="2"/>
  <c r="P463" i="2"/>
  <c r="N463" i="2"/>
  <c r="M463" i="2"/>
  <c r="P462" i="2"/>
  <c r="N462" i="2"/>
  <c r="M462" i="2"/>
  <c r="O462" i="2" s="1"/>
  <c r="P461" i="2"/>
  <c r="N461" i="2" s="1"/>
  <c r="M461" i="2"/>
  <c r="O461" i="2" s="1"/>
  <c r="P460" i="2"/>
  <c r="N460" i="2" s="1"/>
  <c r="O460" i="2"/>
  <c r="M460" i="2"/>
  <c r="P459" i="2"/>
  <c r="N459" i="2" s="1"/>
  <c r="M459" i="2"/>
  <c r="P458" i="2"/>
  <c r="N458" i="2"/>
  <c r="O458" i="2" s="1"/>
  <c r="M458" i="2"/>
  <c r="P457" i="2"/>
  <c r="N457" i="2" s="1"/>
  <c r="M457" i="2"/>
  <c r="P456" i="2"/>
  <c r="N456" i="2"/>
  <c r="O456" i="2" s="1"/>
  <c r="M456" i="2"/>
  <c r="P455" i="2"/>
  <c r="N455" i="2"/>
  <c r="M455" i="2"/>
  <c r="P454" i="2"/>
  <c r="N454" i="2"/>
  <c r="M454" i="2"/>
  <c r="O454" i="2" s="1"/>
  <c r="P453" i="2"/>
  <c r="N453" i="2" s="1"/>
  <c r="M453" i="2"/>
  <c r="P452" i="2"/>
  <c r="N452" i="2" s="1"/>
  <c r="M452" i="2"/>
  <c r="O452" i="2" s="1"/>
  <c r="P451" i="2"/>
  <c r="N451" i="2"/>
  <c r="M451" i="2"/>
  <c r="P450" i="2"/>
  <c r="N450" i="2" s="1"/>
  <c r="O450" i="2"/>
  <c r="M450" i="2"/>
  <c r="P449" i="2"/>
  <c r="O449" i="2"/>
  <c r="N449" i="2"/>
  <c r="M449" i="2"/>
  <c r="P448" i="2"/>
  <c r="N448" i="2" s="1"/>
  <c r="O448" i="2"/>
  <c r="M448" i="2"/>
  <c r="P447" i="2"/>
  <c r="N447" i="2"/>
  <c r="O447" i="2" s="1"/>
  <c r="M447" i="2"/>
  <c r="P446" i="2"/>
  <c r="N446" i="2" s="1"/>
  <c r="O446" i="2"/>
  <c r="M446" i="2"/>
  <c r="P445" i="2"/>
  <c r="N445" i="2" s="1"/>
  <c r="O445" i="2"/>
  <c r="M445" i="2"/>
  <c r="P444" i="2"/>
  <c r="N444" i="2" s="1"/>
  <c r="O444" i="2"/>
  <c r="M444" i="2"/>
  <c r="P443" i="2"/>
  <c r="N443" i="2"/>
  <c r="O443" i="2" s="1"/>
  <c r="M443" i="2"/>
  <c r="P442" i="2"/>
  <c r="N442" i="2" s="1"/>
  <c r="O442" i="2" s="1"/>
  <c r="M442" i="2"/>
  <c r="P441" i="2"/>
  <c r="N441" i="2" s="1"/>
  <c r="O441" i="2" s="1"/>
  <c r="M441" i="2"/>
  <c r="P440" i="2"/>
  <c r="N440" i="2" s="1"/>
  <c r="O440" i="2"/>
  <c r="M440" i="2"/>
  <c r="P439" i="2"/>
  <c r="N439" i="2" s="1"/>
  <c r="O439" i="2" s="1"/>
  <c r="M439" i="2"/>
  <c r="P438" i="2"/>
  <c r="N438" i="2" s="1"/>
  <c r="O438" i="2" s="1"/>
  <c r="M438" i="2"/>
  <c r="P437" i="2"/>
  <c r="N437" i="2"/>
  <c r="O437" i="2" s="1"/>
  <c r="M437" i="2"/>
  <c r="P436" i="2"/>
  <c r="N436" i="2" s="1"/>
  <c r="O436" i="2"/>
  <c r="M436" i="2"/>
  <c r="P435" i="2"/>
  <c r="N435" i="2"/>
  <c r="O435" i="2" s="1"/>
  <c r="M435" i="2"/>
  <c r="P434" i="2"/>
  <c r="N434" i="2" s="1"/>
  <c r="O434" i="2"/>
  <c r="M434" i="2"/>
  <c r="P433" i="2"/>
  <c r="O433" i="2"/>
  <c r="N433" i="2"/>
  <c r="M433" i="2"/>
  <c r="P432" i="2"/>
  <c r="N432" i="2" s="1"/>
  <c r="O432" i="2"/>
  <c r="M432" i="2"/>
  <c r="P431" i="2"/>
  <c r="N431" i="2"/>
  <c r="O431" i="2" s="1"/>
  <c r="M431" i="2"/>
  <c r="P430" i="2"/>
  <c r="N430" i="2" s="1"/>
  <c r="O430" i="2"/>
  <c r="M430" i="2"/>
  <c r="P429" i="2"/>
  <c r="N429" i="2" s="1"/>
  <c r="O429" i="2"/>
  <c r="M429" i="2"/>
  <c r="P428" i="2"/>
  <c r="N428" i="2" s="1"/>
  <c r="O428" i="2"/>
  <c r="M428" i="2"/>
  <c r="P427" i="2"/>
  <c r="N427" i="2"/>
  <c r="O427" i="2" s="1"/>
  <c r="M427" i="2"/>
  <c r="P426" i="2"/>
  <c r="N426" i="2" s="1"/>
  <c r="O426" i="2" s="1"/>
  <c r="M426" i="2"/>
  <c r="P425" i="2"/>
  <c r="N425" i="2" s="1"/>
  <c r="O425" i="2" s="1"/>
  <c r="M425" i="2"/>
  <c r="P424" i="2"/>
  <c r="N424" i="2" s="1"/>
  <c r="O424" i="2"/>
  <c r="M424" i="2"/>
  <c r="P423" i="2"/>
  <c r="N423" i="2"/>
  <c r="O423" i="2" s="1"/>
  <c r="M423" i="2"/>
  <c r="P422" i="2"/>
  <c r="N422" i="2" s="1"/>
  <c r="O422" i="2" s="1"/>
  <c r="M422" i="2"/>
  <c r="P421" i="2"/>
  <c r="N421" i="2"/>
  <c r="O421" i="2" s="1"/>
  <c r="M421" i="2"/>
  <c r="P420" i="2"/>
  <c r="N420" i="2" s="1"/>
  <c r="O420" i="2" s="1"/>
  <c r="M420" i="2"/>
  <c r="P419" i="2"/>
  <c r="N419" i="2" s="1"/>
  <c r="O419" i="2" s="1"/>
  <c r="M419" i="2"/>
  <c r="P418" i="2"/>
  <c r="N418" i="2" s="1"/>
  <c r="O418" i="2"/>
  <c r="M418" i="2"/>
  <c r="P417" i="2"/>
  <c r="O417" i="2"/>
  <c r="N417" i="2"/>
  <c r="M417" i="2"/>
  <c r="P416" i="2"/>
  <c r="N416" i="2" s="1"/>
  <c r="O416" i="2"/>
  <c r="M416" i="2"/>
  <c r="P415" i="2"/>
  <c r="N415" i="2"/>
  <c r="O415" i="2" s="1"/>
  <c r="M415" i="2"/>
  <c r="P414" i="2"/>
  <c r="N414" i="2" s="1"/>
  <c r="O414" i="2" s="1"/>
  <c r="M414" i="2"/>
  <c r="P413" i="2"/>
  <c r="N413" i="2" s="1"/>
  <c r="O413" i="2"/>
  <c r="M413" i="2"/>
  <c r="P412" i="2"/>
  <c r="N412" i="2" s="1"/>
  <c r="O412" i="2" s="1"/>
  <c r="M412" i="2"/>
  <c r="P411" i="2"/>
  <c r="N411" i="2"/>
  <c r="O411" i="2" s="1"/>
  <c r="M411" i="2"/>
  <c r="P410" i="2"/>
  <c r="N410" i="2" s="1"/>
  <c r="O410" i="2"/>
  <c r="M410" i="2"/>
  <c r="P409" i="2"/>
  <c r="N409" i="2"/>
  <c r="O409" i="2" s="1"/>
  <c r="M409" i="2"/>
  <c r="P408" i="2"/>
  <c r="N408" i="2" s="1"/>
  <c r="O408" i="2"/>
  <c r="M408" i="2"/>
  <c r="P407" i="2"/>
  <c r="N407" i="2" s="1"/>
  <c r="O407" i="2" s="1"/>
  <c r="M407" i="2"/>
  <c r="P406" i="2"/>
  <c r="N406" i="2" s="1"/>
  <c r="O406" i="2" s="1"/>
  <c r="M406" i="2"/>
  <c r="P405" i="2"/>
  <c r="O405" i="2"/>
  <c r="N405" i="2"/>
  <c r="M405" i="2"/>
  <c r="P404" i="2"/>
  <c r="N404" i="2" s="1"/>
  <c r="O404" i="2"/>
  <c r="M404" i="2"/>
  <c r="P403" i="2"/>
  <c r="N403" i="2"/>
  <c r="O403" i="2" s="1"/>
  <c r="M403" i="2"/>
  <c r="P402" i="2"/>
  <c r="N402" i="2" s="1"/>
  <c r="O402" i="2" s="1"/>
  <c r="M402" i="2"/>
  <c r="P401" i="2"/>
  <c r="O401" i="2"/>
  <c r="N401" i="2"/>
  <c r="M401" i="2"/>
  <c r="P400" i="2"/>
  <c r="N400" i="2" s="1"/>
  <c r="O400" i="2" s="1"/>
  <c r="M400" i="2"/>
  <c r="P399" i="2"/>
  <c r="N399" i="2"/>
  <c r="O399" i="2" s="1"/>
  <c r="M399" i="2"/>
  <c r="P398" i="2"/>
  <c r="N398" i="2" s="1"/>
  <c r="M398" i="2"/>
  <c r="O398" i="2" s="1"/>
  <c r="P397" i="2"/>
  <c r="N397" i="2" s="1"/>
  <c r="O397" i="2" s="1"/>
  <c r="M397" i="2"/>
  <c r="P396" i="2"/>
  <c r="N396" i="2" s="1"/>
  <c r="O396" i="2"/>
  <c r="M396" i="2"/>
  <c r="P395" i="2"/>
  <c r="N395" i="2" s="1"/>
  <c r="O395" i="2" s="1"/>
  <c r="M395" i="2"/>
  <c r="P394" i="2"/>
  <c r="N394" i="2" s="1"/>
  <c r="M394" i="2"/>
  <c r="O394" i="2" s="1"/>
  <c r="P393" i="2"/>
  <c r="N393" i="2"/>
  <c r="O393" i="2" s="1"/>
  <c r="M393" i="2"/>
  <c r="P392" i="2"/>
  <c r="N392" i="2" s="1"/>
  <c r="M392" i="2"/>
  <c r="O392" i="2" s="1"/>
  <c r="P391" i="2"/>
  <c r="N391" i="2"/>
  <c r="M391" i="2"/>
  <c r="P390" i="2"/>
  <c r="N390" i="2" s="1"/>
  <c r="M390" i="2"/>
  <c r="P389" i="2"/>
  <c r="N389" i="2"/>
  <c r="O389" i="2" s="1"/>
  <c r="M389" i="2"/>
  <c r="P388" i="2"/>
  <c r="N388" i="2" s="1"/>
  <c r="O388" i="2"/>
  <c r="M388" i="2"/>
  <c r="P387" i="2"/>
  <c r="N387" i="2"/>
  <c r="M387" i="2"/>
  <c r="O387" i="2" s="1"/>
  <c r="P386" i="2"/>
  <c r="N386" i="2" s="1"/>
  <c r="M386" i="2"/>
  <c r="O386" i="2" s="1"/>
  <c r="P385" i="2"/>
  <c r="N385" i="2"/>
  <c r="M385" i="2"/>
  <c r="O385" i="2" s="1"/>
  <c r="P384" i="2"/>
  <c r="N384" i="2" s="1"/>
  <c r="M384" i="2"/>
  <c r="O384" i="2" s="1"/>
  <c r="P383" i="2"/>
  <c r="N383" i="2" s="1"/>
  <c r="M383" i="2"/>
  <c r="P382" i="2"/>
  <c r="N382" i="2" s="1"/>
  <c r="M382" i="2"/>
  <c r="O382" i="2" s="1"/>
  <c r="P381" i="2"/>
  <c r="N381" i="2" s="1"/>
  <c r="M381" i="2"/>
  <c r="O381" i="2" s="1"/>
  <c r="P380" i="2"/>
  <c r="N380" i="2" s="1"/>
  <c r="M380" i="2"/>
  <c r="O380" i="2" s="1"/>
  <c r="P379" i="2"/>
  <c r="N379" i="2" s="1"/>
  <c r="O379" i="2" s="1"/>
  <c r="M379" i="2"/>
  <c r="P378" i="2"/>
  <c r="N378" i="2" s="1"/>
  <c r="O378" i="2" s="1"/>
  <c r="M378" i="2"/>
  <c r="P377" i="2"/>
  <c r="N377" i="2"/>
  <c r="O377" i="2" s="1"/>
  <c r="M377" i="2"/>
  <c r="P376" i="2"/>
  <c r="N376" i="2" s="1"/>
  <c r="O376" i="2"/>
  <c r="M376" i="2"/>
  <c r="P375" i="2"/>
  <c r="N375" i="2"/>
  <c r="M375" i="2"/>
  <c r="O375" i="2" s="1"/>
  <c r="P374" i="2"/>
  <c r="N374" i="2" s="1"/>
  <c r="M374" i="2"/>
  <c r="O374" i="2" s="1"/>
  <c r="P373" i="2"/>
  <c r="N373" i="2" s="1"/>
  <c r="M373" i="2"/>
  <c r="O373" i="2" s="1"/>
  <c r="P372" i="2"/>
  <c r="N372" i="2" s="1"/>
  <c r="O372" i="2"/>
  <c r="M372" i="2"/>
  <c r="P371" i="2"/>
  <c r="N371" i="2" s="1"/>
  <c r="O371" i="2"/>
  <c r="M371" i="2"/>
  <c r="P370" i="2"/>
  <c r="N370" i="2" s="1"/>
  <c r="M370" i="2"/>
  <c r="O370" i="2" s="1"/>
  <c r="P369" i="2"/>
  <c r="O369" i="2"/>
  <c r="N369" i="2"/>
  <c r="M369" i="2"/>
  <c r="P368" i="2"/>
  <c r="N368" i="2" s="1"/>
  <c r="M368" i="2"/>
  <c r="O368" i="2" s="1"/>
  <c r="P367" i="2"/>
  <c r="N367" i="2" s="1"/>
  <c r="M367" i="2"/>
  <c r="O367" i="2" s="1"/>
  <c r="P366" i="2"/>
  <c r="N366" i="2" s="1"/>
  <c r="O366" i="2" s="1"/>
  <c r="M366" i="2"/>
  <c r="P365" i="2"/>
  <c r="N365" i="2" s="1"/>
  <c r="M365" i="2"/>
  <c r="O365" i="2" s="1"/>
  <c r="P364" i="2"/>
  <c r="O364" i="2"/>
  <c r="N364" i="2"/>
  <c r="M364" i="2"/>
  <c r="P363" i="2"/>
  <c r="N363" i="2" s="1"/>
  <c r="O363" i="2"/>
  <c r="M363" i="2"/>
  <c r="P362" i="2"/>
  <c r="N362" i="2"/>
  <c r="M362" i="2"/>
  <c r="O362" i="2" s="1"/>
  <c r="P361" i="2"/>
  <c r="N361" i="2" s="1"/>
  <c r="M361" i="2"/>
  <c r="O361" i="2" s="1"/>
  <c r="P360" i="2"/>
  <c r="N360" i="2" s="1"/>
  <c r="M360" i="2"/>
  <c r="O360" i="2" s="1"/>
  <c r="P359" i="2"/>
  <c r="N359" i="2" s="1"/>
  <c r="O359" i="2" s="1"/>
  <c r="M359" i="2"/>
  <c r="P358" i="2"/>
  <c r="N358" i="2"/>
  <c r="O358" i="2" s="1"/>
  <c r="M358" i="2"/>
  <c r="P357" i="2"/>
  <c r="N357" i="2" s="1"/>
  <c r="O357" i="2"/>
  <c r="M357" i="2"/>
  <c r="P356" i="2"/>
  <c r="N356" i="2"/>
  <c r="M356" i="2"/>
  <c r="O356" i="2" s="1"/>
  <c r="P355" i="2"/>
  <c r="N355" i="2" s="1"/>
  <c r="M355" i="2"/>
  <c r="O355" i="2" s="1"/>
  <c r="P354" i="2"/>
  <c r="N354" i="2"/>
  <c r="M354" i="2"/>
  <c r="O354" i="2" s="1"/>
  <c r="P353" i="2"/>
  <c r="N353" i="2" s="1"/>
  <c r="M353" i="2"/>
  <c r="O353" i="2" s="1"/>
  <c r="P352" i="2"/>
  <c r="N352" i="2" s="1"/>
  <c r="M352" i="2"/>
  <c r="P351" i="2"/>
  <c r="N351" i="2" s="1"/>
  <c r="O351" i="2"/>
  <c r="M351" i="2"/>
  <c r="P350" i="2"/>
  <c r="N350" i="2" s="1"/>
  <c r="O350" i="2" s="1"/>
  <c r="M350" i="2"/>
  <c r="P349" i="2"/>
  <c r="N349" i="2" s="1"/>
  <c r="M349" i="2"/>
  <c r="O349" i="2" s="1"/>
  <c r="P348" i="2"/>
  <c r="N348" i="2"/>
  <c r="O348" i="2" s="1"/>
  <c r="M348" i="2"/>
  <c r="P347" i="2"/>
  <c r="N347" i="2" s="1"/>
  <c r="O347" i="2"/>
  <c r="M347" i="2"/>
  <c r="P346" i="2"/>
  <c r="N346" i="2"/>
  <c r="M346" i="2"/>
  <c r="O346" i="2" s="1"/>
  <c r="P345" i="2"/>
  <c r="N345" i="2" s="1"/>
  <c r="M345" i="2"/>
  <c r="O345" i="2" s="1"/>
  <c r="P344" i="2"/>
  <c r="N344" i="2" s="1"/>
  <c r="M344" i="2"/>
  <c r="O344" i="2" s="1"/>
  <c r="P343" i="2"/>
  <c r="N343" i="2" s="1"/>
  <c r="O343" i="2" s="1"/>
  <c r="M343" i="2"/>
  <c r="P342" i="2"/>
  <c r="N342" i="2"/>
  <c r="O342" i="2" s="1"/>
  <c r="M342" i="2"/>
  <c r="P341" i="2"/>
  <c r="N341" i="2" s="1"/>
  <c r="O341" i="2" s="1"/>
  <c r="M341" i="2"/>
  <c r="P340" i="2"/>
  <c r="N340" i="2"/>
  <c r="M340" i="2"/>
  <c r="O340" i="2" s="1"/>
  <c r="P339" i="2"/>
  <c r="N339" i="2" s="1"/>
  <c r="O339" i="2"/>
  <c r="M339" i="2"/>
  <c r="P338" i="2"/>
  <c r="N338" i="2"/>
  <c r="M338" i="2"/>
  <c r="O338" i="2" s="1"/>
  <c r="P337" i="2"/>
  <c r="N337" i="2" s="1"/>
  <c r="M337" i="2"/>
  <c r="O337" i="2" s="1"/>
  <c r="P336" i="2"/>
  <c r="N336" i="2" s="1"/>
  <c r="M336" i="2"/>
  <c r="P335" i="2"/>
  <c r="N335" i="2" s="1"/>
  <c r="O335" i="2"/>
  <c r="M335" i="2"/>
  <c r="P334" i="2"/>
  <c r="N334" i="2" s="1"/>
  <c r="O334" i="2" s="1"/>
  <c r="M334" i="2"/>
  <c r="P333" i="2"/>
  <c r="N333" i="2" s="1"/>
  <c r="M333" i="2"/>
  <c r="O333" i="2" s="1"/>
  <c r="P332" i="2"/>
  <c r="N332" i="2"/>
  <c r="O332" i="2" s="1"/>
  <c r="M332" i="2"/>
  <c r="P331" i="2"/>
  <c r="N331" i="2" s="1"/>
  <c r="O331" i="2"/>
  <c r="M331" i="2"/>
  <c r="P330" i="2"/>
  <c r="N330" i="2"/>
  <c r="M330" i="2"/>
  <c r="P329" i="2"/>
  <c r="N329" i="2" s="1"/>
  <c r="M329" i="2"/>
  <c r="O329" i="2" s="1"/>
  <c r="P328" i="2"/>
  <c r="N328" i="2" s="1"/>
  <c r="M328" i="2"/>
  <c r="O328" i="2" s="1"/>
  <c r="P327" i="2"/>
  <c r="N327" i="2" s="1"/>
  <c r="O327" i="2" s="1"/>
  <c r="M327" i="2"/>
  <c r="P326" i="2"/>
  <c r="N326" i="2"/>
  <c r="O326" i="2" s="1"/>
  <c r="M326" i="2"/>
  <c r="P325" i="2"/>
  <c r="N325" i="2" s="1"/>
  <c r="O325" i="2" s="1"/>
  <c r="M325" i="2"/>
  <c r="P324" i="2"/>
  <c r="N324" i="2"/>
  <c r="M324" i="2"/>
  <c r="O324" i="2" s="1"/>
  <c r="P323" i="2"/>
  <c r="N323" i="2" s="1"/>
  <c r="M323" i="2"/>
  <c r="O323" i="2" s="1"/>
  <c r="P322" i="2"/>
  <c r="N322" i="2"/>
  <c r="M322" i="2"/>
  <c r="O322" i="2" s="1"/>
  <c r="P321" i="2"/>
  <c r="N321" i="2" s="1"/>
  <c r="M321" i="2"/>
  <c r="O321" i="2" s="1"/>
  <c r="P320" i="2"/>
  <c r="N320" i="2" s="1"/>
  <c r="M320" i="2"/>
  <c r="O320" i="2" s="1"/>
  <c r="P319" i="2"/>
  <c r="N319" i="2" s="1"/>
  <c r="O319" i="2"/>
  <c r="M319" i="2"/>
  <c r="P318" i="2"/>
  <c r="N318" i="2" s="1"/>
  <c r="O318" i="2" s="1"/>
  <c r="M318" i="2"/>
  <c r="P317" i="2"/>
  <c r="N317" i="2" s="1"/>
  <c r="M317" i="2"/>
  <c r="O317" i="2" s="1"/>
  <c r="P316" i="2"/>
  <c r="N316" i="2"/>
  <c r="O316" i="2" s="1"/>
  <c r="M316" i="2"/>
  <c r="P315" i="2"/>
  <c r="N315" i="2" s="1"/>
  <c r="O315" i="2"/>
  <c r="M315" i="2"/>
  <c r="P314" i="2"/>
  <c r="N314" i="2"/>
  <c r="M314" i="2"/>
  <c r="P313" i="2"/>
  <c r="N313" i="2" s="1"/>
  <c r="M313" i="2"/>
  <c r="O313" i="2" s="1"/>
  <c r="P312" i="2"/>
  <c r="N312" i="2" s="1"/>
  <c r="M312" i="2"/>
  <c r="P311" i="2"/>
  <c r="N311" i="2" s="1"/>
  <c r="O311" i="2" s="1"/>
  <c r="M311" i="2"/>
  <c r="P310" i="2"/>
  <c r="N310" i="2"/>
  <c r="O310" i="2" s="1"/>
  <c r="M310" i="2"/>
  <c r="P309" i="2"/>
  <c r="N309" i="2" s="1"/>
  <c r="O309" i="2" s="1"/>
  <c r="M309" i="2"/>
  <c r="P308" i="2"/>
  <c r="N308" i="2"/>
  <c r="M308" i="2"/>
  <c r="O308" i="2" s="1"/>
  <c r="P307" i="2"/>
  <c r="N307" i="2" s="1"/>
  <c r="M307" i="2"/>
  <c r="O307" i="2" s="1"/>
  <c r="P306" i="2"/>
  <c r="N306" i="2"/>
  <c r="M306" i="2"/>
  <c r="O306" i="2" s="1"/>
  <c r="P305" i="2"/>
  <c r="N305" i="2" s="1"/>
  <c r="M305" i="2"/>
  <c r="O305" i="2" s="1"/>
  <c r="P304" i="2"/>
  <c r="N304" i="2" s="1"/>
  <c r="M304" i="2"/>
  <c r="O304" i="2" s="1"/>
  <c r="P303" i="2"/>
  <c r="N303" i="2" s="1"/>
  <c r="O303" i="2"/>
  <c r="M303" i="2"/>
  <c r="P302" i="2"/>
  <c r="N302" i="2" s="1"/>
  <c r="O302" i="2"/>
  <c r="M302" i="2"/>
  <c r="P301" i="2"/>
  <c r="N301" i="2" s="1"/>
  <c r="M301" i="2"/>
  <c r="O301" i="2" s="1"/>
  <c r="P300" i="2"/>
  <c r="O300" i="2"/>
  <c r="N300" i="2"/>
  <c r="M300" i="2"/>
  <c r="P299" i="2"/>
  <c r="N299" i="2" s="1"/>
  <c r="O299" i="2"/>
  <c r="M299" i="2"/>
  <c r="P298" i="2"/>
  <c r="N298" i="2"/>
  <c r="M298" i="2"/>
  <c r="P297" i="2"/>
  <c r="N297" i="2" s="1"/>
  <c r="M297" i="2"/>
  <c r="O297" i="2" s="1"/>
  <c r="P296" i="2"/>
  <c r="N296" i="2" s="1"/>
  <c r="M296" i="2"/>
  <c r="O296" i="2" s="1"/>
  <c r="P295" i="2"/>
  <c r="N295" i="2" s="1"/>
  <c r="O295" i="2" s="1"/>
  <c r="M295" i="2"/>
  <c r="P294" i="2"/>
  <c r="N294" i="2"/>
  <c r="O294" i="2" s="1"/>
  <c r="M294" i="2"/>
  <c r="P293" i="2"/>
  <c r="N293" i="2" s="1"/>
  <c r="O293" i="2" s="1"/>
  <c r="M293" i="2"/>
  <c r="P292" i="2"/>
  <c r="N292" i="2"/>
  <c r="M292" i="2"/>
  <c r="O292" i="2" s="1"/>
  <c r="P291" i="2"/>
  <c r="N291" i="2" s="1"/>
  <c r="M291" i="2"/>
  <c r="O291" i="2" s="1"/>
  <c r="P290" i="2"/>
  <c r="N290" i="2"/>
  <c r="M290" i="2"/>
  <c r="O290" i="2" s="1"/>
  <c r="P289" i="2"/>
  <c r="N289" i="2" s="1"/>
  <c r="M289" i="2"/>
  <c r="O289" i="2" s="1"/>
  <c r="P288" i="2"/>
  <c r="N288" i="2" s="1"/>
  <c r="M288" i="2"/>
  <c r="P287" i="2"/>
  <c r="N287" i="2" s="1"/>
  <c r="O287" i="2"/>
  <c r="M287" i="2"/>
  <c r="P286" i="2"/>
  <c r="N286" i="2" s="1"/>
  <c r="O286" i="2"/>
  <c r="M286" i="2"/>
  <c r="P285" i="2"/>
  <c r="N285" i="2" s="1"/>
  <c r="M285" i="2"/>
  <c r="O285" i="2" s="1"/>
  <c r="P284" i="2"/>
  <c r="N284" i="2"/>
  <c r="O284" i="2" s="1"/>
  <c r="M284" i="2"/>
  <c r="P283" i="2"/>
  <c r="N283" i="2" s="1"/>
  <c r="O283" i="2"/>
  <c r="M283" i="2"/>
  <c r="P282" i="2"/>
  <c r="N282" i="2" s="1"/>
  <c r="M282" i="2"/>
  <c r="P281" i="2"/>
  <c r="N281" i="2" s="1"/>
  <c r="M281" i="2"/>
  <c r="O281" i="2" s="1"/>
  <c r="P280" i="2"/>
  <c r="N280" i="2" s="1"/>
  <c r="O280" i="2"/>
  <c r="M280" i="2"/>
  <c r="P279" i="2"/>
  <c r="N279" i="2" s="1"/>
  <c r="O279" i="2" s="1"/>
  <c r="M279" i="2"/>
  <c r="P278" i="2"/>
  <c r="N278" i="2"/>
  <c r="O278" i="2" s="1"/>
  <c r="M278" i="2"/>
  <c r="P277" i="2"/>
  <c r="N277" i="2" s="1"/>
  <c r="O277" i="2"/>
  <c r="M277" i="2"/>
  <c r="P276" i="2"/>
  <c r="N276" i="2"/>
  <c r="M276" i="2"/>
  <c r="O276" i="2" s="1"/>
  <c r="P275" i="2"/>
  <c r="N275" i="2" s="1"/>
  <c r="M275" i="2"/>
  <c r="O275" i="2" s="1"/>
  <c r="P274" i="2"/>
  <c r="N274" i="2"/>
  <c r="M274" i="2"/>
  <c r="O274" i="2" s="1"/>
  <c r="P273" i="2"/>
  <c r="N273" i="2" s="1"/>
  <c r="M273" i="2"/>
  <c r="P272" i="2"/>
  <c r="N272" i="2" s="1"/>
  <c r="M272" i="2"/>
  <c r="P271" i="2"/>
  <c r="N271" i="2" s="1"/>
  <c r="O271" i="2"/>
  <c r="M271" i="2"/>
  <c r="P270" i="2"/>
  <c r="N270" i="2" s="1"/>
  <c r="O270" i="2" s="1"/>
  <c r="M270" i="2"/>
  <c r="P269" i="2"/>
  <c r="N269" i="2" s="1"/>
  <c r="M269" i="2"/>
  <c r="O269" i="2" s="1"/>
  <c r="P268" i="2"/>
  <c r="O268" i="2"/>
  <c r="N268" i="2"/>
  <c r="M268" i="2"/>
  <c r="P267" i="2"/>
  <c r="N267" i="2" s="1"/>
  <c r="O267" i="2"/>
  <c r="M267" i="2"/>
  <c r="P266" i="2"/>
  <c r="N266" i="2"/>
  <c r="M266" i="2"/>
  <c r="O266" i="2" s="1"/>
  <c r="P265" i="2"/>
  <c r="N265" i="2" s="1"/>
  <c r="M265" i="2"/>
  <c r="O265" i="2" s="1"/>
  <c r="P264" i="2"/>
  <c r="N264" i="2" s="1"/>
  <c r="M264" i="2"/>
  <c r="O264" i="2" s="1"/>
  <c r="P263" i="2"/>
  <c r="N263" i="2" s="1"/>
  <c r="O263" i="2" s="1"/>
  <c r="M263" i="2"/>
  <c r="P262" i="2"/>
  <c r="N262" i="2"/>
  <c r="O262" i="2" s="1"/>
  <c r="M262" i="2"/>
  <c r="P261" i="2"/>
  <c r="N261" i="2" s="1"/>
  <c r="O261" i="2" s="1"/>
  <c r="M261" i="2"/>
  <c r="P260" i="2"/>
  <c r="N260" i="2"/>
  <c r="M260" i="2"/>
  <c r="O260" i="2" s="1"/>
  <c r="P259" i="2"/>
  <c r="N259" i="2" s="1"/>
  <c r="O259" i="2"/>
  <c r="M259" i="2"/>
  <c r="P258" i="2"/>
  <c r="N258" i="2"/>
  <c r="M258" i="2"/>
  <c r="O258" i="2" s="1"/>
  <c r="P257" i="2"/>
  <c r="N257" i="2" s="1"/>
  <c r="M257" i="2"/>
  <c r="O257" i="2" s="1"/>
  <c r="P256" i="2"/>
  <c r="N256" i="2" s="1"/>
  <c r="M256" i="2"/>
  <c r="P255" i="2"/>
  <c r="N255" i="2" s="1"/>
  <c r="O255" i="2"/>
  <c r="M255" i="2"/>
  <c r="P254" i="2"/>
  <c r="N254" i="2" s="1"/>
  <c r="O254" i="2"/>
  <c r="M254" i="2"/>
  <c r="P253" i="2"/>
  <c r="N253" i="2" s="1"/>
  <c r="M253" i="2"/>
  <c r="O253" i="2" s="1"/>
  <c r="P252" i="2"/>
  <c r="N252" i="2"/>
  <c r="O252" i="2" s="1"/>
  <c r="M252" i="2"/>
  <c r="P251" i="2"/>
  <c r="N251" i="2" s="1"/>
  <c r="O251" i="2"/>
  <c r="M251" i="2"/>
  <c r="P250" i="2"/>
  <c r="N250" i="2" s="1"/>
  <c r="M250" i="2"/>
  <c r="P249" i="2"/>
  <c r="N249" i="2" s="1"/>
  <c r="M249" i="2"/>
  <c r="O249" i="2" s="1"/>
  <c r="P248" i="2"/>
  <c r="N248" i="2" s="1"/>
  <c r="O248" i="2"/>
  <c r="M248" i="2"/>
  <c r="P247" i="2"/>
  <c r="N247" i="2" s="1"/>
  <c r="O247" i="2" s="1"/>
  <c r="M247" i="2"/>
  <c r="P246" i="2"/>
  <c r="N246" i="2"/>
  <c r="O246" i="2" s="1"/>
  <c r="M246" i="2"/>
  <c r="P245" i="2"/>
  <c r="N245" i="2" s="1"/>
  <c r="O245" i="2"/>
  <c r="M245" i="2"/>
  <c r="P244" i="2"/>
  <c r="N244" i="2"/>
  <c r="M244" i="2"/>
  <c r="O244" i="2" s="1"/>
  <c r="P243" i="2"/>
  <c r="N243" i="2" s="1"/>
  <c r="M243" i="2"/>
  <c r="O243" i="2" s="1"/>
  <c r="P242" i="2"/>
  <c r="N242" i="2"/>
  <c r="M242" i="2"/>
  <c r="O242" i="2" s="1"/>
  <c r="P241" i="2"/>
  <c r="N241" i="2" s="1"/>
  <c r="M241" i="2"/>
  <c r="P240" i="2"/>
  <c r="N240" i="2" s="1"/>
  <c r="M240" i="2"/>
  <c r="P239" i="2"/>
  <c r="N239" i="2" s="1"/>
  <c r="O239" i="2"/>
  <c r="M239" i="2"/>
  <c r="P238" i="2"/>
  <c r="N238" i="2" s="1"/>
  <c r="O238" i="2" s="1"/>
  <c r="M238" i="2"/>
  <c r="P237" i="2"/>
  <c r="N237" i="2" s="1"/>
  <c r="M237" i="2"/>
  <c r="O237" i="2" s="1"/>
  <c r="P236" i="2"/>
  <c r="O236" i="2"/>
  <c r="N236" i="2"/>
  <c r="M236" i="2"/>
  <c r="P235" i="2"/>
  <c r="N235" i="2" s="1"/>
  <c r="O235" i="2"/>
  <c r="M235" i="2"/>
  <c r="P234" i="2"/>
  <c r="N234" i="2"/>
  <c r="M234" i="2"/>
  <c r="O234" i="2" s="1"/>
  <c r="P233" i="2"/>
  <c r="N233" i="2" s="1"/>
  <c r="M233" i="2"/>
  <c r="O233" i="2" s="1"/>
  <c r="P232" i="2"/>
  <c r="N232" i="2" s="1"/>
  <c r="M232" i="2"/>
  <c r="O232" i="2" s="1"/>
  <c r="P231" i="2"/>
  <c r="N231" i="2" s="1"/>
  <c r="O231" i="2" s="1"/>
  <c r="M231" i="2"/>
  <c r="P230" i="2"/>
  <c r="N230" i="2"/>
  <c r="O230" i="2" s="1"/>
  <c r="M230" i="2"/>
  <c r="P229" i="2"/>
  <c r="N229" i="2" s="1"/>
  <c r="O229" i="2" s="1"/>
  <c r="M229" i="2"/>
  <c r="P228" i="2"/>
  <c r="N228" i="2"/>
  <c r="M228" i="2"/>
  <c r="O228" i="2" s="1"/>
  <c r="P227" i="2"/>
  <c r="N227" i="2" s="1"/>
  <c r="O227" i="2"/>
  <c r="M227" i="2"/>
  <c r="P226" i="2"/>
  <c r="N226" i="2"/>
  <c r="M226" i="2"/>
  <c r="O226" i="2" s="1"/>
  <c r="P225" i="2"/>
  <c r="N225" i="2" s="1"/>
  <c r="M225" i="2"/>
  <c r="O225" i="2" s="1"/>
  <c r="P224" i="2"/>
  <c r="N224" i="2" s="1"/>
  <c r="M224" i="2"/>
  <c r="P223" i="2"/>
  <c r="N223" i="2" s="1"/>
  <c r="O223" i="2"/>
  <c r="M223" i="2"/>
  <c r="P222" i="2"/>
  <c r="N222" i="2" s="1"/>
  <c r="O222" i="2"/>
  <c r="M222" i="2"/>
  <c r="P221" i="2"/>
  <c r="N221" i="2" s="1"/>
  <c r="M221" i="2"/>
  <c r="O221" i="2" s="1"/>
  <c r="P220" i="2"/>
  <c r="N220" i="2"/>
  <c r="O220" i="2" s="1"/>
  <c r="M220" i="2"/>
  <c r="P219" i="2"/>
  <c r="N219" i="2" s="1"/>
  <c r="O219" i="2"/>
  <c r="M219" i="2"/>
  <c r="P218" i="2"/>
  <c r="N218" i="2" s="1"/>
  <c r="M218" i="2"/>
  <c r="P217" i="2"/>
  <c r="N217" i="2" s="1"/>
  <c r="M217" i="2"/>
  <c r="O217" i="2" s="1"/>
  <c r="P216" i="2"/>
  <c r="N216" i="2" s="1"/>
  <c r="O216" i="2"/>
  <c r="M216" i="2"/>
  <c r="P215" i="2"/>
  <c r="N215" i="2" s="1"/>
  <c r="O215" i="2" s="1"/>
  <c r="M215" i="2"/>
  <c r="P214" i="2"/>
  <c r="N214" i="2"/>
  <c r="O214" i="2" s="1"/>
  <c r="M214" i="2"/>
  <c r="P213" i="2"/>
  <c r="N213" i="2" s="1"/>
  <c r="O213" i="2"/>
  <c r="M213" i="2"/>
  <c r="P212" i="2"/>
  <c r="N212" i="2"/>
  <c r="M212" i="2"/>
  <c r="O212" i="2" s="1"/>
  <c r="P211" i="2"/>
  <c r="N211" i="2" s="1"/>
  <c r="M211" i="2"/>
  <c r="O211" i="2" s="1"/>
  <c r="P210" i="2"/>
  <c r="N210" i="2"/>
  <c r="M210" i="2"/>
  <c r="O210" i="2" s="1"/>
  <c r="P209" i="2"/>
  <c r="N209" i="2" s="1"/>
  <c r="M209" i="2"/>
  <c r="P208" i="2"/>
  <c r="N208" i="2" s="1"/>
  <c r="M208" i="2"/>
  <c r="P207" i="2"/>
  <c r="N207" i="2" s="1"/>
  <c r="O207" i="2"/>
  <c r="M207" i="2"/>
  <c r="P206" i="2"/>
  <c r="N206" i="2" s="1"/>
  <c r="O206" i="2" s="1"/>
  <c r="M206" i="2"/>
  <c r="P205" i="2"/>
  <c r="N205" i="2" s="1"/>
  <c r="M205" i="2"/>
  <c r="O205" i="2" s="1"/>
  <c r="P204" i="2"/>
  <c r="O204" i="2"/>
  <c r="N204" i="2"/>
  <c r="M204" i="2"/>
  <c r="P203" i="2"/>
  <c r="N203" i="2" s="1"/>
  <c r="O203" i="2"/>
  <c r="M203" i="2"/>
  <c r="P202" i="2"/>
  <c r="N202" i="2"/>
  <c r="M202" i="2"/>
  <c r="O202" i="2" s="1"/>
  <c r="P201" i="2"/>
  <c r="N201" i="2" s="1"/>
  <c r="M201" i="2"/>
  <c r="O201" i="2" s="1"/>
  <c r="P200" i="2"/>
  <c r="N200" i="2" s="1"/>
  <c r="M200" i="2"/>
  <c r="O200" i="2" s="1"/>
  <c r="P199" i="2"/>
  <c r="N199" i="2" s="1"/>
  <c r="O199" i="2" s="1"/>
  <c r="M199" i="2"/>
  <c r="P198" i="2"/>
  <c r="N198" i="2"/>
  <c r="O198" i="2" s="1"/>
  <c r="M198" i="2"/>
  <c r="P197" i="2"/>
  <c r="N197" i="2" s="1"/>
  <c r="O197" i="2" s="1"/>
  <c r="M197" i="2"/>
  <c r="P196" i="2"/>
  <c r="N196" i="2"/>
  <c r="M196" i="2"/>
  <c r="O196" i="2" s="1"/>
  <c r="P195" i="2"/>
  <c r="N195" i="2" s="1"/>
  <c r="O195" i="2"/>
  <c r="M195" i="2"/>
  <c r="P194" i="2"/>
  <c r="N194" i="2"/>
  <c r="M194" i="2"/>
  <c r="O194" i="2" s="1"/>
  <c r="P193" i="2"/>
  <c r="N193" i="2" s="1"/>
  <c r="M193" i="2"/>
  <c r="O193" i="2" s="1"/>
  <c r="P192" i="2"/>
  <c r="N192" i="2" s="1"/>
  <c r="M192" i="2"/>
  <c r="P191" i="2"/>
  <c r="N191" i="2" s="1"/>
  <c r="O191" i="2"/>
  <c r="M191" i="2"/>
  <c r="P190" i="2"/>
  <c r="N190" i="2" s="1"/>
  <c r="O190" i="2"/>
  <c r="M190" i="2"/>
  <c r="P189" i="2"/>
  <c r="N189" i="2" s="1"/>
  <c r="M189" i="2"/>
  <c r="O189" i="2" s="1"/>
  <c r="P188" i="2"/>
  <c r="N188" i="2"/>
  <c r="O188" i="2" s="1"/>
  <c r="M188" i="2"/>
  <c r="P187" i="2"/>
  <c r="N187" i="2" s="1"/>
  <c r="O187" i="2"/>
  <c r="M187" i="2"/>
  <c r="P186" i="2"/>
  <c r="N186" i="2" s="1"/>
  <c r="M186" i="2"/>
  <c r="P185" i="2"/>
  <c r="N185" i="2" s="1"/>
  <c r="M185" i="2"/>
  <c r="O185" i="2" s="1"/>
  <c r="P184" i="2"/>
  <c r="N184" i="2" s="1"/>
  <c r="O184" i="2"/>
  <c r="M184" i="2"/>
  <c r="P183" i="2"/>
  <c r="N183" i="2" s="1"/>
  <c r="O183" i="2" s="1"/>
  <c r="M183" i="2"/>
  <c r="P182" i="2"/>
  <c r="N182" i="2"/>
  <c r="O182" i="2" s="1"/>
  <c r="M182" i="2"/>
  <c r="P181" i="2"/>
  <c r="N181" i="2" s="1"/>
  <c r="O181" i="2"/>
  <c r="M181" i="2"/>
  <c r="P180" i="2"/>
  <c r="N180" i="2"/>
  <c r="M180" i="2"/>
  <c r="O180" i="2" s="1"/>
  <c r="P179" i="2"/>
  <c r="N179" i="2" s="1"/>
  <c r="M179" i="2"/>
  <c r="O179" i="2" s="1"/>
  <c r="P178" i="2"/>
  <c r="N178" i="2"/>
  <c r="M178" i="2"/>
  <c r="O178" i="2" s="1"/>
  <c r="P177" i="2"/>
  <c r="N177" i="2" s="1"/>
  <c r="M177" i="2"/>
  <c r="P176" i="2"/>
  <c r="N176" i="2" s="1"/>
  <c r="M176" i="2"/>
  <c r="P175" i="2"/>
  <c r="N175" i="2" s="1"/>
  <c r="O175" i="2"/>
  <c r="M175" i="2"/>
  <c r="P174" i="2"/>
  <c r="N174" i="2" s="1"/>
  <c r="O174" i="2" s="1"/>
  <c r="M174" i="2"/>
  <c r="P173" i="2"/>
  <c r="N173" i="2" s="1"/>
  <c r="M173" i="2"/>
  <c r="O173" i="2" s="1"/>
  <c r="P172" i="2"/>
  <c r="O172" i="2"/>
  <c r="N172" i="2"/>
  <c r="M172" i="2"/>
  <c r="P171" i="2"/>
  <c r="N171" i="2" s="1"/>
  <c r="O171" i="2"/>
  <c r="M171" i="2"/>
  <c r="P170" i="2"/>
  <c r="N170" i="2"/>
  <c r="M170" i="2"/>
  <c r="O170" i="2" s="1"/>
  <c r="P169" i="2"/>
  <c r="N169" i="2" s="1"/>
  <c r="M169" i="2"/>
  <c r="O169" i="2" s="1"/>
  <c r="P168" i="2"/>
  <c r="N168" i="2" s="1"/>
  <c r="M168" i="2"/>
  <c r="O168" i="2" s="1"/>
  <c r="P167" i="2"/>
  <c r="N167" i="2" s="1"/>
  <c r="O167" i="2" s="1"/>
  <c r="M167" i="2"/>
  <c r="P166" i="2"/>
  <c r="N166" i="2"/>
  <c r="O166" i="2" s="1"/>
  <c r="M166" i="2"/>
  <c r="P165" i="2"/>
  <c r="N165" i="2" s="1"/>
  <c r="O165" i="2" s="1"/>
  <c r="M165" i="2"/>
  <c r="P164" i="2"/>
  <c r="N164" i="2"/>
  <c r="M164" i="2"/>
  <c r="O164" i="2" s="1"/>
  <c r="P163" i="2"/>
  <c r="N163" i="2" s="1"/>
  <c r="O163" i="2"/>
  <c r="M163" i="2"/>
  <c r="P162" i="2"/>
  <c r="N162" i="2"/>
  <c r="M162" i="2"/>
  <c r="O162" i="2" s="1"/>
  <c r="P161" i="2"/>
  <c r="N161" i="2" s="1"/>
  <c r="M161" i="2"/>
  <c r="O161" i="2" s="1"/>
  <c r="P160" i="2"/>
  <c r="N160" i="2" s="1"/>
  <c r="M160" i="2"/>
  <c r="P159" i="2"/>
  <c r="N159" i="2" s="1"/>
  <c r="O159" i="2"/>
  <c r="M159" i="2"/>
  <c r="P158" i="2"/>
  <c r="N158" i="2" s="1"/>
  <c r="O158" i="2"/>
  <c r="M158" i="2"/>
  <c r="P157" i="2"/>
  <c r="N157" i="2" s="1"/>
  <c r="M157" i="2"/>
  <c r="O157" i="2" s="1"/>
  <c r="P156" i="2"/>
  <c r="N156" i="2"/>
  <c r="O156" i="2" s="1"/>
  <c r="M156" i="2"/>
  <c r="P155" i="2"/>
  <c r="N155" i="2" s="1"/>
  <c r="O155" i="2"/>
  <c r="M155" i="2"/>
  <c r="P154" i="2"/>
  <c r="N154" i="2" s="1"/>
  <c r="M154" i="2"/>
  <c r="P153" i="2"/>
  <c r="N153" i="2" s="1"/>
  <c r="M153" i="2"/>
  <c r="O153" i="2" s="1"/>
  <c r="P152" i="2"/>
  <c r="N152" i="2" s="1"/>
  <c r="O152" i="2"/>
  <c r="M152" i="2"/>
  <c r="P151" i="2"/>
  <c r="N151" i="2" s="1"/>
  <c r="O151" i="2" s="1"/>
  <c r="M151" i="2"/>
  <c r="P150" i="2"/>
  <c r="N150" i="2"/>
  <c r="O150" i="2" s="1"/>
  <c r="M150" i="2"/>
  <c r="P149" i="2"/>
  <c r="N149" i="2" s="1"/>
  <c r="O149" i="2"/>
  <c r="M149" i="2"/>
  <c r="P148" i="2"/>
  <c r="N148" i="2"/>
  <c r="M148" i="2"/>
  <c r="O148" i="2" s="1"/>
  <c r="P147" i="2"/>
  <c r="N147" i="2" s="1"/>
  <c r="M147" i="2"/>
  <c r="O147" i="2" s="1"/>
  <c r="P146" i="2"/>
  <c r="N146" i="2"/>
  <c r="M146" i="2"/>
  <c r="O146" i="2" s="1"/>
  <c r="P145" i="2"/>
  <c r="N145" i="2" s="1"/>
  <c r="M145" i="2"/>
  <c r="P144" i="2"/>
  <c r="N144" i="2" s="1"/>
  <c r="M144" i="2"/>
  <c r="P143" i="2"/>
  <c r="N143" i="2" s="1"/>
  <c r="O143" i="2"/>
  <c r="M143" i="2"/>
  <c r="P142" i="2"/>
  <c r="N142" i="2" s="1"/>
  <c r="O142" i="2" s="1"/>
  <c r="M142" i="2"/>
  <c r="P141" i="2"/>
  <c r="N141" i="2" s="1"/>
  <c r="M141" i="2"/>
  <c r="O141" i="2" s="1"/>
  <c r="P140" i="2"/>
  <c r="O140" i="2"/>
  <c r="N140" i="2"/>
  <c r="M140" i="2"/>
  <c r="P139" i="2"/>
  <c r="N139" i="2" s="1"/>
  <c r="O139" i="2"/>
  <c r="M139" i="2"/>
  <c r="P138" i="2"/>
  <c r="N138" i="2"/>
  <c r="M138" i="2"/>
  <c r="O138" i="2" s="1"/>
  <c r="P137" i="2"/>
  <c r="N137" i="2" s="1"/>
  <c r="M137" i="2"/>
  <c r="O137" i="2" s="1"/>
  <c r="P136" i="2"/>
  <c r="N136" i="2" s="1"/>
  <c r="M136" i="2"/>
  <c r="O136" i="2" s="1"/>
  <c r="P135" i="2"/>
  <c r="N135" i="2" s="1"/>
  <c r="O135" i="2" s="1"/>
  <c r="M135" i="2"/>
  <c r="P134" i="2"/>
  <c r="N134" i="2"/>
  <c r="O134" i="2" s="1"/>
  <c r="M134" i="2"/>
  <c r="P133" i="2"/>
  <c r="N133" i="2" s="1"/>
  <c r="O133" i="2" s="1"/>
  <c r="M133" i="2"/>
  <c r="P132" i="2"/>
  <c r="N132" i="2"/>
  <c r="M132" i="2"/>
  <c r="O132" i="2" s="1"/>
  <c r="P131" i="2"/>
  <c r="N131" i="2" s="1"/>
  <c r="O131" i="2"/>
  <c r="M131" i="2"/>
  <c r="P130" i="2"/>
  <c r="N130" i="2"/>
  <c r="M130" i="2"/>
  <c r="O130" i="2" s="1"/>
  <c r="P129" i="2"/>
  <c r="N129" i="2" s="1"/>
  <c r="M129" i="2"/>
  <c r="O129" i="2" s="1"/>
  <c r="P128" i="2"/>
  <c r="N128" i="2" s="1"/>
  <c r="M128" i="2"/>
  <c r="P127" i="2"/>
  <c r="N127" i="2" s="1"/>
  <c r="O127" i="2"/>
  <c r="M127" i="2"/>
  <c r="P126" i="2"/>
  <c r="N126" i="2" s="1"/>
  <c r="O126" i="2"/>
  <c r="M126" i="2"/>
  <c r="P125" i="2"/>
  <c r="N125" i="2" s="1"/>
  <c r="M125" i="2"/>
  <c r="P124" i="2"/>
  <c r="N124" i="2"/>
  <c r="O124" i="2" s="1"/>
  <c r="M124" i="2"/>
  <c r="P123" i="2"/>
  <c r="N123" i="2" s="1"/>
  <c r="O123" i="2"/>
  <c r="M123" i="2"/>
  <c r="P122" i="2"/>
  <c r="N122" i="2" s="1"/>
  <c r="M122" i="2"/>
  <c r="P121" i="2"/>
  <c r="N121" i="2" s="1"/>
  <c r="M121" i="2"/>
  <c r="O121" i="2" s="1"/>
  <c r="P120" i="2"/>
  <c r="N120" i="2" s="1"/>
  <c r="O120" i="2"/>
  <c r="M120" i="2"/>
  <c r="P119" i="2"/>
  <c r="N119" i="2" s="1"/>
  <c r="O119" i="2" s="1"/>
  <c r="M119" i="2"/>
  <c r="P118" i="2"/>
  <c r="N118" i="2"/>
  <c r="O118" i="2" s="1"/>
  <c r="M118" i="2"/>
  <c r="P117" i="2"/>
  <c r="N117" i="2" s="1"/>
  <c r="O117" i="2"/>
  <c r="M117" i="2"/>
  <c r="P116" i="2"/>
  <c r="N116" i="2"/>
  <c r="M116" i="2"/>
  <c r="O116" i="2" s="1"/>
  <c r="P115" i="2"/>
  <c r="N115" i="2" s="1"/>
  <c r="M115" i="2"/>
  <c r="O115" i="2" s="1"/>
  <c r="P114" i="2"/>
  <c r="N114" i="2"/>
  <c r="M114" i="2"/>
  <c r="P113" i="2"/>
  <c r="N113" i="2" s="1"/>
  <c r="M113" i="2"/>
  <c r="O113" i="2" s="1"/>
  <c r="P112" i="2"/>
  <c r="N112" i="2" s="1"/>
  <c r="M112" i="2"/>
  <c r="O112" i="2" s="1"/>
  <c r="P111" i="2"/>
  <c r="N111" i="2" s="1"/>
  <c r="O111" i="2"/>
  <c r="M111" i="2"/>
  <c r="P110" i="2"/>
  <c r="N110" i="2" s="1"/>
  <c r="O110" i="2" s="1"/>
  <c r="M110" i="2"/>
  <c r="P109" i="2"/>
  <c r="N109" i="2" s="1"/>
  <c r="M109" i="2"/>
  <c r="O109" i="2" s="1"/>
  <c r="P108" i="2"/>
  <c r="O108" i="2"/>
  <c r="N108" i="2"/>
  <c r="M108" i="2"/>
  <c r="P107" i="2"/>
  <c r="N107" i="2" s="1"/>
  <c r="O107" i="2"/>
  <c r="M107" i="2"/>
  <c r="P106" i="2"/>
  <c r="N106" i="2"/>
  <c r="M106" i="2"/>
  <c r="P105" i="2"/>
  <c r="N105" i="2" s="1"/>
  <c r="M105" i="2"/>
  <c r="O105" i="2" s="1"/>
  <c r="P104" i="2"/>
  <c r="N104" i="2" s="1"/>
  <c r="O104" i="2"/>
  <c r="M104" i="2"/>
  <c r="P103" i="2"/>
  <c r="N103" i="2" s="1"/>
  <c r="O103" i="2" s="1"/>
  <c r="M103" i="2"/>
  <c r="P102" i="2"/>
  <c r="N102" i="2" s="1"/>
  <c r="O102" i="2" s="1"/>
  <c r="M102" i="2"/>
  <c r="P101" i="2"/>
  <c r="N101" i="2" s="1"/>
  <c r="O101" i="2"/>
  <c r="M101" i="2"/>
  <c r="P100" i="2"/>
  <c r="O100" i="2"/>
  <c r="N100" i="2"/>
  <c r="M100" i="2"/>
  <c r="P99" i="2"/>
  <c r="N99" i="2" s="1"/>
  <c r="M99" i="2"/>
  <c r="O99" i="2" s="1"/>
  <c r="P98" i="2"/>
  <c r="N98" i="2"/>
  <c r="M98" i="2"/>
  <c r="O98" i="2" s="1"/>
  <c r="P97" i="2"/>
  <c r="N97" i="2" s="1"/>
  <c r="M97" i="2"/>
  <c r="P96" i="2"/>
  <c r="N96" i="2" s="1"/>
  <c r="M96" i="2"/>
  <c r="P95" i="2"/>
  <c r="N95" i="2" s="1"/>
  <c r="O95" i="2"/>
  <c r="M95" i="2"/>
  <c r="P94" i="2"/>
  <c r="N94" i="2" s="1"/>
  <c r="O94" i="2" s="1"/>
  <c r="M94" i="2"/>
  <c r="P93" i="2"/>
  <c r="N93" i="2" s="1"/>
  <c r="O93" i="2" s="1"/>
  <c r="M93" i="2"/>
  <c r="P92" i="2"/>
  <c r="N92" i="2" s="1"/>
  <c r="O92" i="2"/>
  <c r="M92" i="2"/>
  <c r="P91" i="2"/>
  <c r="N91" i="2" s="1"/>
  <c r="O91" i="2" s="1"/>
  <c r="M91" i="2"/>
  <c r="P90" i="2"/>
  <c r="N90" i="2" s="1"/>
  <c r="O90" i="2"/>
  <c r="M90" i="2"/>
  <c r="P89" i="2"/>
  <c r="N89" i="2"/>
  <c r="O89" i="2" s="1"/>
  <c r="M89" i="2"/>
  <c r="P88" i="2"/>
  <c r="N88" i="2" s="1"/>
  <c r="O88" i="2" s="1"/>
  <c r="M88" i="2"/>
  <c r="P87" i="2"/>
  <c r="N87" i="2" s="1"/>
  <c r="O87" i="2" s="1"/>
  <c r="M87" i="2"/>
  <c r="P86" i="2"/>
  <c r="N86" i="2" s="1"/>
  <c r="O86" i="2" s="1"/>
  <c r="M86" i="2"/>
  <c r="P85" i="2"/>
  <c r="N85" i="2" s="1"/>
  <c r="O85" i="2" s="1"/>
  <c r="M85" i="2"/>
  <c r="P84" i="2"/>
  <c r="N84" i="2" s="1"/>
  <c r="O84" i="2"/>
  <c r="M84" i="2"/>
  <c r="P83" i="2"/>
  <c r="N83" i="2" s="1"/>
  <c r="O83" i="2" s="1"/>
  <c r="M83" i="2"/>
  <c r="P82" i="2"/>
  <c r="N82" i="2" s="1"/>
  <c r="O82" i="2"/>
  <c r="M82" i="2"/>
  <c r="P81" i="2"/>
  <c r="N81" i="2"/>
  <c r="O81" i="2" s="1"/>
  <c r="M81" i="2"/>
  <c r="P80" i="2"/>
  <c r="N80" i="2" s="1"/>
  <c r="O80" i="2" s="1"/>
  <c r="M80" i="2"/>
  <c r="P79" i="2"/>
  <c r="N79" i="2" s="1"/>
  <c r="O79" i="2" s="1"/>
  <c r="M79" i="2"/>
  <c r="P78" i="2"/>
  <c r="N78" i="2" s="1"/>
  <c r="O78" i="2" s="1"/>
  <c r="M78" i="2"/>
  <c r="P77" i="2"/>
  <c r="N77" i="2" s="1"/>
  <c r="O77" i="2" s="1"/>
  <c r="M77" i="2"/>
  <c r="P76" i="2"/>
  <c r="N76" i="2" s="1"/>
  <c r="O76" i="2"/>
  <c r="M76" i="2"/>
  <c r="P75" i="2"/>
  <c r="N75" i="2" s="1"/>
  <c r="O75" i="2" s="1"/>
  <c r="M75" i="2"/>
  <c r="P74" i="2"/>
  <c r="N74" i="2" s="1"/>
  <c r="O74" i="2"/>
  <c r="M74" i="2"/>
  <c r="P73" i="2"/>
  <c r="N73" i="2"/>
  <c r="O73" i="2" s="1"/>
  <c r="M73" i="2"/>
  <c r="P72" i="2"/>
  <c r="N72" i="2" s="1"/>
  <c r="O72" i="2" s="1"/>
  <c r="M72" i="2"/>
  <c r="P71" i="2"/>
  <c r="N71" i="2" s="1"/>
  <c r="O71" i="2" s="1"/>
  <c r="M71" i="2"/>
  <c r="P70" i="2"/>
  <c r="N70" i="2" s="1"/>
  <c r="O70" i="2" s="1"/>
  <c r="M70" i="2"/>
  <c r="P69" i="2"/>
  <c r="N69" i="2" s="1"/>
  <c r="O69" i="2" s="1"/>
  <c r="M69" i="2"/>
  <c r="P68" i="2"/>
  <c r="N68" i="2" s="1"/>
  <c r="O68" i="2"/>
  <c r="M68" i="2"/>
  <c r="P67" i="2"/>
  <c r="N67" i="2" s="1"/>
  <c r="O67" i="2" s="1"/>
  <c r="M67" i="2"/>
  <c r="P66" i="2"/>
  <c r="N66" i="2" s="1"/>
  <c r="O66" i="2"/>
  <c r="M66" i="2"/>
  <c r="P65" i="2"/>
  <c r="N65" i="2"/>
  <c r="O65" i="2" s="1"/>
  <c r="M65" i="2"/>
  <c r="P64" i="2"/>
  <c r="N64" i="2" s="1"/>
  <c r="O64" i="2" s="1"/>
  <c r="M64" i="2"/>
  <c r="P63" i="2"/>
  <c r="N63" i="2" s="1"/>
  <c r="O63" i="2" s="1"/>
  <c r="M63" i="2"/>
  <c r="P62" i="2"/>
  <c r="N62" i="2" s="1"/>
  <c r="O62" i="2" s="1"/>
  <c r="M62" i="2"/>
  <c r="P61" i="2"/>
  <c r="N61" i="2" s="1"/>
  <c r="O61" i="2" s="1"/>
  <c r="M61" i="2"/>
  <c r="P60" i="2"/>
  <c r="N60" i="2" s="1"/>
  <c r="O60" i="2"/>
  <c r="M60" i="2"/>
  <c r="P59" i="2"/>
  <c r="N59" i="2" s="1"/>
  <c r="O59" i="2" s="1"/>
  <c r="M59" i="2"/>
  <c r="P58" i="2"/>
  <c r="N58" i="2" s="1"/>
  <c r="O58" i="2"/>
  <c r="M58" i="2"/>
  <c r="P57" i="2"/>
  <c r="N57" i="2"/>
  <c r="O57" i="2" s="1"/>
  <c r="M57" i="2"/>
  <c r="P56" i="2"/>
  <c r="N56" i="2" s="1"/>
  <c r="O56" i="2" s="1"/>
  <c r="M56" i="2"/>
  <c r="P55" i="2"/>
  <c r="N55" i="2" s="1"/>
  <c r="O55" i="2" s="1"/>
  <c r="M55" i="2"/>
  <c r="P54" i="2"/>
  <c r="N54" i="2" s="1"/>
  <c r="O54" i="2" s="1"/>
  <c r="M54" i="2"/>
  <c r="P53" i="2"/>
  <c r="N53" i="2" s="1"/>
  <c r="O53" i="2" s="1"/>
  <c r="M53" i="2"/>
  <c r="P52" i="2"/>
  <c r="N52" i="2" s="1"/>
  <c r="O52" i="2"/>
  <c r="M52" i="2"/>
  <c r="P51" i="2"/>
  <c r="N51" i="2" s="1"/>
  <c r="O51" i="2" s="1"/>
  <c r="M51" i="2"/>
  <c r="P50" i="2"/>
  <c r="N50" i="2" s="1"/>
  <c r="O50" i="2"/>
  <c r="M50" i="2"/>
  <c r="P49" i="2"/>
  <c r="N49" i="2"/>
  <c r="O49" i="2" s="1"/>
  <c r="M49" i="2"/>
  <c r="P48" i="2"/>
  <c r="N48" i="2" s="1"/>
  <c r="O48" i="2" s="1"/>
  <c r="M48" i="2"/>
  <c r="P47" i="2"/>
  <c r="N47" i="2" s="1"/>
  <c r="O47" i="2" s="1"/>
  <c r="M47" i="2"/>
  <c r="P46" i="2"/>
  <c r="N46" i="2" s="1"/>
  <c r="O46" i="2" s="1"/>
  <c r="M46" i="2"/>
  <c r="P45" i="2"/>
  <c r="N45" i="2" s="1"/>
  <c r="O45" i="2" s="1"/>
  <c r="M45" i="2"/>
  <c r="P44" i="2"/>
  <c r="N44" i="2" s="1"/>
  <c r="O44" i="2"/>
  <c r="M44" i="2"/>
  <c r="P43" i="2"/>
  <c r="N43" i="2" s="1"/>
  <c r="O43" i="2" s="1"/>
  <c r="M43" i="2"/>
  <c r="P42" i="2"/>
  <c r="N42" i="2" s="1"/>
  <c r="O42" i="2"/>
  <c r="M42" i="2"/>
  <c r="P41" i="2"/>
  <c r="N41" i="2"/>
  <c r="O41" i="2" s="1"/>
  <c r="M41" i="2"/>
  <c r="P40" i="2"/>
  <c r="N40" i="2" s="1"/>
  <c r="O40" i="2" s="1"/>
  <c r="M40" i="2"/>
  <c r="P39" i="2"/>
  <c r="N39" i="2" s="1"/>
  <c r="O39" i="2" s="1"/>
  <c r="M39" i="2"/>
  <c r="P38" i="2"/>
  <c r="N38" i="2" s="1"/>
  <c r="O38" i="2" s="1"/>
  <c r="M38" i="2"/>
  <c r="P37" i="2"/>
  <c r="N37" i="2" s="1"/>
  <c r="O37" i="2" s="1"/>
  <c r="M37" i="2"/>
  <c r="P36" i="2"/>
  <c r="N36" i="2" s="1"/>
  <c r="O36" i="2"/>
  <c r="M36" i="2"/>
  <c r="P35" i="2"/>
  <c r="N35" i="2" s="1"/>
  <c r="O35" i="2" s="1"/>
  <c r="M35" i="2"/>
  <c r="P34" i="2"/>
  <c r="N34" i="2" s="1"/>
  <c r="O34" i="2"/>
  <c r="M34" i="2"/>
  <c r="P33" i="2"/>
  <c r="N33" i="2"/>
  <c r="O33" i="2" s="1"/>
  <c r="M33" i="2"/>
  <c r="P32" i="2"/>
  <c r="N32" i="2" s="1"/>
  <c r="O32" i="2" s="1"/>
  <c r="M32" i="2"/>
  <c r="P31" i="2"/>
  <c r="N31" i="2" s="1"/>
  <c r="O31" i="2" s="1"/>
  <c r="M31" i="2"/>
  <c r="P30" i="2"/>
  <c r="N30" i="2" s="1"/>
  <c r="O30" i="2" s="1"/>
  <c r="M30" i="2"/>
  <c r="P29" i="2"/>
  <c r="N29" i="2" s="1"/>
  <c r="O29" i="2" s="1"/>
  <c r="M29" i="2"/>
  <c r="P28" i="2"/>
  <c r="N28" i="2" s="1"/>
  <c r="O28" i="2"/>
  <c r="M28" i="2"/>
  <c r="P27" i="2"/>
  <c r="N27" i="2" s="1"/>
  <c r="O27" i="2" s="1"/>
  <c r="M27" i="2"/>
  <c r="P26" i="2"/>
  <c r="N26" i="2" s="1"/>
  <c r="O26" i="2"/>
  <c r="M26" i="2"/>
  <c r="P25" i="2"/>
  <c r="N25" i="2"/>
  <c r="O25" i="2" s="1"/>
  <c r="M25" i="2"/>
  <c r="P24" i="2"/>
  <c r="N24" i="2" s="1"/>
  <c r="O24" i="2" s="1"/>
  <c r="M24" i="2"/>
  <c r="P23" i="2"/>
  <c r="N23" i="2" s="1"/>
  <c r="O23" i="2" s="1"/>
  <c r="M23" i="2"/>
  <c r="P22" i="2"/>
  <c r="N22" i="2" s="1"/>
  <c r="O22" i="2" s="1"/>
  <c r="M22" i="2"/>
  <c r="P21" i="2"/>
  <c r="N21" i="2" s="1"/>
  <c r="O21" i="2" s="1"/>
  <c r="M21" i="2"/>
  <c r="P20" i="2"/>
  <c r="N20" i="2" s="1"/>
  <c r="O20" i="2"/>
  <c r="M20" i="2"/>
  <c r="P19" i="2"/>
  <c r="N19" i="2" s="1"/>
  <c r="O19" i="2" s="1"/>
  <c r="M19" i="2"/>
  <c r="P18" i="2"/>
  <c r="N18" i="2" s="1"/>
  <c r="O18" i="2"/>
  <c r="M18" i="2"/>
  <c r="P17" i="2"/>
  <c r="N17" i="2"/>
  <c r="O17" i="2" s="1"/>
  <c r="M17" i="2"/>
  <c r="P16" i="2"/>
  <c r="N16" i="2" s="1"/>
  <c r="O16" i="2" s="1"/>
  <c r="M16" i="2"/>
  <c r="P15" i="2"/>
  <c r="N15" i="2" s="1"/>
  <c r="O15" i="2" s="1"/>
  <c r="M15" i="2"/>
  <c r="P14" i="2"/>
  <c r="N14" i="2" s="1"/>
  <c r="O14" i="2" s="1"/>
  <c r="M14" i="2"/>
  <c r="P13" i="2"/>
  <c r="N13" i="2" s="1"/>
  <c r="O13" i="2" s="1"/>
  <c r="M13" i="2"/>
  <c r="P12" i="2"/>
  <c r="N12" i="2" s="1"/>
  <c r="O12" i="2"/>
  <c r="M12" i="2"/>
  <c r="P11" i="2"/>
  <c r="N11" i="2" s="1"/>
  <c r="O11" i="2" s="1"/>
  <c r="M11" i="2"/>
  <c r="P10" i="2"/>
  <c r="N10" i="2" s="1"/>
  <c r="O10" i="2"/>
  <c r="M10" i="2"/>
  <c r="P9" i="2"/>
  <c r="N9" i="2"/>
  <c r="O9" i="2" s="1"/>
  <c r="M9" i="2"/>
  <c r="P8" i="2"/>
  <c r="N8" i="2" s="1"/>
  <c r="O8" i="2" s="1"/>
  <c r="M8" i="2"/>
  <c r="P7" i="2"/>
  <c r="N7" i="2"/>
  <c r="O7" i="2" s="1"/>
  <c r="M7" i="2"/>
  <c r="P6" i="2"/>
  <c r="N6" i="2" s="1"/>
  <c r="O6" i="2" s="1"/>
  <c r="M6" i="2"/>
  <c r="P5" i="2"/>
  <c r="O5" i="2"/>
  <c r="N5" i="2"/>
  <c r="M5" i="2"/>
  <c r="K2" i="2"/>
  <c r="S2" i="1"/>
  <c r="R2" i="1"/>
  <c r="Q2" i="1"/>
  <c r="P2" i="1"/>
  <c r="O2" i="1"/>
  <c r="N2" i="1"/>
  <c r="M2" i="1"/>
  <c r="L2" i="1"/>
  <c r="K2" i="1"/>
  <c r="J2" i="1"/>
  <c r="I2" i="1"/>
  <c r="N2" i="2" l="1"/>
  <c r="O106" i="2"/>
  <c r="O298" i="2"/>
  <c r="O336" i="2"/>
  <c r="M2" i="2"/>
  <c r="O144" i="2"/>
  <c r="O176" i="2"/>
  <c r="O208" i="2"/>
  <c r="O240" i="2"/>
  <c r="O272" i="2"/>
  <c r="O314" i="2"/>
  <c r="O352" i="2"/>
  <c r="O518" i="2"/>
  <c r="O96" i="2"/>
  <c r="O2" i="2" s="1"/>
  <c r="O122" i="2"/>
  <c r="O145" i="2"/>
  <c r="O154" i="2"/>
  <c r="O177" i="2"/>
  <c r="O186" i="2"/>
  <c r="O209" i="2"/>
  <c r="O218" i="2"/>
  <c r="O241" i="2"/>
  <c r="O250" i="2"/>
  <c r="O273" i="2"/>
  <c r="O282" i="2"/>
  <c r="O114" i="2"/>
  <c r="O330" i="2"/>
  <c r="O97" i="2"/>
  <c r="O125" i="2"/>
  <c r="O128" i="2"/>
  <c r="O160" i="2"/>
  <c r="O192" i="2"/>
  <c r="O224" i="2"/>
  <c r="O256" i="2"/>
  <c r="O288" i="2"/>
  <c r="O312" i="2"/>
  <c r="O391" i="2"/>
  <c r="O558" i="2"/>
  <c r="O453" i="2"/>
  <c r="O481" i="2"/>
  <c r="O510" i="2"/>
  <c r="O550" i="2"/>
  <c r="O598" i="2"/>
  <c r="O383" i="2"/>
  <c r="O390" i="2"/>
  <c r="O574" i="2"/>
  <c r="O497" i="2"/>
  <c r="O526" i="2"/>
  <c r="O566" i="2"/>
  <c r="O455" i="2"/>
  <c r="O463" i="2"/>
  <c r="O468" i="2"/>
  <c r="O479" i="2"/>
  <c r="O484" i="2"/>
  <c r="O495" i="2"/>
  <c r="O500" i="2"/>
  <c r="O511" i="2"/>
  <c r="O516" i="2"/>
  <c r="O527" i="2"/>
  <c r="O532" i="2"/>
  <c r="O543" i="2"/>
  <c r="O548" i="2"/>
  <c r="O559" i="2"/>
  <c r="O469" i="2"/>
  <c r="O485" i="2"/>
  <c r="O501" i="2"/>
  <c r="O517" i="2"/>
  <c r="O533" i="2"/>
  <c r="O549" i="2"/>
  <c r="O565" i="2"/>
  <c r="O581" i="2"/>
  <c r="O597" i="2"/>
  <c r="O451" i="2"/>
  <c r="O467" i="2"/>
  <c r="O483" i="2"/>
  <c r="O499" i="2"/>
  <c r="O515" i="2"/>
  <c r="O531" i="2"/>
  <c r="O547" i="2"/>
  <c r="O563" i="2"/>
  <c r="O579" i="2"/>
  <c r="O595" i="2"/>
  <c r="O611" i="2"/>
  <c r="O618" i="2"/>
  <c r="O609" i="2"/>
  <c r="O607" i="2"/>
  <c r="O459" i="2"/>
  <c r="O475" i="2"/>
  <c r="O491" i="2"/>
  <c r="O507" i="2"/>
  <c r="O523" i="2"/>
  <c r="O539" i="2"/>
  <c r="O555" i="2"/>
  <c r="O571" i="2"/>
  <c r="O587" i="2"/>
  <c r="O603" i="2"/>
  <c r="O457" i="2"/>
  <c r="O473" i="2"/>
  <c r="O489" i="2"/>
  <c r="O505" i="2"/>
  <c r="O521" i="2"/>
  <c r="O537" i="2"/>
  <c r="O553" i="2"/>
  <c r="O569" i="2"/>
  <c r="O585" i="2"/>
  <c r="O601" i="2"/>
  <c r="O617" i="2"/>
</calcChain>
</file>

<file path=xl/sharedStrings.xml><?xml version="1.0" encoding="utf-8"?>
<sst xmlns="http://schemas.openxmlformats.org/spreadsheetml/2006/main" count="5649" uniqueCount="958">
  <si>
    <t>Sales</t>
  </si>
  <si>
    <t>Date</t>
  </si>
  <si>
    <t>2024-07-31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</si>
  <si>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</si>
  <si>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</si>
  <si>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</si>
  <si>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</si>
  <si>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</si>
  <si>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</si>
  <si>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</si>
  <si>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</si>
  <si>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</si>
  <si>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</si>
  <si>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</si>
  <si>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</si>
  <si>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</si>
  <si>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</si>
  <si>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</si>
  <si>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</si>
  <si>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</si>
  <si>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</si>
  <si>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</si>
  <si>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</si>
  <si>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</si>
  <si>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</si>
  <si>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</si>
  <si>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</si>
  <si>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</si>
  <si>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</si>
  <si>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</si>
  <si>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</si>
  <si>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</si>
  <si>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</si>
  <si>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</si>
  <si>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</si>
  <si>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</si>
  <si>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</si>
  <si>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</si>
  <si>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</si>
  <si>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</si>
  <si>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</si>
  <si>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</si>
  <si>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</si>
  <si>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</si>
  <si>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</si>
  <si>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</si>
  <si>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</si>
  <si>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</si>
  <si>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</si>
  <si>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</si>
  <si>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</si>
  <si>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</si>
  <si>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</si>
  <si>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</si>
  <si>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</si>
  <si>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</si>
  <si>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</si>
  <si>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</si>
  <si>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</si>
  <si>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</si>
  <si>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</si>
  <si>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</si>
  <si>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824500</t>
  </si>
  <si>
    <t>HFB207</t>
  </si>
  <si>
    <t>HFB208</t>
  </si>
  <si>
    <t>HFB209</t>
  </si>
  <si>
    <t>873000</t>
  </si>
  <si>
    <t>HFB210</t>
  </si>
  <si>
    <t>902100</t>
  </si>
  <si>
    <t>HFB211</t>
  </si>
  <si>
    <t>921500</t>
  </si>
  <si>
    <t>HFB212</t>
  </si>
  <si>
    <t>892400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</si>
  <si>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</si>
  <si>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</si>
  <si>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</si>
  <si>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</si>
  <si>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</si>
  <si>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</si>
  <si>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</si>
  <si>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</si>
  <si>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</si>
  <si>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</si>
  <si>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</si>
  <si>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</si>
  <si>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</si>
  <si>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</si>
  <si>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</si>
  <si>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</si>
  <si>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</si>
  <si>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</si>
  <si>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</si>
  <si>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</si>
  <si>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</si>
  <si>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</si>
  <si>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</si>
  <si>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</si>
  <si>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</si>
  <si>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</si>
  <si>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</si>
  <si>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</si>
  <si>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</si>
  <si>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</si>
  <si>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</si>
  <si>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</si>
  <si>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</si>
  <si>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</si>
  <si>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</si>
  <si>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</si>
  <si>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</si>
  <si>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</si>
  <si>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</si>
  <si>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</si>
  <si>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</si>
  <si>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</si>
  <si>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</si>
  <si>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</si>
  <si>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</si>
  <si>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</si>
  <si>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</si>
  <si>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</si>
  <si>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</si>
  <si>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</si>
  <si>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</si>
  <si>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</si>
  <si>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</si>
  <si>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</si>
  <si>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</si>
  <si>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</si>
  <si>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</si>
  <si>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</si>
  <si>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</si>
  <si>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</si>
  <si>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</si>
  <si>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</si>
  <si>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</si>
  <si>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</si>
  <si>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</si>
  <si>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</si>
  <si>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</si>
  <si>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</si>
  <si>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</si>
  <si>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</si>
  <si>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</si>
  <si>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</si>
  <si>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</si>
  <si>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</si>
  <si>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</si>
  <si>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</si>
  <si>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</si>
  <si>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</si>
  <si>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</si>
  <si>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</si>
  <si>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</si>
  <si>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</si>
  <si>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</si>
  <si>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</si>
  <si>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</si>
  <si>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</si>
  <si>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</si>
  <si>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</si>
  <si>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</si>
  <si>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</si>
  <si>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</si>
  <si>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</si>
  <si>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</si>
  <si>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</si>
  <si>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</si>
  <si>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</si>
  <si>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</si>
  <si>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</si>
  <si>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</si>
  <si>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</si>
  <si>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</si>
  <si>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</si>
  <si>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</si>
  <si>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</si>
  <si>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</si>
  <si>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</si>
  <si>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</si>
  <si>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</si>
  <si>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</si>
  <si>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</si>
  <si>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</si>
  <si>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</si>
  <si>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</si>
  <si>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</si>
  <si>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</si>
  <si>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</si>
  <si>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</si>
  <si>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</si>
  <si>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</si>
  <si>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</si>
  <si>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</si>
  <si>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</si>
  <si>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</si>
  <si>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</si>
  <si>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</si>
  <si>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</si>
  <si>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</si>
  <si>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</si>
  <si>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</si>
  <si>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</si>
  <si>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</si>
  <si>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</si>
  <si>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</si>
  <si>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</si>
  <si>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</si>
  <si>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</si>
  <si>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</si>
  <si>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</si>
  <si>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</si>
  <si>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</si>
  <si>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</si>
  <si>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</si>
  <si>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</si>
  <si>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</si>
  <si>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</si>
  <si>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</si>
  <si>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</si>
  <si>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</si>
  <si>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</si>
  <si>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</si>
  <si>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</si>
  <si>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</si>
  <si>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</si>
  <si>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</si>
  <si>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</si>
  <si>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</si>
  <si>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</si>
  <si>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</si>
  <si>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</si>
  <si>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</si>
  <si>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</si>
  <si>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</si>
  <si>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</si>
  <si>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</si>
  <si>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</si>
  <si>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</si>
  <si>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</si>
  <si>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</si>
  <si>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</si>
  <si>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</si>
  <si>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</si>
  <si>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</si>
  <si>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</si>
  <si>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</si>
  <si>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</si>
  <si>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</si>
  <si>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</si>
  <si>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</si>
  <si>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</si>
  <si>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</si>
  <si>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</si>
  <si>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</si>
  <si>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</si>
  <si>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</si>
  <si>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</si>
  <si>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</si>
  <si>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</si>
  <si>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</si>
  <si>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</si>
  <si>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</si>
  <si>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</si>
  <si>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</si>
  <si>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</si>
  <si>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</si>
  <si>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</si>
  <si>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</si>
  <si>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</si>
  <si>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</si>
  <si>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</si>
  <si>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</si>
  <si>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</si>
  <si>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</si>
  <si>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</si>
  <si>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</si>
  <si>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</si>
  <si>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</si>
  <si>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</si>
  <si>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</si>
  <si>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</si>
  <si>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</si>
  <si>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</si>
  <si>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</si>
  <si>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</si>
  <si>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</si>
  <si>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ZHUT01</t>
  </si>
  <si>
    <t>Tracy Jane</t>
  </si>
  <si>
    <t>Hutchings</t>
  </si>
  <si>
    <t>ZBEL01</t>
  </si>
  <si>
    <t>Helen Constance</t>
  </si>
  <si>
    <t>Belford</t>
  </si>
  <si>
    <t>ZFON01</t>
  </si>
  <si>
    <t>Lorraine</t>
  </si>
  <si>
    <t>Aveling-Fountain</t>
  </si>
  <si>
    <t>ZCOL01</t>
  </si>
  <si>
    <t>Christine</t>
  </si>
  <si>
    <t>Collins</t>
  </si>
  <si>
    <t>ZKRU01</t>
  </si>
  <si>
    <t>Jurgen</t>
  </si>
  <si>
    <t>Kruger</t>
  </si>
  <si>
    <t>ZDAV01</t>
  </si>
  <si>
    <t>Heather Mary Lyn</t>
  </si>
  <si>
    <t>Davies</t>
  </si>
  <si>
    <t>ZHUN01</t>
  </si>
  <si>
    <t>Lance</t>
  </si>
  <si>
    <t>Hunter</t>
  </si>
  <si>
    <t>ZLEB01</t>
  </si>
  <si>
    <t>Hopolang</t>
  </si>
  <si>
    <t>Lebusa</t>
  </si>
  <si>
    <t>ZDAM01</t>
  </si>
  <si>
    <t>Lisbeth</t>
  </si>
  <si>
    <t>Damane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</si>
  <si>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</si>
  <si>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</si>
  <si>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</si>
  <si>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</si>
  <si>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</si>
  <si>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</si>
  <si>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</si>
  <si>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</si>
  <si>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</si>
  <si>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ZMYB01</t>
  </si>
  <si>
    <t>Hermanus Carel</t>
  </si>
  <si>
    <t>Myburgh</t>
  </si>
  <si>
    <t>ZMCK01</t>
  </si>
  <si>
    <t>Caitlin</t>
  </si>
  <si>
    <t>MacKenzie-Jones</t>
  </si>
  <si>
    <t>ZLUN01</t>
  </si>
  <si>
    <t>Marc</t>
  </si>
  <si>
    <t>Lunau</t>
  </si>
  <si>
    <t>ZINT01</t>
  </si>
  <si>
    <t>ZMAG01</t>
  </si>
  <si>
    <t>Petro</t>
  </si>
  <si>
    <t>Psomotragos</t>
  </si>
  <si>
    <t>ZMCD01</t>
  </si>
  <si>
    <t>Veronica Agnes</t>
  </si>
  <si>
    <t>McDonald</t>
  </si>
  <si>
    <t>ZNAT01</t>
  </si>
  <si>
    <t>Thandekile Evelyn</t>
  </si>
  <si>
    <t>Hlapolosa</t>
  </si>
  <si>
    <t>ZVED01</t>
  </si>
  <si>
    <t>Craig</t>
  </si>
  <si>
    <t>Vedders</t>
  </si>
  <si>
    <t>ZSCH01</t>
  </si>
  <si>
    <t>Inge</t>
  </si>
  <si>
    <t>Schubert</t>
  </si>
  <si>
    <t>ZWEL01</t>
  </si>
  <si>
    <t>Christopher John</t>
  </si>
  <si>
    <t>Welham</t>
  </si>
  <si>
    <t>ZBOT01</t>
  </si>
  <si>
    <t>Carina</t>
  </si>
  <si>
    <t>Botha</t>
  </si>
  <si>
    <t>ZSPE01</t>
  </si>
  <si>
    <t>Mosiuoa Samuel</t>
  </si>
  <si>
    <t>Speelman</t>
  </si>
  <si>
    <t>ZWAT01</t>
  </si>
  <si>
    <t>Peter Gregory</t>
  </si>
  <si>
    <t>Watts</t>
  </si>
  <si>
    <t>ZVDM01</t>
  </si>
  <si>
    <t>Paula</t>
  </si>
  <si>
    <t>van der Mescht</t>
  </si>
  <si>
    <t>ZVDW01</t>
  </si>
  <si>
    <t>Philip</t>
  </si>
  <si>
    <t xml:space="preserve">van der Walt </t>
  </si>
  <si>
    <t>ZSON01</t>
  </si>
  <si>
    <t>Charles</t>
  </si>
  <si>
    <t>Maduna</t>
  </si>
  <si>
    <t>ZVOR01</t>
  </si>
  <si>
    <t xml:space="preserve">Sophia Maria Catharina </t>
  </si>
  <si>
    <t>Vorster</t>
  </si>
  <si>
    <t>ZWED01</t>
  </si>
  <si>
    <t>Hans Jurgen Peter</t>
  </si>
  <si>
    <t>Wedermann</t>
  </si>
  <si>
    <t>ZMAR01</t>
  </si>
  <si>
    <t>Beverley-Ann Kinsla</t>
  </si>
  <si>
    <t>Martin</t>
  </si>
  <si>
    <t>ZZYL01</t>
  </si>
  <si>
    <t>John Robert</t>
  </si>
  <si>
    <t>Zylstra</t>
  </si>
  <si>
    <t>ZKUS02</t>
  </si>
  <si>
    <t>Kerry Lisa</t>
  </si>
  <si>
    <t>Kuster</t>
  </si>
  <si>
    <t>ZMCD02</t>
  </si>
  <si>
    <t>Andre (Josias Andreas)</t>
  </si>
  <si>
    <t>ZESP01</t>
  </si>
  <si>
    <t>Etienne</t>
  </si>
  <si>
    <t>Espag</t>
  </si>
  <si>
    <t>ZJER01</t>
  </si>
  <si>
    <t>Towela Patricia Rosemarie</t>
  </si>
  <si>
    <t>Jere</t>
  </si>
  <si>
    <t>ZKUS03</t>
  </si>
  <si>
    <t>Joanne Tracy</t>
  </si>
  <si>
    <t>ZHAR01</t>
  </si>
  <si>
    <t>Teresa-Ann</t>
  </si>
  <si>
    <t>Hart</t>
  </si>
  <si>
    <t>ZROD01</t>
  </si>
  <si>
    <t>Vuyisile Eustace</t>
  </si>
  <si>
    <t>Rodolo</t>
  </si>
  <si>
    <t>ZVER02</t>
  </si>
  <si>
    <t>Jean-Jacques EP</t>
  </si>
  <si>
    <t>Verhaeghe</t>
  </si>
  <si>
    <t>ZNGO01</t>
  </si>
  <si>
    <t>Khula Moses</t>
  </si>
  <si>
    <t>Ngomane</t>
  </si>
  <si>
    <t>ZJAN01</t>
  </si>
  <si>
    <t>Petrus Johannes</t>
  </si>
  <si>
    <t>Jansen van Rensburg</t>
  </si>
  <si>
    <t>ZELE01</t>
  </si>
  <si>
    <t>Emile Kenneth</t>
  </si>
  <si>
    <t>Lew</t>
  </si>
  <si>
    <t>ZHIL01</t>
  </si>
  <si>
    <t>Trevor David</t>
  </si>
  <si>
    <t>Hill</t>
  </si>
  <si>
    <t>ZVBL01</t>
  </si>
  <si>
    <t>Glenda</t>
  </si>
  <si>
    <t>van Blerk</t>
  </si>
  <si>
    <t>ZALM01</t>
  </si>
  <si>
    <t>ZCAM01</t>
  </si>
  <si>
    <t>Jeremy &amp; Rosaline</t>
  </si>
  <si>
    <t>Campbell</t>
  </si>
  <si>
    <t>ZJOH01</t>
  </si>
  <si>
    <t>Lisa-Marie Natalie</t>
  </si>
  <si>
    <t>Johns</t>
  </si>
  <si>
    <t>ZBOH01</t>
  </si>
  <si>
    <t>Werner Hugo Bohme &amp;</t>
  </si>
  <si>
    <t>Brenda Bohme</t>
  </si>
  <si>
    <t>ZJBM01</t>
  </si>
  <si>
    <t>Jacobus Bruwer</t>
  </si>
  <si>
    <t>Morkel</t>
  </si>
  <si>
    <t>ZMAD01</t>
  </si>
  <si>
    <t>Esther</t>
  </si>
  <si>
    <t>ZLEW02</t>
  </si>
  <si>
    <t>Leon</t>
  </si>
  <si>
    <t>ZSCH02</t>
  </si>
  <si>
    <t>Zeldre</t>
  </si>
  <si>
    <t>van Schalkwyk</t>
  </si>
  <si>
    <t>ZZYL03</t>
  </si>
  <si>
    <t>Sandra Robyn</t>
  </si>
  <si>
    <t>ZTHO01</t>
  </si>
  <si>
    <t>Tamzin</t>
  </si>
  <si>
    <t>Hoets</t>
  </si>
  <si>
    <t>ZJHO01</t>
  </si>
  <si>
    <t>Jean</t>
  </si>
  <si>
    <t>ZKOO01</t>
  </si>
  <si>
    <t>Jayprakash Brijbukhandas</t>
  </si>
  <si>
    <t>Koovarjee</t>
  </si>
  <si>
    <t>ZFEM01</t>
  </si>
  <si>
    <t>Francina Elisabeth</t>
  </si>
  <si>
    <t>ZBAR01</t>
  </si>
  <si>
    <t>Stuart Christopher</t>
  </si>
  <si>
    <t>Barr</t>
  </si>
  <si>
    <t>ZKFT01</t>
  </si>
  <si>
    <t>Koovarjee Family Trust</t>
  </si>
  <si>
    <t>ZTSH01</t>
  </si>
  <si>
    <t>Thandeka Patience</t>
  </si>
  <si>
    <t>Tshabalala</t>
  </si>
  <si>
    <t>ZASD01</t>
  </si>
  <si>
    <t>Stuart Charles</t>
  </si>
  <si>
    <t>Bendall</t>
  </si>
  <si>
    <t>ZKRO01</t>
  </si>
  <si>
    <t>Frans</t>
  </si>
  <si>
    <t>van der Merwe</t>
  </si>
  <si>
    <t>ZPJB01</t>
  </si>
  <si>
    <t>ZHAM01</t>
  </si>
  <si>
    <t>Lynnette Gladys</t>
  </si>
  <si>
    <t>Hambidge</t>
  </si>
  <si>
    <t>ZVZY01</t>
  </si>
  <si>
    <t>Jacques Petrus</t>
  </si>
  <si>
    <t>van Zyl</t>
  </si>
  <si>
    <t>ZPED01</t>
  </si>
  <si>
    <t>Wendy</t>
  </si>
  <si>
    <t>Pedersen</t>
  </si>
  <si>
    <t>ZHEY01</t>
  </si>
  <si>
    <t>Vincent Derick</t>
  </si>
  <si>
    <t>Heynes</t>
  </si>
  <si>
    <t>ZLOU01</t>
  </si>
  <si>
    <t>Ricardo Brandon</t>
  </si>
  <si>
    <t>Louw</t>
  </si>
  <si>
    <t>ZGMA01</t>
  </si>
  <si>
    <t>Gerald Adriaan Odendal</t>
  </si>
  <si>
    <t>Matthee</t>
  </si>
  <si>
    <t>ZGLO01</t>
  </si>
  <si>
    <t>Elizma</t>
  </si>
  <si>
    <t>Goltz</t>
  </si>
  <si>
    <t>ZPLA01</t>
  </si>
  <si>
    <t>Aneta</t>
  </si>
  <si>
    <t>Placzkowska</t>
  </si>
  <si>
    <t>ZBRO01</t>
  </si>
  <si>
    <t>Craig Anthony Richard</t>
  </si>
  <si>
    <t>Brown</t>
  </si>
  <si>
    <t>ZTPI01</t>
  </si>
  <si>
    <t>Raisibe Ellen</t>
  </si>
  <si>
    <t>Matlala</t>
  </si>
  <si>
    <t>ZVAN01</t>
  </si>
  <si>
    <t>Gerhard Andre</t>
  </si>
  <si>
    <t>van Rensburg</t>
  </si>
  <si>
    <t>ZBUR01</t>
  </si>
  <si>
    <t>Barend Frederik</t>
  </si>
  <si>
    <t>Burger</t>
  </si>
  <si>
    <t>ZLMA01</t>
  </si>
  <si>
    <t>Luvo</t>
  </si>
  <si>
    <t>Magwaza</t>
  </si>
  <si>
    <t>ZSMI01</t>
  </si>
  <si>
    <t>Eugene Patrick</t>
  </si>
  <si>
    <t>Smit</t>
  </si>
  <si>
    <t>ZRAN01</t>
  </si>
  <si>
    <t>Ross Partick Gemill</t>
  </si>
  <si>
    <t>Rankin</t>
  </si>
  <si>
    <t>ZWAY01</t>
  </si>
  <si>
    <t>Shirley Kathleen</t>
  </si>
  <si>
    <t>Way</t>
  </si>
  <si>
    <t>ZZYL02</t>
  </si>
  <si>
    <t>Petronella Johanna</t>
  </si>
  <si>
    <t>ZBET02</t>
  </si>
  <si>
    <t>Dawie Izak</t>
  </si>
  <si>
    <t>Bester</t>
  </si>
  <si>
    <t>ZHAA01</t>
  </si>
  <si>
    <t>Maresia</t>
  </si>
  <si>
    <t>Haasbroek</t>
  </si>
  <si>
    <t>ZMIN01</t>
  </si>
  <si>
    <t>Irene Petronella</t>
  </si>
  <si>
    <t>Minnaar</t>
  </si>
  <si>
    <t>ZCRO01</t>
  </si>
  <si>
    <t>ZDEK01</t>
  </si>
  <si>
    <t>Dawn Margaret</t>
  </si>
  <si>
    <t>De Klerk (Way)</t>
  </si>
  <si>
    <t>ZAFR01</t>
  </si>
  <si>
    <t>ZBAR02</t>
  </si>
  <si>
    <t>Nicolaas Jacobus (Jaco)</t>
  </si>
  <si>
    <t>Barkhuysen</t>
  </si>
  <si>
    <t>ZFOU01</t>
  </si>
  <si>
    <t>Hester Magrietha</t>
  </si>
  <si>
    <t>Fourie</t>
  </si>
  <si>
    <t>ZGIL01</t>
  </si>
  <si>
    <t>Estelle Maria</t>
  </si>
  <si>
    <t>Gildenhuys</t>
  </si>
  <si>
    <t>ZWAL01</t>
  </si>
  <si>
    <t>Benedict Joseph</t>
  </si>
  <si>
    <t>Walters</t>
  </si>
  <si>
    <t>ZEDE01</t>
  </si>
  <si>
    <t>JP</t>
  </si>
  <si>
    <t>van Eden</t>
  </si>
  <si>
    <t>ZTSO01</t>
  </si>
  <si>
    <t>Abram Matlotleng</t>
  </si>
  <si>
    <t>Tsoku</t>
  </si>
  <si>
    <t>ZDEB01</t>
  </si>
  <si>
    <t>William Henry</t>
  </si>
  <si>
    <t>De Beer</t>
  </si>
  <si>
    <t>ZBEN01</t>
  </si>
  <si>
    <t>Heino</t>
  </si>
  <si>
    <t>Beneke</t>
  </si>
  <si>
    <t>ZRUS01</t>
  </si>
  <si>
    <t>Izak Cornelius</t>
  </si>
  <si>
    <t>Rust</t>
  </si>
  <si>
    <t>ZVAL01</t>
  </si>
  <si>
    <t>Manoj</t>
  </si>
  <si>
    <t>Vallabh</t>
  </si>
  <si>
    <t>ZVAN02</t>
  </si>
  <si>
    <t>Agatha Dorothea</t>
  </si>
  <si>
    <t>ZRIB01</t>
  </si>
  <si>
    <t>Paulo Sergio Da Silva</t>
  </si>
  <si>
    <t>Ribeiro</t>
  </si>
  <si>
    <t>ZGOV01</t>
  </si>
  <si>
    <t>Preshnee</t>
  </si>
  <si>
    <t>Govender</t>
  </si>
  <si>
    <t>ZJOR01</t>
  </si>
  <si>
    <t>Glen Rutherford</t>
  </si>
  <si>
    <t>Jordaan</t>
  </si>
  <si>
    <t>ZDAD01</t>
  </si>
  <si>
    <t>Feroz</t>
  </si>
  <si>
    <t>Dadoo</t>
  </si>
  <si>
    <t>ZBEN02</t>
  </si>
  <si>
    <t>Veronica</t>
  </si>
  <si>
    <t>ZERA02</t>
  </si>
  <si>
    <t>Chantal Celeste Jafthaleen</t>
  </si>
  <si>
    <t>Erasmus</t>
  </si>
  <si>
    <t>ZBLO01</t>
  </si>
  <si>
    <t>Robert Errol</t>
  </si>
  <si>
    <t>Blows</t>
  </si>
  <si>
    <t>ZKRO03</t>
  </si>
  <si>
    <t>Jacqueline</t>
  </si>
  <si>
    <t>Krohn</t>
  </si>
  <si>
    <t>ZDIC01</t>
  </si>
  <si>
    <t>Grant Allan</t>
  </si>
  <si>
    <t>Dickinson</t>
  </si>
  <si>
    <t>ZOLI01</t>
  </si>
  <si>
    <t>Jan Lukas Cornelus</t>
  </si>
  <si>
    <t>Olivier</t>
  </si>
  <si>
    <t>ZNIE01</t>
  </si>
  <si>
    <t>Grant Richard</t>
  </si>
  <si>
    <t>van Niekerk</t>
  </si>
  <si>
    <t>ZWES01</t>
  </si>
  <si>
    <t>Gerhardus Jacobus</t>
  </si>
  <si>
    <t>Wessels</t>
  </si>
  <si>
    <t>ZCRO02</t>
  </si>
  <si>
    <t>Gregory Murray</t>
  </si>
  <si>
    <t>Crouse</t>
  </si>
  <si>
    <t>ZWIL01</t>
  </si>
  <si>
    <t>Gail</t>
  </si>
  <si>
    <t>Wilson</t>
  </si>
  <si>
    <t>ZSCH03</t>
  </si>
  <si>
    <t>Gary James</t>
  </si>
  <si>
    <t>Schmidt</t>
  </si>
  <si>
    <t>ZMAT03</t>
  </si>
  <si>
    <t>Delia</t>
  </si>
  <si>
    <t>ZKEW01</t>
  </si>
  <si>
    <t>Lisa Maree</t>
  </si>
  <si>
    <t>Kewley</t>
  </si>
  <si>
    <t>ZJEN01</t>
  </si>
  <si>
    <t>Daryl Anne</t>
  </si>
  <si>
    <t>Jennings</t>
  </si>
  <si>
    <t>ZDEM01</t>
  </si>
  <si>
    <t>Gillies Nikian Anton</t>
  </si>
  <si>
    <t>De Montille</t>
  </si>
  <si>
    <t>ZVOL01</t>
  </si>
  <si>
    <t>Gideon Cornelius</t>
  </si>
  <si>
    <t>Volschenk</t>
  </si>
  <si>
    <t>ZKRI02</t>
  </si>
  <si>
    <t>Hermanus Johannes</t>
  </si>
  <si>
    <t>Kriel</t>
  </si>
  <si>
    <t>ZSCO01</t>
  </si>
  <si>
    <t>Caryn</t>
  </si>
  <si>
    <t>Scott</t>
  </si>
  <si>
    <t>ZPRO01</t>
  </si>
  <si>
    <t>Adrian</t>
  </si>
  <si>
    <t>du Toit</t>
  </si>
  <si>
    <t>ZCUP01</t>
  </si>
  <si>
    <t>Tyrone</t>
  </si>
  <si>
    <t>Cupido</t>
  </si>
  <si>
    <t>ZSTO01</t>
  </si>
  <si>
    <t>Nicolaas</t>
  </si>
  <si>
    <t>Stols</t>
  </si>
  <si>
    <t>ZKRI03</t>
  </si>
  <si>
    <t>Helena Jacoba</t>
  </si>
  <si>
    <t>ZDEC01</t>
  </si>
  <si>
    <t>Hendrik</t>
  </si>
  <si>
    <t>de Clerk</t>
  </si>
  <si>
    <t>ZSCA02</t>
  </si>
  <si>
    <t>Chad</t>
  </si>
  <si>
    <t>Scalzini</t>
  </si>
  <si>
    <t>ZNIE02</t>
  </si>
  <si>
    <t>Linda Kathleen</t>
  </si>
  <si>
    <t>ZRAB02</t>
  </si>
  <si>
    <t>Roisin Natalie</t>
  </si>
  <si>
    <t>Rabe</t>
  </si>
  <si>
    <t>ZSOU02</t>
  </si>
  <si>
    <t>Frances Leathem</t>
  </si>
  <si>
    <t>Sourgen</t>
  </si>
  <si>
    <t>ZDEH01</t>
  </si>
  <si>
    <t>Charl</t>
  </si>
  <si>
    <t>Oberholzer</t>
  </si>
  <si>
    <t>ZSCA01</t>
  </si>
  <si>
    <t>Kert</t>
  </si>
  <si>
    <t>ZMOO02</t>
  </si>
  <si>
    <t>Chreeson Loganathan</t>
  </si>
  <si>
    <t>Moodley</t>
  </si>
  <si>
    <t>ZREN01</t>
  </si>
  <si>
    <t>Marlene Ann</t>
  </si>
  <si>
    <t>ZLAB01</t>
  </si>
  <si>
    <t>Andre Jan</t>
  </si>
  <si>
    <t>Labuschagne</t>
  </si>
  <si>
    <t>ZGOF01</t>
  </si>
  <si>
    <t>Angela</t>
  </si>
  <si>
    <t>Goff</t>
  </si>
  <si>
    <t>ZSMI02</t>
  </si>
  <si>
    <t>Sophia Catharina</t>
  </si>
  <si>
    <t>ZJAN02</t>
  </si>
  <si>
    <t>Lynne</t>
  </si>
  <si>
    <t>Jansen van Vuuren</t>
  </si>
  <si>
    <t>ZROU01</t>
  </si>
  <si>
    <t>Laura</t>
  </si>
  <si>
    <t>Roux</t>
  </si>
  <si>
    <t>ZMUS01</t>
  </si>
  <si>
    <t>Claire Louise</t>
  </si>
  <si>
    <t>Musson</t>
  </si>
  <si>
    <t>ZSCH04</t>
  </si>
  <si>
    <t>Christiaan</t>
  </si>
  <si>
    <t>Schroder</t>
  </si>
  <si>
    <t>ZJAN03</t>
  </si>
  <si>
    <t>Rudolph Johannes</t>
  </si>
  <si>
    <t>ZMEH01</t>
  </si>
  <si>
    <t>Ralph Graham</t>
  </si>
  <si>
    <t>Mehl</t>
  </si>
  <si>
    <t>ZPRE01</t>
  </si>
  <si>
    <t>Magdalena</t>
  </si>
  <si>
    <t>Pretorius</t>
  </si>
  <si>
    <t>ZRUD01</t>
  </si>
  <si>
    <t>Pieter</t>
  </si>
  <si>
    <t>ZLAB02</t>
  </si>
  <si>
    <t>Jandre</t>
  </si>
  <si>
    <t>ZMBA01</t>
  </si>
  <si>
    <t>Vincent Mogoane</t>
  </si>
  <si>
    <t>Mbatha</t>
  </si>
  <si>
    <t>ZKUS04</t>
  </si>
  <si>
    <t>Willie</t>
  </si>
  <si>
    <t>Kusel</t>
  </si>
  <si>
    <t>ZBLU01</t>
  </si>
  <si>
    <t>Samantha Jessica</t>
  </si>
  <si>
    <t>Blues</t>
  </si>
  <si>
    <t>ZSIV01</t>
  </si>
  <si>
    <t>Gareth William</t>
  </si>
  <si>
    <t>Bedell-Sivright</t>
  </si>
  <si>
    <t>ZRIT01</t>
  </si>
  <si>
    <t>Dennis</t>
  </si>
  <si>
    <t>Ritter</t>
  </si>
  <si>
    <t>ZLIN01</t>
  </si>
  <si>
    <t>Charmain</t>
  </si>
  <si>
    <t>Lines</t>
  </si>
  <si>
    <t>ZLOU03</t>
  </si>
  <si>
    <t>Peter Arnold</t>
  </si>
  <si>
    <t>Louwrens</t>
  </si>
  <si>
    <t>ZSCA03</t>
  </si>
  <si>
    <t>Gerda Margaret</t>
  </si>
  <si>
    <t>ZDEL01</t>
  </si>
  <si>
    <t>ZDOT01</t>
  </si>
  <si>
    <t>Mark Charles</t>
  </si>
  <si>
    <t>Pope</t>
  </si>
  <si>
    <t>ZVAN03</t>
  </si>
  <si>
    <t>Johan George</t>
  </si>
  <si>
    <t>van der Westhuizen</t>
  </si>
  <si>
    <t>ZVAN05</t>
  </si>
  <si>
    <t>Hermanus</t>
  </si>
  <si>
    <t>van der Sandt</t>
  </si>
  <si>
    <t>ZNUN01</t>
  </si>
  <si>
    <t>Francisco Antonio</t>
  </si>
  <si>
    <t>Nunes</t>
  </si>
  <si>
    <t>ZWAL02</t>
  </si>
  <si>
    <t>Johann</t>
  </si>
  <si>
    <t>Wallander</t>
  </si>
  <si>
    <t>ZWIL02</t>
  </si>
  <si>
    <t>Pia Inga</t>
  </si>
  <si>
    <t>Williams</t>
  </si>
  <si>
    <t>ZMEY02</t>
  </si>
  <si>
    <t>Catharina Levina</t>
  </si>
  <si>
    <t>Meyer</t>
  </si>
  <si>
    <t>ZDUP01</t>
  </si>
  <si>
    <t>Georgina</t>
  </si>
  <si>
    <t>Du Plooy</t>
  </si>
  <si>
    <t>ZKRIE0</t>
  </si>
  <si>
    <t>Johan Christiaan Rudolph</t>
  </si>
  <si>
    <t>Kriek</t>
  </si>
  <si>
    <t>ZMAN01</t>
  </si>
  <si>
    <t>Emma Irene</t>
  </si>
  <si>
    <t>Manuel</t>
  </si>
  <si>
    <t>ZVIS02</t>
  </si>
  <si>
    <t>Jimke</t>
  </si>
  <si>
    <t>Visser</t>
  </si>
  <si>
    <t>ZTRU01</t>
  </si>
  <si>
    <t>Cecil Ronald</t>
  </si>
  <si>
    <t>Truter</t>
  </si>
  <si>
    <t>ZHEN01</t>
  </si>
  <si>
    <t>Theodore Shane</t>
  </si>
  <si>
    <t>Hendricks</t>
  </si>
  <si>
    <t>ZVAN08</t>
  </si>
  <si>
    <t>Andree-Lauren</t>
  </si>
  <si>
    <t>ZVAL02</t>
  </si>
  <si>
    <t>Himal Dipak</t>
  </si>
  <si>
    <t>ZZYL04</t>
  </si>
  <si>
    <t>Steven Michael</t>
  </si>
  <si>
    <t>ZOOS01</t>
  </si>
  <si>
    <t>Diana</t>
  </si>
  <si>
    <t>Oosthuizen</t>
  </si>
  <si>
    <t>ZERF01</t>
  </si>
  <si>
    <t>Hermanus Gerhardus (Gerhard)</t>
  </si>
  <si>
    <t>ZLER01</t>
  </si>
  <si>
    <t>Lydia</t>
  </si>
  <si>
    <t>Kloppers</t>
  </si>
  <si>
    <t>ZVAL03</t>
  </si>
  <si>
    <t>Marinda</t>
  </si>
  <si>
    <t>Valentin</t>
  </si>
  <si>
    <t>ZAMP01</t>
  </si>
  <si>
    <t>Andre</t>
  </si>
  <si>
    <t>De Villiers</t>
  </si>
  <si>
    <t>ZFER01</t>
  </si>
  <si>
    <t>Ferreira</t>
  </si>
  <si>
    <t>ZBUM01</t>
  </si>
  <si>
    <t>Andre Gottfried</t>
  </si>
  <si>
    <t>Brummer</t>
  </si>
  <si>
    <t>ZZYL05</t>
  </si>
  <si>
    <t>Diana Wendy</t>
  </si>
  <si>
    <t>ZFLA01</t>
  </si>
  <si>
    <t>Jose Manuel Rezende</t>
  </si>
  <si>
    <t>Flamengo</t>
  </si>
  <si>
    <t>ZVER04</t>
  </si>
  <si>
    <t>Floris Nicolaas</t>
  </si>
  <si>
    <t>Vermeulen</t>
  </si>
  <si>
    <t>ZMAQ01</t>
  </si>
  <si>
    <t>Stanley Tamsanqa</t>
  </si>
  <si>
    <t>Maqubela</t>
  </si>
  <si>
    <t>ZSMI03</t>
  </si>
  <si>
    <t>ZMAN02</t>
  </si>
  <si>
    <t>Ilse</t>
  </si>
  <si>
    <t>Mans (Witberg)</t>
  </si>
  <si>
    <t>ZFOU02</t>
  </si>
  <si>
    <t>Clyde Michael</t>
  </si>
  <si>
    <t>Fountain</t>
  </si>
  <si>
    <t>ZHAL03</t>
  </si>
  <si>
    <t>Graeme Haffenden</t>
  </si>
  <si>
    <t>Hall</t>
  </si>
  <si>
    <t>ZFER02</t>
  </si>
  <si>
    <t>Olga Maria</t>
  </si>
  <si>
    <t>Fernandes</t>
  </si>
  <si>
    <t>ZJEN02</t>
  </si>
  <si>
    <t>Andrew Bowden</t>
  </si>
  <si>
    <t>ZHUM01</t>
  </si>
  <si>
    <t>Tralee Joan</t>
  </si>
  <si>
    <t>Human</t>
  </si>
  <si>
    <t>ZZEE01</t>
  </si>
  <si>
    <t>Michael Christiaan</t>
  </si>
  <si>
    <t>Zeeman</t>
  </si>
  <si>
    <t>ZVAN09</t>
  </si>
  <si>
    <t>Eugene Brandt</t>
  </si>
  <si>
    <t>ZDEF01</t>
  </si>
  <si>
    <t>Allan</t>
  </si>
  <si>
    <t>de Freitas</t>
  </si>
  <si>
    <t>ZJAN05</t>
  </si>
  <si>
    <t>Gerda</t>
  </si>
  <si>
    <t>Janse van Rensburg</t>
  </si>
  <si>
    <t>ZBAL02</t>
  </si>
  <si>
    <t>Shaheda</t>
  </si>
  <si>
    <t>Ballim</t>
  </si>
  <si>
    <t>ZDEV01</t>
  </si>
  <si>
    <t>Andre Deric</t>
  </si>
  <si>
    <t>de Villiers</t>
  </si>
  <si>
    <t>ZDUP04</t>
  </si>
  <si>
    <t>Emile</t>
  </si>
  <si>
    <t>du Plessis</t>
  </si>
  <si>
    <t>ZTHA01</t>
  </si>
  <si>
    <t>ZVAN10</t>
  </si>
  <si>
    <t>Wilhelm Johannes</t>
  </si>
  <si>
    <t>ZDUT01</t>
  </si>
  <si>
    <t>Willem Anton</t>
  </si>
  <si>
    <t>ZBER01</t>
  </si>
  <si>
    <t>Beverley</t>
  </si>
  <si>
    <t>Berk-Heinze</t>
  </si>
  <si>
    <t>ZMIL01</t>
  </si>
  <si>
    <t xml:space="preserve">Arno </t>
  </si>
  <si>
    <t>Milne</t>
  </si>
  <si>
    <t>ZVIV01</t>
  </si>
  <si>
    <t>Philip Gerhard</t>
  </si>
  <si>
    <t>Vivier</t>
  </si>
  <si>
    <t>ZVAN11</t>
  </si>
  <si>
    <t>Wilma</t>
  </si>
  <si>
    <t>van Bosch</t>
  </si>
  <si>
    <t>ZPER01</t>
  </si>
  <si>
    <t>Abraham Jacobus</t>
  </si>
  <si>
    <t>ZMON01</t>
  </si>
  <si>
    <t>Zolani</t>
  </si>
  <si>
    <t>Moni</t>
  </si>
  <si>
    <t>ZBUF01</t>
  </si>
  <si>
    <t>Tabitha Dorcas</t>
  </si>
  <si>
    <t>Buffet</t>
  </si>
  <si>
    <t>ZVAN13</t>
  </si>
  <si>
    <t>Gian</t>
  </si>
  <si>
    <t>van der Spuy</t>
  </si>
  <si>
    <t>ZVAN14</t>
  </si>
  <si>
    <t>Dorothy Anne</t>
  </si>
  <si>
    <t>ZLES01</t>
  </si>
  <si>
    <t>Megan Frances</t>
  </si>
  <si>
    <t>Leslie</t>
  </si>
  <si>
    <t>ZHAN06</t>
  </si>
  <si>
    <t>Derick</t>
  </si>
  <si>
    <t>Hanekom</t>
  </si>
  <si>
    <t>ZGRA01</t>
  </si>
  <si>
    <t>Grabe</t>
  </si>
  <si>
    <t>ZVAN15</t>
  </si>
  <si>
    <t>Clifford Roy</t>
  </si>
  <si>
    <t>van Vuren</t>
  </si>
  <si>
    <t>ZCON01</t>
  </si>
  <si>
    <t>Gerhard Lotter</t>
  </si>
  <si>
    <t>Conradie</t>
  </si>
  <si>
    <t>ZDEV02</t>
  </si>
  <si>
    <t>André Deric</t>
  </si>
  <si>
    <t>ZZTE01</t>
  </si>
  <si>
    <t>Wayne</t>
  </si>
  <si>
    <t>Bruton</t>
  </si>
  <si>
    <t>ZVIS03</t>
  </si>
  <si>
    <t>Anton Patrick</t>
  </si>
  <si>
    <t>ZLER02</t>
  </si>
  <si>
    <t>Jacques</t>
  </si>
  <si>
    <t>le Roux</t>
  </si>
  <si>
    <t>ZDEJ01</t>
  </si>
  <si>
    <t>Anarene Beatrice</t>
  </si>
  <si>
    <t>de Jager</t>
  </si>
  <si>
    <t>ZMOS01</t>
  </si>
  <si>
    <t>Colin Giovanni</t>
  </si>
  <si>
    <t>Mosca</t>
  </si>
  <si>
    <t>ZHAR02</t>
  </si>
  <si>
    <t>Lionel Carl</t>
  </si>
  <si>
    <t>Harrington</t>
  </si>
  <si>
    <t>ZBAS01</t>
  </si>
  <si>
    <t>Nicolaas Johannes (Nico)</t>
  </si>
  <si>
    <t>Basson</t>
  </si>
  <si>
    <t>ZCOE02</t>
  </si>
  <si>
    <t>Hugo Amos</t>
  </si>
  <si>
    <t>Coetzee</t>
  </si>
  <si>
    <t>ZSWA02</t>
  </si>
  <si>
    <t>Daniel Christiaan De Wet</t>
  </si>
  <si>
    <t>Swanepoel</t>
  </si>
  <si>
    <t>ZJOS01</t>
  </si>
  <si>
    <t>Justin</t>
  </si>
  <si>
    <t>Joseph</t>
  </si>
  <si>
    <t>ZGEL01</t>
  </si>
  <si>
    <t>Teresse</t>
  </si>
  <si>
    <t>Geldenhuys</t>
  </si>
  <si>
    <t>ZLAM01</t>
  </si>
  <si>
    <t>Oswald Robert (Ossie)</t>
  </si>
  <si>
    <t>Lamb</t>
  </si>
  <si>
    <t>ZHAN07</t>
  </si>
  <si>
    <t>Johannes Hendrik (Hans)</t>
  </si>
  <si>
    <t>ZCAR01</t>
  </si>
  <si>
    <t>Martin Michael</t>
  </si>
  <si>
    <t>Carolus</t>
  </si>
  <si>
    <t>ZNEL01</t>
  </si>
  <si>
    <t>Lambertus Renier (Bertie)</t>
  </si>
  <si>
    <t>Nel</t>
  </si>
  <si>
    <t>ZTUR01</t>
  </si>
  <si>
    <t>Janne Petteri</t>
  </si>
  <si>
    <t>Turunen</t>
  </si>
  <si>
    <t>ZSIP01</t>
  </si>
  <si>
    <t>Elaine Christilene</t>
  </si>
  <si>
    <t>Sipongo</t>
  </si>
  <si>
    <t>ZMAT04</t>
  </si>
  <si>
    <t>Mosweu Abraham Stephen</t>
  </si>
  <si>
    <t>Matang</t>
  </si>
  <si>
    <t>ZELO02</t>
  </si>
  <si>
    <t>Gertruida Maria Margaretha (Gerda)</t>
  </si>
  <si>
    <t>Eloff</t>
  </si>
  <si>
    <t>ZHOW01</t>
  </si>
  <si>
    <t>David Mark</t>
  </si>
  <si>
    <t>Howe</t>
  </si>
  <si>
    <t>ZGEC01</t>
  </si>
  <si>
    <t>Gordon</t>
  </si>
  <si>
    <t>Gecko</t>
  </si>
  <si>
    <t>ZDIK01</t>
  </si>
  <si>
    <t>Deliwe Mavis</t>
  </si>
  <si>
    <t>Dikana</t>
  </si>
  <si>
    <t>ZVIS04</t>
  </si>
  <si>
    <t>Lukas Petrus Jacobus</t>
  </si>
  <si>
    <t>Visagie</t>
  </si>
  <si>
    <t>ZKAL01</t>
  </si>
  <si>
    <t>Sushil</t>
  </si>
  <si>
    <t>Kalianjee</t>
  </si>
  <si>
    <t>ZHAY01</t>
  </si>
  <si>
    <t>Johannes Wynand</t>
  </si>
  <si>
    <t>Haywood</t>
  </si>
  <si>
    <t>ZVER05</t>
  </si>
  <si>
    <t>Anita Hester</t>
  </si>
  <si>
    <t>ZSCH05</t>
  </si>
  <si>
    <t>Willem</t>
  </si>
  <si>
    <t>Schipper</t>
  </si>
  <si>
    <t>ZHAA02</t>
  </si>
  <si>
    <t>Wilhelmina Petronella (Willa)</t>
  </si>
  <si>
    <t>ZLAL01</t>
  </si>
  <si>
    <t>Seema Nagin</t>
  </si>
  <si>
    <t>Lala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</si>
</sst>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&quot;R&quot;\ #,##0.00"/>
  </numFmts>
  <fonts count="3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9"/>
  <sheetViews>
    <sheetView topLeftCell="G1"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1" width="20" customWidth="1"/>
  </cols>
  <sheetData>
    <row r="1" spans="1:21" ht="26" x14ac:dyDescent="0.3">
      <c r="A1" s="1" t="s">
        <v>0</v>
      </c>
    </row>
    <row r="2" spans="1:21" x14ac:dyDescent="0.2">
      <c r="A2" s="2" t="s">
        <v>1</v>
      </c>
      <c r="B2" s="3" t="s">
        <v>2</v>
      </c>
      <c r="I2" s="4">
        <f t="shared" ref="I2:S2" si="0">SUBTOTAL(9,I5:I229)</f>
        <v>348363092</v>
      </c>
      <c r="J2" s="4">
        <f t="shared" si="0"/>
        <v>44504359.826086968</v>
      </c>
      <c r="K2" s="4">
        <f t="shared" si="0"/>
        <v>306860253.91304326</v>
      </c>
      <c r="L2" s="4">
        <f t="shared" si="0"/>
        <v>4162968.0000000116</v>
      </c>
      <c r="M2" s="4">
        <f t="shared" si="0"/>
        <v>402525</v>
      </c>
      <c r="N2" s="4">
        <f t="shared" si="0"/>
        <v>1764446.46</v>
      </c>
      <c r="O2" s="4">
        <f t="shared" si="0"/>
        <v>17644464.599999994</v>
      </c>
      <c r="P2" s="4">
        <f t="shared" si="0"/>
        <v>4325483.2500000186</v>
      </c>
      <c r="Q2" s="4">
        <f t="shared" si="0"/>
        <v>324589404.69000113</v>
      </c>
      <c r="R2" s="4">
        <f t="shared" si="0"/>
        <v>277894227.91005844</v>
      </c>
      <c r="S2" s="4">
        <f t="shared" si="0"/>
        <v>37555811.951859333</v>
      </c>
    </row>
    <row r="4" spans="1:21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x14ac:dyDescent="0.2">
      <c r="A5" t="s">
        <v>24</v>
      </c>
      <c r="B5" t="s">
        <v>25</v>
      </c>
      <c r="C5" t="s">
        <v>26</v>
      </c>
      <c r="D5" t="b">
        <v>1</v>
      </c>
      <c r="E5" t="b">
        <v>1</v>
      </c>
      <c r="F5">
        <v>1</v>
      </c>
      <c r="G5" s="5">
        <v>44887</v>
      </c>
      <c r="H5" s="5">
        <v>44887</v>
      </c>
      <c r="I5" s="4">
        <v>1479900</v>
      </c>
      <c r="J5" s="4">
        <v>193030.4347826087</v>
      </c>
      <c r="K5" s="4">
        <v>1286869.5652173909</v>
      </c>
      <c r="L5" s="4">
        <v>18502.080000000002</v>
      </c>
      <c r="M5" s="4">
        <v>1789</v>
      </c>
      <c r="N5" s="4">
        <v>7399.5</v>
      </c>
      <c r="O5" s="4">
        <v>73995</v>
      </c>
      <c r="P5" s="4">
        <v>19224.37</v>
      </c>
      <c r="Q5" s="4">
        <v>1358990.05</v>
      </c>
      <c r="R5" s="4">
        <v>1152184.624024794</v>
      </c>
      <c r="S5" s="4">
        <v>206805.42597520541</v>
      </c>
      <c r="T5" t="b">
        <v>0</v>
      </c>
      <c r="U5" s="5">
        <v>44957</v>
      </c>
    </row>
    <row r="6" spans="1:21" x14ac:dyDescent="0.2">
      <c r="A6" t="s">
        <v>24</v>
      </c>
      <c r="B6" t="s">
        <v>25</v>
      </c>
      <c r="C6" t="s">
        <v>27</v>
      </c>
      <c r="D6" t="b">
        <v>1</v>
      </c>
      <c r="E6" t="b">
        <v>1</v>
      </c>
      <c r="F6">
        <v>1</v>
      </c>
      <c r="G6" s="5">
        <v>44887</v>
      </c>
      <c r="H6" s="5">
        <v>44887</v>
      </c>
      <c r="I6" s="4">
        <v>1499900</v>
      </c>
      <c r="J6" s="4">
        <v>195639.13043478259</v>
      </c>
      <c r="K6" s="4">
        <v>1304260.869565218</v>
      </c>
      <c r="L6" s="4">
        <v>18502.080000000002</v>
      </c>
      <c r="M6" s="4">
        <v>1789</v>
      </c>
      <c r="N6" s="4">
        <v>7499.5</v>
      </c>
      <c r="O6" s="4">
        <v>74995</v>
      </c>
      <c r="P6" s="4">
        <v>19224.37</v>
      </c>
      <c r="Q6" s="4">
        <v>1377890.05</v>
      </c>
      <c r="R6" s="4">
        <v>1167195.2054794519</v>
      </c>
      <c r="S6" s="4">
        <v>210694.84452054789</v>
      </c>
      <c r="T6" t="b">
        <v>0</v>
      </c>
      <c r="U6" s="5">
        <v>44957</v>
      </c>
    </row>
    <row r="7" spans="1:21" x14ac:dyDescent="0.2">
      <c r="A7" t="s">
        <v>24</v>
      </c>
      <c r="B7" t="s">
        <v>25</v>
      </c>
      <c r="C7" t="s">
        <v>28</v>
      </c>
      <c r="D7" t="b">
        <v>1</v>
      </c>
      <c r="E7" t="b">
        <v>1</v>
      </c>
      <c r="F7">
        <v>1</v>
      </c>
      <c r="G7" s="5">
        <v>44887</v>
      </c>
      <c r="H7" s="5">
        <v>44887</v>
      </c>
      <c r="I7" s="4">
        <v>1549900</v>
      </c>
      <c r="J7" s="4">
        <v>202160.86956521741</v>
      </c>
      <c r="K7" s="4">
        <v>1347739.1304347829</v>
      </c>
      <c r="L7" s="4">
        <v>18502.080000000002</v>
      </c>
      <c r="M7" s="4">
        <v>1789</v>
      </c>
      <c r="N7" s="4">
        <v>7749.5</v>
      </c>
      <c r="O7" s="4">
        <v>77495</v>
      </c>
      <c r="P7" s="4">
        <v>19224.37</v>
      </c>
      <c r="Q7" s="4">
        <v>1425140.05</v>
      </c>
      <c r="R7" s="4">
        <v>1149602.739726027</v>
      </c>
      <c r="S7" s="4">
        <v>275537.31027397228</v>
      </c>
      <c r="T7" t="b">
        <v>0</v>
      </c>
      <c r="U7" s="5">
        <v>44957</v>
      </c>
    </row>
    <row r="8" spans="1:21" x14ac:dyDescent="0.2">
      <c r="A8" t="s">
        <v>24</v>
      </c>
      <c r="B8" t="s">
        <v>25</v>
      </c>
      <c r="C8" t="s">
        <v>29</v>
      </c>
      <c r="D8" t="b">
        <v>1</v>
      </c>
      <c r="E8" t="b">
        <v>1</v>
      </c>
      <c r="F8">
        <v>1</v>
      </c>
      <c r="G8" s="5">
        <v>44887</v>
      </c>
      <c r="H8" s="5">
        <v>44887</v>
      </c>
      <c r="I8" s="4">
        <v>1519900</v>
      </c>
      <c r="J8" s="4">
        <v>198247.82608695651</v>
      </c>
      <c r="K8" s="4">
        <v>1321652.1739130439</v>
      </c>
      <c r="L8" s="4">
        <v>18502.080000000002</v>
      </c>
      <c r="M8" s="4">
        <v>1789</v>
      </c>
      <c r="N8" s="4">
        <v>7599.5</v>
      </c>
      <c r="O8" s="4">
        <v>75995</v>
      </c>
      <c r="P8" s="4">
        <v>19224.37</v>
      </c>
      <c r="Q8" s="4">
        <v>1396790.05</v>
      </c>
      <c r="R8" s="4">
        <v>1147469.1780821921</v>
      </c>
      <c r="S8" s="4">
        <v>249320.87191780799</v>
      </c>
      <c r="T8" t="b">
        <v>0</v>
      </c>
      <c r="U8" s="5">
        <v>44957</v>
      </c>
    </row>
    <row r="9" spans="1:21" x14ac:dyDescent="0.2">
      <c r="A9" t="s">
        <v>24</v>
      </c>
      <c r="B9" t="s">
        <v>25</v>
      </c>
      <c r="C9" t="s">
        <v>30</v>
      </c>
      <c r="D9" t="b">
        <v>1</v>
      </c>
      <c r="E9" t="b">
        <v>1</v>
      </c>
      <c r="F9">
        <v>1</v>
      </c>
      <c r="G9" s="5">
        <v>44887</v>
      </c>
      <c r="H9" s="5">
        <v>44887</v>
      </c>
      <c r="I9" s="4">
        <v>1509900</v>
      </c>
      <c r="J9" s="4">
        <v>196943.4782608696</v>
      </c>
      <c r="K9" s="4">
        <v>1312956.5217391311</v>
      </c>
      <c r="L9" s="4">
        <v>18502.080000000002</v>
      </c>
      <c r="M9" s="4">
        <v>1789</v>
      </c>
      <c r="N9" s="4">
        <v>7549.5</v>
      </c>
      <c r="O9" s="4">
        <v>75495</v>
      </c>
      <c r="P9" s="4">
        <v>19224.37</v>
      </c>
      <c r="Q9" s="4">
        <v>1387340.05</v>
      </c>
      <c r="R9" s="4">
        <v>940042.00415849313</v>
      </c>
      <c r="S9" s="4">
        <v>447298.04584150668</v>
      </c>
      <c r="T9" t="b">
        <v>0</v>
      </c>
      <c r="U9" s="5">
        <v>44957</v>
      </c>
    </row>
    <row r="10" spans="1:21" x14ac:dyDescent="0.2">
      <c r="A10" t="s">
        <v>24</v>
      </c>
      <c r="B10" t="s">
        <v>25</v>
      </c>
      <c r="C10" t="s">
        <v>31</v>
      </c>
      <c r="D10" t="b">
        <v>1</v>
      </c>
      <c r="E10" t="b">
        <v>1</v>
      </c>
      <c r="F10">
        <v>1</v>
      </c>
      <c r="G10" s="5">
        <v>44887</v>
      </c>
      <c r="H10" s="5">
        <v>44887</v>
      </c>
      <c r="I10" s="4">
        <v>1549900</v>
      </c>
      <c r="J10" s="4">
        <v>202160.86956521741</v>
      </c>
      <c r="K10" s="4">
        <v>1347739.1304347829</v>
      </c>
      <c r="L10" s="4">
        <v>18502.080000000002</v>
      </c>
      <c r="M10" s="4">
        <v>1789</v>
      </c>
      <c r="N10" s="4">
        <v>7749.5</v>
      </c>
      <c r="O10" s="4">
        <v>77495</v>
      </c>
      <c r="P10" s="4">
        <v>19224.37</v>
      </c>
      <c r="Q10" s="4">
        <v>1425140.05</v>
      </c>
      <c r="R10" s="4">
        <v>1159349.9287123289</v>
      </c>
      <c r="S10" s="4">
        <v>265790.12128767121</v>
      </c>
      <c r="T10" t="b">
        <v>0</v>
      </c>
      <c r="U10" s="5">
        <v>44957</v>
      </c>
    </row>
    <row r="11" spans="1:21" x14ac:dyDescent="0.2">
      <c r="A11" t="s">
        <v>24</v>
      </c>
      <c r="B11" t="s">
        <v>25</v>
      </c>
      <c r="C11" t="s">
        <v>32</v>
      </c>
      <c r="D11" t="b">
        <v>1</v>
      </c>
      <c r="E11" t="b">
        <v>1</v>
      </c>
      <c r="F11">
        <v>1</v>
      </c>
      <c r="G11" s="5">
        <v>44887</v>
      </c>
      <c r="H11" s="5">
        <v>44887</v>
      </c>
      <c r="I11" s="4">
        <v>1279900</v>
      </c>
      <c r="J11" s="4">
        <v>166943.4782608696</v>
      </c>
      <c r="K11" s="4">
        <v>1112956.5217391311</v>
      </c>
      <c r="L11" s="4">
        <v>18502.080000000002</v>
      </c>
      <c r="M11" s="4">
        <v>1789</v>
      </c>
      <c r="N11" s="4">
        <v>6399.5</v>
      </c>
      <c r="O11" s="4">
        <v>63995</v>
      </c>
      <c r="P11" s="4">
        <v>19224.37</v>
      </c>
      <c r="Q11" s="4">
        <v>1169990.05</v>
      </c>
      <c r="R11" s="4">
        <v>1170603.5849545209</v>
      </c>
      <c r="S11" s="4">
        <v>-613.53495452087373</v>
      </c>
      <c r="T11" t="b">
        <v>0</v>
      </c>
      <c r="U11" s="5">
        <v>44957</v>
      </c>
    </row>
    <row r="12" spans="1:21" x14ac:dyDescent="0.2">
      <c r="A12" t="s">
        <v>24</v>
      </c>
      <c r="B12" t="s">
        <v>25</v>
      </c>
      <c r="C12" t="s">
        <v>33</v>
      </c>
      <c r="D12" t="b">
        <v>1</v>
      </c>
      <c r="E12" t="b">
        <v>1</v>
      </c>
      <c r="F12">
        <v>1</v>
      </c>
      <c r="G12" s="5">
        <v>44943</v>
      </c>
      <c r="H12" s="5">
        <v>44943</v>
      </c>
      <c r="I12" s="4">
        <v>1279900</v>
      </c>
      <c r="J12" s="4">
        <v>166943.4782608696</v>
      </c>
      <c r="K12" s="4">
        <v>1112956.5217391311</v>
      </c>
      <c r="L12" s="4">
        <v>18502.080000000002</v>
      </c>
      <c r="M12" s="4">
        <v>1789</v>
      </c>
      <c r="N12" s="4">
        <v>6399.5</v>
      </c>
      <c r="O12" s="4">
        <v>63995</v>
      </c>
      <c r="P12" s="4">
        <v>19224.37</v>
      </c>
      <c r="Q12" s="4">
        <v>1169990.05</v>
      </c>
      <c r="R12" s="4">
        <v>1210319.7089853419</v>
      </c>
      <c r="S12" s="4">
        <v>-40329.658985342598</v>
      </c>
      <c r="T12" t="b">
        <v>0</v>
      </c>
      <c r="U12" s="5">
        <v>45016</v>
      </c>
    </row>
    <row r="13" spans="1:21" x14ac:dyDescent="0.2">
      <c r="A13" t="s">
        <v>24</v>
      </c>
      <c r="B13" t="s">
        <v>25</v>
      </c>
      <c r="C13" t="s">
        <v>34</v>
      </c>
      <c r="D13" t="b">
        <v>1</v>
      </c>
      <c r="E13" t="b">
        <v>1</v>
      </c>
      <c r="F13">
        <v>1</v>
      </c>
      <c r="G13" s="5">
        <v>44897</v>
      </c>
      <c r="H13" s="5">
        <v>44897</v>
      </c>
      <c r="I13" s="4">
        <v>1349900</v>
      </c>
      <c r="J13" s="4">
        <v>176073.91304347821</v>
      </c>
      <c r="K13" s="4">
        <v>1173826.086956522</v>
      </c>
      <c r="L13" s="4">
        <v>18502.080000000002</v>
      </c>
      <c r="M13" s="4">
        <v>1789</v>
      </c>
      <c r="N13" s="4">
        <v>6749.5</v>
      </c>
      <c r="O13" s="4">
        <v>67495</v>
      </c>
      <c r="P13" s="4">
        <v>19224.37</v>
      </c>
      <c r="Q13" s="4">
        <v>1236140.05</v>
      </c>
      <c r="R13" s="4">
        <v>1132962.4657534249</v>
      </c>
      <c r="S13" s="4">
        <v>103177.5842465751</v>
      </c>
      <c r="T13" t="b">
        <v>0</v>
      </c>
      <c r="U13" s="5">
        <v>44957</v>
      </c>
    </row>
    <row r="14" spans="1:21" x14ac:dyDescent="0.2">
      <c r="A14" t="s">
        <v>24</v>
      </c>
      <c r="B14" t="s">
        <v>25</v>
      </c>
      <c r="C14" t="s">
        <v>35</v>
      </c>
      <c r="D14" t="b">
        <v>1</v>
      </c>
      <c r="E14" t="b">
        <v>1</v>
      </c>
      <c r="F14">
        <v>1</v>
      </c>
      <c r="G14" s="5">
        <v>44887</v>
      </c>
      <c r="H14" s="5">
        <v>44887</v>
      </c>
      <c r="I14" s="4">
        <v>1299900</v>
      </c>
      <c r="J14" s="4">
        <v>169552.17391304349</v>
      </c>
      <c r="K14" s="4">
        <v>1130347.826086957</v>
      </c>
      <c r="L14" s="4">
        <v>18502.080000000002</v>
      </c>
      <c r="M14" s="4">
        <v>1789</v>
      </c>
      <c r="N14" s="4">
        <v>6499.5</v>
      </c>
      <c r="O14" s="4">
        <v>64995</v>
      </c>
      <c r="P14" s="4">
        <v>19224.37</v>
      </c>
      <c r="Q14" s="4">
        <v>1188890.05</v>
      </c>
      <c r="R14" s="4">
        <v>1145325.342465753</v>
      </c>
      <c r="S14" s="4">
        <v>43564.70753424638</v>
      </c>
      <c r="T14" t="b">
        <v>0</v>
      </c>
      <c r="U14" s="5">
        <v>44957</v>
      </c>
    </row>
    <row r="15" spans="1:21" x14ac:dyDescent="0.2">
      <c r="A15" t="s">
        <v>24</v>
      </c>
      <c r="B15" t="s">
        <v>25</v>
      </c>
      <c r="C15" t="s">
        <v>36</v>
      </c>
      <c r="D15" t="b">
        <v>1</v>
      </c>
      <c r="E15" t="b">
        <v>1</v>
      </c>
      <c r="F15">
        <v>1</v>
      </c>
      <c r="G15" s="5">
        <v>44943</v>
      </c>
      <c r="H15" s="5">
        <v>44943</v>
      </c>
      <c r="I15" s="4">
        <v>1279900</v>
      </c>
      <c r="J15" s="4">
        <v>166943.4782608696</v>
      </c>
      <c r="K15" s="4">
        <v>1112956.5217391311</v>
      </c>
      <c r="L15" s="4">
        <v>18502.080000000002</v>
      </c>
      <c r="M15" s="4">
        <v>1789</v>
      </c>
      <c r="N15" s="4">
        <v>6399.5</v>
      </c>
      <c r="O15" s="4">
        <v>63995</v>
      </c>
      <c r="P15" s="4">
        <v>19224.37</v>
      </c>
      <c r="Q15" s="4">
        <v>1169990.05</v>
      </c>
      <c r="R15" s="4">
        <v>1166724.124359041</v>
      </c>
      <c r="S15" s="4">
        <v>3265.9256409585942</v>
      </c>
      <c r="T15" t="b">
        <v>0</v>
      </c>
      <c r="U15" s="5">
        <v>45016</v>
      </c>
    </row>
    <row r="16" spans="1:21" x14ac:dyDescent="0.2">
      <c r="A16" t="s">
        <v>24</v>
      </c>
      <c r="B16" t="s">
        <v>25</v>
      </c>
      <c r="C16" t="s">
        <v>37</v>
      </c>
      <c r="D16" t="b">
        <v>1</v>
      </c>
      <c r="E16" t="b">
        <v>1</v>
      </c>
      <c r="F16">
        <v>1</v>
      </c>
      <c r="G16" s="5">
        <v>44887</v>
      </c>
      <c r="H16" s="5">
        <v>44887</v>
      </c>
      <c r="I16" s="4">
        <v>1329900</v>
      </c>
      <c r="J16" s="4">
        <v>173465.21739130441</v>
      </c>
      <c r="K16" s="4">
        <v>1156434.782608696</v>
      </c>
      <c r="L16" s="4">
        <v>18502.080000000002</v>
      </c>
      <c r="M16" s="4">
        <v>1789</v>
      </c>
      <c r="N16" s="4">
        <v>6649.5</v>
      </c>
      <c r="O16" s="4">
        <v>66495</v>
      </c>
      <c r="P16" s="4">
        <v>19224.37</v>
      </c>
      <c r="Q16" s="4">
        <v>1217240.05</v>
      </c>
      <c r="R16" s="4">
        <v>980573.17176575353</v>
      </c>
      <c r="S16" s="4">
        <v>236666.87823424631</v>
      </c>
      <c r="T16" t="b">
        <v>0</v>
      </c>
      <c r="U16" s="5">
        <v>44957</v>
      </c>
    </row>
    <row r="17" spans="1:21" x14ac:dyDescent="0.2">
      <c r="A17" t="s">
        <v>24</v>
      </c>
      <c r="B17" t="s">
        <v>25</v>
      </c>
      <c r="C17" t="s">
        <v>38</v>
      </c>
      <c r="D17" t="b">
        <v>1</v>
      </c>
      <c r="E17" t="b">
        <v>1</v>
      </c>
      <c r="F17">
        <v>1</v>
      </c>
      <c r="G17" s="5">
        <v>44901</v>
      </c>
      <c r="H17" s="5">
        <v>44901</v>
      </c>
      <c r="I17" s="4">
        <v>1399900</v>
      </c>
      <c r="J17" s="4">
        <v>182595.65217391311</v>
      </c>
      <c r="K17" s="4">
        <v>1217304.3478260869</v>
      </c>
      <c r="L17" s="4">
        <v>18502.080000000002</v>
      </c>
      <c r="M17" s="4">
        <v>1789</v>
      </c>
      <c r="N17" s="4">
        <v>6999.5</v>
      </c>
      <c r="O17" s="4">
        <v>69995</v>
      </c>
      <c r="P17" s="4">
        <v>19224.37</v>
      </c>
      <c r="Q17" s="4">
        <v>1283390.05</v>
      </c>
      <c r="R17" s="4">
        <v>1186300.9694761641</v>
      </c>
      <c r="S17" s="4">
        <v>97089.080523835495</v>
      </c>
      <c r="T17" t="b">
        <v>0</v>
      </c>
      <c r="U17" s="5">
        <v>44957</v>
      </c>
    </row>
    <row r="18" spans="1:21" x14ac:dyDescent="0.2">
      <c r="A18" t="s">
        <v>24</v>
      </c>
      <c r="B18" t="s">
        <v>25</v>
      </c>
      <c r="C18" t="s">
        <v>39</v>
      </c>
      <c r="D18" t="b">
        <v>1</v>
      </c>
      <c r="E18" t="b">
        <v>1</v>
      </c>
      <c r="F18">
        <v>1</v>
      </c>
      <c r="G18" s="5">
        <v>44887</v>
      </c>
      <c r="H18" s="5">
        <v>44887</v>
      </c>
      <c r="I18" s="4">
        <v>1309900</v>
      </c>
      <c r="J18" s="4">
        <v>170856.5217391304</v>
      </c>
      <c r="K18" s="4">
        <v>1139043.4782608701</v>
      </c>
      <c r="L18" s="4">
        <v>18502.080000000002</v>
      </c>
      <c r="M18" s="4">
        <v>1789</v>
      </c>
      <c r="N18" s="4">
        <v>6549.5</v>
      </c>
      <c r="O18" s="4">
        <v>65495</v>
      </c>
      <c r="P18" s="4">
        <v>19224.37</v>
      </c>
      <c r="Q18" s="4">
        <v>1198340.05</v>
      </c>
      <c r="R18" s="4">
        <v>1137884.282091781</v>
      </c>
      <c r="S18" s="4">
        <v>60455.767908219023</v>
      </c>
      <c r="T18" t="b">
        <v>0</v>
      </c>
      <c r="U18" s="5">
        <v>44957</v>
      </c>
    </row>
    <row r="19" spans="1:21" x14ac:dyDescent="0.2">
      <c r="A19" t="s">
        <v>24</v>
      </c>
      <c r="B19" t="s">
        <v>25</v>
      </c>
      <c r="C19" t="s">
        <v>40</v>
      </c>
      <c r="D19" t="b">
        <v>1</v>
      </c>
      <c r="E19" t="b">
        <v>1</v>
      </c>
      <c r="F19">
        <v>1</v>
      </c>
      <c r="G19" s="5">
        <v>44896</v>
      </c>
      <c r="H19" s="5">
        <v>44896</v>
      </c>
      <c r="I19" s="4">
        <v>1349900</v>
      </c>
      <c r="J19" s="4">
        <v>176073.91304347821</v>
      </c>
      <c r="K19" s="4">
        <v>1173826.086956522</v>
      </c>
      <c r="L19" s="4">
        <v>18502.080000000002</v>
      </c>
      <c r="M19" s="4">
        <v>1789</v>
      </c>
      <c r="N19" s="4">
        <v>6749.5</v>
      </c>
      <c r="O19" s="4">
        <v>67495</v>
      </c>
      <c r="P19" s="4">
        <v>19224.37</v>
      </c>
      <c r="Q19" s="4">
        <v>1236140.05</v>
      </c>
      <c r="R19" s="4">
        <v>1143538.5890410959</v>
      </c>
      <c r="S19" s="4">
        <v>92601.460958903888</v>
      </c>
      <c r="T19" t="b">
        <v>0</v>
      </c>
      <c r="U19" s="5">
        <v>44957</v>
      </c>
    </row>
    <row r="20" spans="1:21" x14ac:dyDescent="0.2">
      <c r="A20" t="s">
        <v>24</v>
      </c>
      <c r="B20" t="s">
        <v>25</v>
      </c>
      <c r="C20" t="s">
        <v>41</v>
      </c>
      <c r="D20" t="b">
        <v>1</v>
      </c>
      <c r="E20" t="b">
        <v>1</v>
      </c>
      <c r="F20">
        <v>1</v>
      </c>
      <c r="G20" s="5">
        <v>45056</v>
      </c>
      <c r="H20" s="5">
        <v>45056</v>
      </c>
      <c r="I20" s="4">
        <v>1379900</v>
      </c>
      <c r="J20" s="4">
        <v>179986.95652173911</v>
      </c>
      <c r="K20" s="4">
        <v>1199913.043478261</v>
      </c>
      <c r="L20" s="4">
        <v>18502.080000000002</v>
      </c>
      <c r="M20" s="4">
        <v>1789</v>
      </c>
      <c r="N20" s="4">
        <v>6899.5</v>
      </c>
      <c r="O20" s="4">
        <v>68995</v>
      </c>
      <c r="P20" s="4">
        <v>19224.37</v>
      </c>
      <c r="Q20" s="4">
        <v>1264490.05</v>
      </c>
      <c r="R20" s="4">
        <v>958080.47945205471</v>
      </c>
      <c r="S20" s="4">
        <v>306409.5705479451</v>
      </c>
      <c r="T20" t="b">
        <v>0</v>
      </c>
      <c r="U20" s="5">
        <v>45138</v>
      </c>
    </row>
    <row r="21" spans="1:21" x14ac:dyDescent="0.2">
      <c r="A21" t="s">
        <v>24</v>
      </c>
      <c r="B21" t="s">
        <v>25</v>
      </c>
      <c r="C21" t="s">
        <v>42</v>
      </c>
      <c r="D21" t="b">
        <v>1</v>
      </c>
      <c r="E21" t="b">
        <v>1</v>
      </c>
      <c r="F21">
        <v>1</v>
      </c>
      <c r="G21" s="5">
        <v>44942</v>
      </c>
      <c r="H21" s="5">
        <v>44942</v>
      </c>
      <c r="I21" s="4">
        <v>1379900</v>
      </c>
      <c r="J21" s="4">
        <v>179986.95652173911</v>
      </c>
      <c r="K21" s="4">
        <v>1199913.043478261</v>
      </c>
      <c r="L21" s="4">
        <v>18502.080000000002</v>
      </c>
      <c r="M21" s="4">
        <v>1789</v>
      </c>
      <c r="N21" s="4">
        <v>6899.5</v>
      </c>
      <c r="O21" s="4">
        <v>68995</v>
      </c>
      <c r="P21" s="4">
        <v>19224.37</v>
      </c>
      <c r="Q21" s="4">
        <v>1264490.05</v>
      </c>
      <c r="R21" s="4">
        <v>866880.73356164386</v>
      </c>
      <c r="S21" s="4">
        <v>397609.31643835589</v>
      </c>
      <c r="T21" t="b">
        <v>0</v>
      </c>
      <c r="U21" s="5">
        <v>45016</v>
      </c>
    </row>
    <row r="22" spans="1:21" x14ac:dyDescent="0.2">
      <c r="A22" t="s">
        <v>24</v>
      </c>
      <c r="B22" t="s">
        <v>25</v>
      </c>
      <c r="C22" t="s">
        <v>43</v>
      </c>
      <c r="D22" t="b">
        <v>1</v>
      </c>
      <c r="E22" t="b">
        <v>1</v>
      </c>
      <c r="F22">
        <v>1</v>
      </c>
      <c r="G22" s="5">
        <v>44901</v>
      </c>
      <c r="H22" s="5">
        <v>44901</v>
      </c>
      <c r="I22" s="4">
        <v>1389900</v>
      </c>
      <c r="J22" s="4">
        <v>181291.30434782611</v>
      </c>
      <c r="K22" s="4">
        <v>1208608.6956521741</v>
      </c>
      <c r="L22" s="4">
        <v>18502.080000000002</v>
      </c>
      <c r="M22" s="4">
        <v>1789</v>
      </c>
      <c r="N22" s="4">
        <v>6949.5</v>
      </c>
      <c r="O22" s="4">
        <v>69495</v>
      </c>
      <c r="P22" s="4">
        <v>19224.37</v>
      </c>
      <c r="Q22" s="4">
        <v>1273940.05</v>
      </c>
      <c r="R22" s="4">
        <v>1110082.5876712331</v>
      </c>
      <c r="S22" s="4">
        <v>163857.46232876691</v>
      </c>
      <c r="T22" t="b">
        <v>0</v>
      </c>
      <c r="U22" s="5">
        <v>44957</v>
      </c>
    </row>
    <row r="23" spans="1:21" x14ac:dyDescent="0.2">
      <c r="A23" t="s">
        <v>24</v>
      </c>
      <c r="B23" t="s">
        <v>44</v>
      </c>
      <c r="C23" t="s">
        <v>45</v>
      </c>
      <c r="D23" t="b">
        <v>1</v>
      </c>
      <c r="E23" t="b">
        <v>1</v>
      </c>
      <c r="F23">
        <v>1</v>
      </c>
      <c r="G23" s="5">
        <v>44909</v>
      </c>
      <c r="H23" s="5">
        <v>44909</v>
      </c>
      <c r="I23" s="4">
        <v>1595900</v>
      </c>
      <c r="J23" s="4">
        <v>208160.86956521741</v>
      </c>
      <c r="K23" s="4">
        <v>1387739.1304347829</v>
      </c>
      <c r="L23" s="4">
        <v>18502.080000000002</v>
      </c>
      <c r="M23" s="4">
        <v>1789</v>
      </c>
      <c r="N23" s="4">
        <v>7979.5</v>
      </c>
      <c r="O23" s="4">
        <v>79795</v>
      </c>
      <c r="P23" s="4">
        <v>19224.37</v>
      </c>
      <c r="Q23" s="4">
        <v>1468610.05</v>
      </c>
      <c r="R23" s="4">
        <v>1179461.0958904109</v>
      </c>
      <c r="S23" s="4">
        <v>289148.95410958893</v>
      </c>
      <c r="T23" t="b">
        <v>0</v>
      </c>
      <c r="U23" s="5">
        <v>44957</v>
      </c>
    </row>
    <row r="24" spans="1:21" x14ac:dyDescent="0.2">
      <c r="A24" t="s">
        <v>24</v>
      </c>
      <c r="B24" t="s">
        <v>44</v>
      </c>
      <c r="C24" t="s">
        <v>46</v>
      </c>
      <c r="D24" t="b">
        <v>1</v>
      </c>
      <c r="E24" t="b">
        <v>1</v>
      </c>
      <c r="F24">
        <v>1</v>
      </c>
      <c r="G24" s="5">
        <v>44896</v>
      </c>
      <c r="H24" s="5">
        <v>44896</v>
      </c>
      <c r="I24" s="4">
        <v>1559900</v>
      </c>
      <c r="J24" s="4">
        <v>203465.21739130441</v>
      </c>
      <c r="K24" s="4">
        <v>1356434.782608696</v>
      </c>
      <c r="L24" s="4">
        <v>18502.080000000002</v>
      </c>
      <c r="M24" s="4">
        <v>1789</v>
      </c>
      <c r="N24" s="4">
        <v>7799.5</v>
      </c>
      <c r="O24" s="4">
        <v>77995</v>
      </c>
      <c r="P24" s="4">
        <v>19224.37</v>
      </c>
      <c r="Q24" s="4">
        <v>1434590.05</v>
      </c>
      <c r="R24" s="4">
        <v>1186500.890410959</v>
      </c>
      <c r="S24" s="4">
        <v>248089.159589041</v>
      </c>
      <c r="T24" t="b">
        <v>0</v>
      </c>
      <c r="U24" s="5">
        <v>44957</v>
      </c>
    </row>
    <row r="25" spans="1:21" x14ac:dyDescent="0.2">
      <c r="A25" t="s">
        <v>24</v>
      </c>
      <c r="B25" t="s">
        <v>44</v>
      </c>
      <c r="C25" t="s">
        <v>47</v>
      </c>
      <c r="D25" t="b">
        <v>1</v>
      </c>
      <c r="E25" t="b">
        <v>1</v>
      </c>
      <c r="F25">
        <v>1</v>
      </c>
      <c r="G25" s="5">
        <v>44887</v>
      </c>
      <c r="H25" s="5">
        <v>44887</v>
      </c>
      <c r="I25" s="4">
        <v>1514900</v>
      </c>
      <c r="J25" s="4">
        <v>197595.65217391311</v>
      </c>
      <c r="K25" s="4">
        <v>1317304.3478260869</v>
      </c>
      <c r="L25" s="4">
        <v>18502.080000000002</v>
      </c>
      <c r="M25" s="4">
        <v>1789</v>
      </c>
      <c r="N25" s="4">
        <v>7574.5</v>
      </c>
      <c r="O25" s="4">
        <v>75745</v>
      </c>
      <c r="P25" s="4">
        <v>19224.37</v>
      </c>
      <c r="Q25" s="4">
        <v>1392065.05</v>
      </c>
      <c r="R25" s="4">
        <v>1144936.3013698631</v>
      </c>
      <c r="S25" s="4">
        <v>247128.74863013689</v>
      </c>
      <c r="T25" t="b">
        <v>0</v>
      </c>
      <c r="U25" s="5">
        <v>44957</v>
      </c>
    </row>
    <row r="26" spans="1:21" x14ac:dyDescent="0.2">
      <c r="A26" t="s">
        <v>24</v>
      </c>
      <c r="B26" t="s">
        <v>44</v>
      </c>
      <c r="C26" t="s">
        <v>48</v>
      </c>
      <c r="D26" t="b">
        <v>1</v>
      </c>
      <c r="E26" t="b">
        <v>1</v>
      </c>
      <c r="F26">
        <v>1</v>
      </c>
      <c r="G26" s="5">
        <v>44908</v>
      </c>
      <c r="H26" s="5">
        <v>44908</v>
      </c>
      <c r="I26" s="4">
        <v>1579900</v>
      </c>
      <c r="J26" s="4">
        <v>206073.91304347821</v>
      </c>
      <c r="K26" s="4">
        <v>1373826.086956522</v>
      </c>
      <c r="L26" s="4">
        <v>18502.080000000002</v>
      </c>
      <c r="M26" s="4">
        <v>1789</v>
      </c>
      <c r="N26" s="4">
        <v>7899.5</v>
      </c>
      <c r="O26" s="4">
        <v>78995</v>
      </c>
      <c r="P26" s="4">
        <v>19224.37</v>
      </c>
      <c r="Q26" s="4">
        <v>1453490.05</v>
      </c>
      <c r="R26" s="4">
        <v>1140127.206503904</v>
      </c>
      <c r="S26" s="4">
        <v>313362.84349609591</v>
      </c>
      <c r="T26" t="b">
        <v>0</v>
      </c>
      <c r="U26" s="5">
        <v>44957</v>
      </c>
    </row>
    <row r="27" spans="1:21" x14ac:dyDescent="0.2">
      <c r="A27" t="s">
        <v>24</v>
      </c>
      <c r="B27" t="s">
        <v>44</v>
      </c>
      <c r="C27" t="s">
        <v>49</v>
      </c>
      <c r="D27" t="b">
        <v>1</v>
      </c>
      <c r="E27" t="b">
        <v>1</v>
      </c>
      <c r="F27">
        <v>1</v>
      </c>
      <c r="G27" s="5">
        <v>44992</v>
      </c>
      <c r="H27" s="5">
        <v>44992</v>
      </c>
      <c r="I27" s="4">
        <v>1649900</v>
      </c>
      <c r="J27" s="4">
        <v>215204.34782608689</v>
      </c>
      <c r="K27" s="4">
        <v>1434695.6521739131</v>
      </c>
      <c r="L27" s="4">
        <v>18502.080000000002</v>
      </c>
      <c r="M27" s="4">
        <v>1789</v>
      </c>
      <c r="N27" s="4">
        <v>8249.5</v>
      </c>
      <c r="O27" s="4">
        <v>82495</v>
      </c>
      <c r="P27" s="4">
        <v>19224.37</v>
      </c>
      <c r="Q27" s="4">
        <v>1519640.05</v>
      </c>
      <c r="R27" s="4">
        <v>1159258.562655753</v>
      </c>
      <c r="S27" s="4">
        <v>360381.48734424642</v>
      </c>
      <c r="T27" t="b">
        <v>0</v>
      </c>
      <c r="U27" s="5">
        <v>45077</v>
      </c>
    </row>
    <row r="28" spans="1:21" x14ac:dyDescent="0.2">
      <c r="A28" t="s">
        <v>24</v>
      </c>
      <c r="B28" t="s">
        <v>44</v>
      </c>
      <c r="C28" t="s">
        <v>50</v>
      </c>
      <c r="D28" t="b">
        <v>1</v>
      </c>
      <c r="E28" t="b">
        <v>1</v>
      </c>
      <c r="F28">
        <v>1</v>
      </c>
      <c r="G28" s="5">
        <v>44956</v>
      </c>
      <c r="H28" s="5">
        <v>44956</v>
      </c>
      <c r="I28" s="4">
        <v>1529900</v>
      </c>
      <c r="J28" s="4">
        <v>199552.17391304349</v>
      </c>
      <c r="K28" s="4">
        <v>1330347.826086957</v>
      </c>
      <c r="L28" s="4">
        <v>18502.080000000002</v>
      </c>
      <c r="M28" s="4">
        <v>1789</v>
      </c>
      <c r="N28" s="4">
        <v>7649.5</v>
      </c>
      <c r="O28" s="4">
        <v>76495</v>
      </c>
      <c r="P28" s="4">
        <v>19224.37</v>
      </c>
      <c r="Q28" s="4">
        <v>1406240.05</v>
      </c>
      <c r="R28" s="4">
        <v>1143047.9452054789</v>
      </c>
      <c r="S28" s="4">
        <v>263192.10479452042</v>
      </c>
      <c r="T28" t="b">
        <v>0</v>
      </c>
      <c r="U28" s="5">
        <v>45016</v>
      </c>
    </row>
    <row r="29" spans="1:21" x14ac:dyDescent="0.2">
      <c r="A29" t="s">
        <v>24</v>
      </c>
      <c r="B29" t="s">
        <v>44</v>
      </c>
      <c r="C29" t="s">
        <v>51</v>
      </c>
      <c r="D29" t="b">
        <v>1</v>
      </c>
      <c r="E29" t="b">
        <v>1</v>
      </c>
      <c r="F29">
        <v>1</v>
      </c>
      <c r="G29" s="5">
        <v>45027</v>
      </c>
      <c r="H29" s="5">
        <v>45027</v>
      </c>
      <c r="I29" s="4">
        <v>1549900</v>
      </c>
      <c r="J29" s="4">
        <v>202160.86956521741</v>
      </c>
      <c r="K29" s="4">
        <v>1347739.1304347829</v>
      </c>
      <c r="L29" s="4">
        <v>18502.080000000002</v>
      </c>
      <c r="M29" s="4">
        <v>1789</v>
      </c>
      <c r="N29" s="4">
        <v>7749.5</v>
      </c>
      <c r="O29" s="4">
        <v>77495</v>
      </c>
      <c r="P29" s="4">
        <v>19224.37</v>
      </c>
      <c r="Q29" s="4">
        <v>1425140.05</v>
      </c>
      <c r="R29" s="4">
        <v>1223294.5205479451</v>
      </c>
      <c r="S29" s="4">
        <v>201845.5294520545</v>
      </c>
      <c r="T29" t="b">
        <v>0</v>
      </c>
      <c r="U29" s="5">
        <v>45077</v>
      </c>
    </row>
    <row r="30" spans="1:21" x14ac:dyDescent="0.2">
      <c r="A30" t="s">
        <v>24</v>
      </c>
      <c r="B30" t="s">
        <v>44</v>
      </c>
      <c r="C30" t="s">
        <v>52</v>
      </c>
      <c r="D30" t="b">
        <v>1</v>
      </c>
      <c r="E30" t="b">
        <v>1</v>
      </c>
      <c r="F30">
        <v>1</v>
      </c>
      <c r="G30" s="5">
        <v>44984</v>
      </c>
      <c r="H30" s="5">
        <v>44984</v>
      </c>
      <c r="I30" s="4">
        <v>1599900</v>
      </c>
      <c r="J30" s="4">
        <v>208682.60869565219</v>
      </c>
      <c r="K30" s="4">
        <v>1391217.3913043479</v>
      </c>
      <c r="L30" s="4">
        <v>18502.080000000002</v>
      </c>
      <c r="M30" s="4">
        <v>1789</v>
      </c>
      <c r="N30" s="4">
        <v>7999.5</v>
      </c>
      <c r="O30" s="4">
        <v>79995</v>
      </c>
      <c r="P30" s="4">
        <v>19224.37</v>
      </c>
      <c r="Q30" s="4">
        <v>1472390.05</v>
      </c>
      <c r="R30" s="4">
        <v>1166980.890410959</v>
      </c>
      <c r="S30" s="4">
        <v>305409.15958904102</v>
      </c>
      <c r="T30" t="b">
        <v>0</v>
      </c>
      <c r="U30" s="5">
        <v>45016</v>
      </c>
    </row>
    <row r="31" spans="1:21" x14ac:dyDescent="0.2">
      <c r="A31" t="s">
        <v>24</v>
      </c>
      <c r="B31" t="s">
        <v>44</v>
      </c>
      <c r="C31" t="s">
        <v>53</v>
      </c>
      <c r="D31" t="b">
        <v>1</v>
      </c>
      <c r="E31" t="b">
        <v>1</v>
      </c>
      <c r="F31">
        <v>1</v>
      </c>
      <c r="G31" s="5">
        <v>44999</v>
      </c>
      <c r="H31" s="5">
        <v>44999</v>
      </c>
      <c r="I31" s="4">
        <v>1599900</v>
      </c>
      <c r="J31" s="4">
        <v>208682.60869565219</v>
      </c>
      <c r="K31" s="4">
        <v>1391217.3913043479</v>
      </c>
      <c r="L31" s="4">
        <v>18502.080000000002</v>
      </c>
      <c r="M31" s="4">
        <v>1789</v>
      </c>
      <c r="N31" s="4">
        <v>7999.5</v>
      </c>
      <c r="O31" s="4">
        <v>79995</v>
      </c>
      <c r="P31" s="4">
        <v>19224.37</v>
      </c>
      <c r="Q31" s="4">
        <v>1472390.05</v>
      </c>
      <c r="R31" s="4">
        <v>1209251.6438356161</v>
      </c>
      <c r="S31" s="4">
        <v>263138.40616438352</v>
      </c>
      <c r="T31" t="b">
        <v>0</v>
      </c>
      <c r="U31" s="5">
        <v>45077</v>
      </c>
    </row>
    <row r="32" spans="1:21" x14ac:dyDescent="0.2">
      <c r="A32" t="s">
        <v>24</v>
      </c>
      <c r="B32" t="s">
        <v>44</v>
      </c>
      <c r="C32" t="s">
        <v>54</v>
      </c>
      <c r="D32" t="b">
        <v>1</v>
      </c>
      <c r="E32" t="b">
        <v>1</v>
      </c>
      <c r="F32">
        <v>1</v>
      </c>
      <c r="G32" s="5">
        <v>45019</v>
      </c>
      <c r="H32" s="5">
        <v>45019</v>
      </c>
      <c r="I32" s="4">
        <v>1549900</v>
      </c>
      <c r="J32" s="4">
        <v>202160.86956521741</v>
      </c>
      <c r="K32" s="4">
        <v>1347739.1304347829</v>
      </c>
      <c r="L32" s="4">
        <v>18502.080000000002</v>
      </c>
      <c r="M32" s="4">
        <v>1789</v>
      </c>
      <c r="N32" s="4">
        <v>7749.5</v>
      </c>
      <c r="O32" s="4">
        <v>77495</v>
      </c>
      <c r="P32" s="4">
        <v>19224.37</v>
      </c>
      <c r="Q32" s="4">
        <v>1425140.05</v>
      </c>
      <c r="R32" s="4">
        <v>1211295.2054794519</v>
      </c>
      <c r="S32" s="4">
        <v>213844.84452054769</v>
      </c>
      <c r="T32" t="b">
        <v>0</v>
      </c>
      <c r="U32" s="5">
        <v>45077</v>
      </c>
    </row>
    <row r="33" spans="1:21" x14ac:dyDescent="0.2">
      <c r="A33" t="s">
        <v>24</v>
      </c>
      <c r="B33" t="s">
        <v>44</v>
      </c>
      <c r="C33" t="s">
        <v>55</v>
      </c>
      <c r="D33" t="b">
        <v>1</v>
      </c>
      <c r="E33" t="b">
        <v>1</v>
      </c>
      <c r="F33">
        <v>1</v>
      </c>
      <c r="G33" s="5">
        <v>45027</v>
      </c>
      <c r="H33" s="5">
        <v>45027</v>
      </c>
      <c r="I33" s="4">
        <v>1574900</v>
      </c>
      <c r="J33" s="4">
        <v>205421.73913043481</v>
      </c>
      <c r="K33" s="4">
        <v>1369478.260869565</v>
      </c>
      <c r="L33" s="4">
        <v>18502.080000000002</v>
      </c>
      <c r="M33" s="4">
        <v>1789</v>
      </c>
      <c r="N33" s="4">
        <v>7874.5</v>
      </c>
      <c r="O33" s="4">
        <v>78745</v>
      </c>
      <c r="P33" s="4">
        <v>19224.37</v>
      </c>
      <c r="Q33" s="4">
        <v>1448765.05</v>
      </c>
      <c r="R33" s="4">
        <v>1175044.5205479451</v>
      </c>
      <c r="S33" s="4">
        <v>273720.52945205453</v>
      </c>
      <c r="T33" t="b">
        <v>0</v>
      </c>
      <c r="U33" s="5">
        <v>45077</v>
      </c>
    </row>
    <row r="34" spans="1:21" x14ac:dyDescent="0.2">
      <c r="A34" t="s">
        <v>24</v>
      </c>
      <c r="B34" t="s">
        <v>44</v>
      </c>
      <c r="C34" t="s">
        <v>56</v>
      </c>
      <c r="D34" t="b">
        <v>1</v>
      </c>
      <c r="E34" t="b">
        <v>1</v>
      </c>
      <c r="F34">
        <v>1</v>
      </c>
      <c r="G34" s="5">
        <v>44936</v>
      </c>
      <c r="H34" s="5">
        <v>44936</v>
      </c>
      <c r="I34" s="4">
        <v>1449900</v>
      </c>
      <c r="J34" s="4">
        <v>189117.39130434781</v>
      </c>
      <c r="K34" s="4">
        <v>1260782.6086956521</v>
      </c>
      <c r="L34" s="4">
        <v>18502.080000000002</v>
      </c>
      <c r="M34" s="4">
        <v>1789</v>
      </c>
      <c r="N34" s="4">
        <v>7249.5</v>
      </c>
      <c r="O34" s="4">
        <v>72495</v>
      </c>
      <c r="P34" s="4">
        <v>19224.37</v>
      </c>
      <c r="Q34" s="4">
        <v>1330640.05</v>
      </c>
      <c r="R34" s="4">
        <v>1159347.9452054789</v>
      </c>
      <c r="S34" s="4">
        <v>171292.10479452039</v>
      </c>
      <c r="T34" t="b">
        <v>0</v>
      </c>
      <c r="U34" s="5">
        <v>45016</v>
      </c>
    </row>
    <row r="35" spans="1:21" x14ac:dyDescent="0.2">
      <c r="A35" t="s">
        <v>24</v>
      </c>
      <c r="B35" t="s">
        <v>44</v>
      </c>
      <c r="C35" t="s">
        <v>57</v>
      </c>
      <c r="D35" t="b">
        <v>1</v>
      </c>
      <c r="E35" t="b">
        <v>1</v>
      </c>
      <c r="F35">
        <v>1</v>
      </c>
      <c r="G35" s="5">
        <v>45007</v>
      </c>
      <c r="H35" s="5">
        <v>45007</v>
      </c>
      <c r="I35" s="4">
        <v>1424900</v>
      </c>
      <c r="J35" s="4">
        <v>185856.5217391304</v>
      </c>
      <c r="K35" s="4">
        <v>1239043.4782608701</v>
      </c>
      <c r="L35" s="4">
        <v>18502.080000000002</v>
      </c>
      <c r="M35" s="4">
        <v>1789</v>
      </c>
      <c r="N35" s="4">
        <v>7124.5</v>
      </c>
      <c r="O35" s="4">
        <v>71245</v>
      </c>
      <c r="P35" s="4">
        <v>19224.37</v>
      </c>
      <c r="Q35" s="4">
        <v>1307015.05</v>
      </c>
      <c r="R35" s="4">
        <v>1148018.835616438</v>
      </c>
      <c r="S35" s="4">
        <v>158996.2143835616</v>
      </c>
      <c r="T35" t="b">
        <v>0</v>
      </c>
      <c r="U35" s="5">
        <v>45077</v>
      </c>
    </row>
    <row r="36" spans="1:21" x14ac:dyDescent="0.2">
      <c r="A36" t="s">
        <v>24</v>
      </c>
      <c r="B36" t="s">
        <v>44</v>
      </c>
      <c r="C36" t="s">
        <v>58</v>
      </c>
      <c r="D36" t="b">
        <v>1</v>
      </c>
      <c r="E36" t="b">
        <v>1</v>
      </c>
      <c r="F36">
        <v>1</v>
      </c>
      <c r="G36" s="5">
        <v>44936</v>
      </c>
      <c r="H36" s="5">
        <v>44936</v>
      </c>
      <c r="I36" s="4">
        <v>1329900</v>
      </c>
      <c r="J36" s="4">
        <v>173465.21739130441</v>
      </c>
      <c r="K36" s="4">
        <v>1156434.782608696</v>
      </c>
      <c r="L36" s="4">
        <v>18502.080000000002</v>
      </c>
      <c r="M36" s="4">
        <v>1789</v>
      </c>
      <c r="N36" s="4">
        <v>6649.5</v>
      </c>
      <c r="O36" s="4">
        <v>66495</v>
      </c>
      <c r="P36" s="4">
        <v>19224.37</v>
      </c>
      <c r="Q36" s="4">
        <v>1217240.05</v>
      </c>
      <c r="R36" s="4">
        <v>954964.72602739721</v>
      </c>
      <c r="S36" s="4">
        <v>262275.32397260261</v>
      </c>
      <c r="T36" t="b">
        <v>0</v>
      </c>
      <c r="U36" s="5">
        <v>45016</v>
      </c>
    </row>
    <row r="37" spans="1:21" x14ac:dyDescent="0.2">
      <c r="A37" t="s">
        <v>24</v>
      </c>
      <c r="B37" t="s">
        <v>44</v>
      </c>
      <c r="C37" t="s">
        <v>59</v>
      </c>
      <c r="D37" t="b">
        <v>1</v>
      </c>
      <c r="E37" t="b">
        <v>1</v>
      </c>
      <c r="F37">
        <v>1</v>
      </c>
      <c r="G37" s="5">
        <v>45007</v>
      </c>
      <c r="H37" s="5">
        <v>45007</v>
      </c>
      <c r="I37" s="4">
        <v>1424900</v>
      </c>
      <c r="J37" s="4">
        <v>185856.5217391304</v>
      </c>
      <c r="K37" s="4">
        <v>1239043.4782608701</v>
      </c>
      <c r="L37" s="4">
        <v>18502.080000000002</v>
      </c>
      <c r="M37" s="4">
        <v>1789</v>
      </c>
      <c r="N37" s="4">
        <v>7124.5</v>
      </c>
      <c r="O37" s="4">
        <v>71245</v>
      </c>
      <c r="P37" s="4">
        <v>19224.37</v>
      </c>
      <c r="Q37" s="4">
        <v>1307015.05</v>
      </c>
      <c r="R37" s="4">
        <v>1198121.9178082191</v>
      </c>
      <c r="S37" s="4">
        <v>108893.1321917805</v>
      </c>
      <c r="T37" t="b">
        <v>0</v>
      </c>
      <c r="U37" s="5">
        <v>45077</v>
      </c>
    </row>
    <row r="38" spans="1:21" x14ac:dyDescent="0.2">
      <c r="A38" t="s">
        <v>24</v>
      </c>
      <c r="B38" t="s">
        <v>44</v>
      </c>
      <c r="C38" t="s">
        <v>60</v>
      </c>
      <c r="D38" t="b">
        <v>1</v>
      </c>
      <c r="E38" t="b">
        <v>1</v>
      </c>
      <c r="F38">
        <v>1</v>
      </c>
      <c r="G38" s="5">
        <v>44974</v>
      </c>
      <c r="H38" s="5">
        <v>44974</v>
      </c>
      <c r="I38" s="4">
        <v>1579900</v>
      </c>
      <c r="J38" s="4">
        <v>206073.91304347821</v>
      </c>
      <c r="K38" s="4">
        <v>1373826.086956522</v>
      </c>
      <c r="L38" s="4">
        <v>18502.080000000002</v>
      </c>
      <c r="M38" s="4">
        <v>1789</v>
      </c>
      <c r="N38" s="4">
        <v>7899.5</v>
      </c>
      <c r="O38" s="4">
        <v>78995</v>
      </c>
      <c r="P38" s="4">
        <v>19224.37</v>
      </c>
      <c r="Q38" s="4">
        <v>1453490.05</v>
      </c>
      <c r="R38" s="4">
        <v>1187469.863013699</v>
      </c>
      <c r="S38" s="4">
        <v>266020.18698630109</v>
      </c>
      <c r="T38" t="b">
        <v>0</v>
      </c>
      <c r="U38" s="5">
        <v>45016</v>
      </c>
    </row>
    <row r="39" spans="1:21" x14ac:dyDescent="0.2">
      <c r="A39" t="s">
        <v>24</v>
      </c>
      <c r="B39" t="s">
        <v>44</v>
      </c>
      <c r="C39" t="s">
        <v>61</v>
      </c>
      <c r="D39" t="b">
        <v>1</v>
      </c>
      <c r="E39" t="b">
        <v>1</v>
      </c>
      <c r="F39">
        <v>1</v>
      </c>
      <c r="G39" s="5">
        <v>45408</v>
      </c>
      <c r="H39" s="5">
        <v>45471</v>
      </c>
      <c r="I39" s="4">
        <v>1399900</v>
      </c>
      <c r="J39" s="4">
        <v>0</v>
      </c>
      <c r="K39" s="4">
        <v>1217304.3478260869</v>
      </c>
      <c r="L39" s="4">
        <v>18502.080000000002</v>
      </c>
      <c r="M39" s="4">
        <v>1789</v>
      </c>
      <c r="N39" s="4">
        <v>6999.5</v>
      </c>
      <c r="O39" s="4">
        <v>69995</v>
      </c>
      <c r="P39" s="4">
        <v>19224.37</v>
      </c>
      <c r="Q39" s="4">
        <v>1283390.05</v>
      </c>
      <c r="R39" s="4">
        <v>1383143.835616438</v>
      </c>
      <c r="S39" s="4" t="s">
        <v>62</v>
      </c>
      <c r="T39" t="b">
        <v>1</v>
      </c>
      <c r="U39" s="5">
        <v>45504</v>
      </c>
    </row>
    <row r="40" spans="1:21" x14ac:dyDescent="0.2">
      <c r="A40" t="s">
        <v>24</v>
      </c>
      <c r="B40" t="s">
        <v>44</v>
      </c>
      <c r="C40" t="s">
        <v>63</v>
      </c>
      <c r="D40" t="b">
        <v>1</v>
      </c>
      <c r="E40" t="b">
        <v>1</v>
      </c>
      <c r="F40">
        <v>1</v>
      </c>
      <c r="G40" s="5">
        <v>45408</v>
      </c>
      <c r="H40" s="5">
        <v>45485</v>
      </c>
      <c r="I40" s="4">
        <v>1200000</v>
      </c>
      <c r="J40" s="4">
        <v>0</v>
      </c>
      <c r="K40" s="4">
        <v>1260782.6086956521</v>
      </c>
      <c r="L40" s="4">
        <v>18502.080000000002</v>
      </c>
      <c r="M40" s="4">
        <v>1789</v>
      </c>
      <c r="N40" s="4">
        <v>7249.5</v>
      </c>
      <c r="O40" s="4">
        <v>72495</v>
      </c>
      <c r="P40" s="4">
        <v>19224.37</v>
      </c>
      <c r="Q40" s="4">
        <v>1330640.05</v>
      </c>
      <c r="R40" s="4">
        <v>1226408.9041095891</v>
      </c>
      <c r="S40" s="4" t="s">
        <v>62</v>
      </c>
      <c r="T40" t="b">
        <v>1</v>
      </c>
      <c r="U40" s="5">
        <v>45565</v>
      </c>
    </row>
    <row r="41" spans="1:21" x14ac:dyDescent="0.2">
      <c r="A41" t="s">
        <v>24</v>
      </c>
      <c r="B41" t="s">
        <v>44</v>
      </c>
      <c r="C41" t="s">
        <v>64</v>
      </c>
      <c r="D41" t="b">
        <v>1</v>
      </c>
      <c r="E41" t="b">
        <v>1</v>
      </c>
      <c r="F41">
        <v>1</v>
      </c>
      <c r="G41" s="5">
        <v>45002</v>
      </c>
      <c r="H41" s="5">
        <v>45002</v>
      </c>
      <c r="I41" s="4">
        <v>1422900</v>
      </c>
      <c r="J41" s="4">
        <v>185204.34782608689</v>
      </c>
      <c r="K41" s="4">
        <v>1234695.6521739131</v>
      </c>
      <c r="L41" s="4">
        <v>18502.080000000002</v>
      </c>
      <c r="M41" s="4">
        <v>1789</v>
      </c>
      <c r="N41" s="4">
        <v>7099.5</v>
      </c>
      <c r="O41" s="4">
        <v>70995</v>
      </c>
      <c r="P41" s="4">
        <v>19224.37</v>
      </c>
      <c r="Q41" s="4">
        <v>1302290.05</v>
      </c>
      <c r="R41" s="4">
        <v>1099483.5616438361</v>
      </c>
      <c r="S41" s="4">
        <v>202806.48835616419</v>
      </c>
      <c r="T41" t="b">
        <v>0</v>
      </c>
      <c r="U41" s="5">
        <v>45077</v>
      </c>
    </row>
    <row r="42" spans="1:21" x14ac:dyDescent="0.2">
      <c r="A42" t="s">
        <v>24</v>
      </c>
      <c r="B42" t="s">
        <v>44</v>
      </c>
      <c r="C42" t="s">
        <v>65</v>
      </c>
      <c r="D42" t="b">
        <v>1</v>
      </c>
      <c r="E42" t="b">
        <v>1</v>
      </c>
      <c r="F42">
        <v>1</v>
      </c>
      <c r="G42" s="5">
        <v>45415</v>
      </c>
      <c r="H42" s="5">
        <v>45390</v>
      </c>
      <c r="I42" s="4">
        <v>1499900</v>
      </c>
      <c r="J42" s="4">
        <v>0</v>
      </c>
      <c r="K42" s="4">
        <v>1304260.869565218</v>
      </c>
      <c r="L42" s="4">
        <v>18502.080000000002</v>
      </c>
      <c r="M42" s="4">
        <v>1789</v>
      </c>
      <c r="N42" s="4">
        <v>7499.5</v>
      </c>
      <c r="O42" s="4">
        <v>74995</v>
      </c>
      <c r="P42" s="4">
        <v>19224.37</v>
      </c>
      <c r="Q42" s="4">
        <v>1377890.05</v>
      </c>
      <c r="R42" s="4">
        <v>1213754.7945205481</v>
      </c>
      <c r="S42" s="4" t="s">
        <v>66</v>
      </c>
      <c r="T42" t="b">
        <v>1</v>
      </c>
      <c r="U42" s="5">
        <v>45443</v>
      </c>
    </row>
    <row r="43" spans="1:21" x14ac:dyDescent="0.2">
      <c r="A43" t="s">
        <v>24</v>
      </c>
      <c r="B43" t="s">
        <v>44</v>
      </c>
      <c r="C43" t="s">
        <v>67</v>
      </c>
      <c r="D43" t="b">
        <v>1</v>
      </c>
      <c r="E43" t="b">
        <v>1</v>
      </c>
      <c r="F43">
        <v>1</v>
      </c>
      <c r="G43" s="5">
        <v>45439</v>
      </c>
      <c r="H43" s="5">
        <v>45485</v>
      </c>
      <c r="I43" s="4">
        <v>1200000</v>
      </c>
      <c r="J43" s="4">
        <v>0</v>
      </c>
      <c r="K43" s="4">
        <v>1304260.869565218</v>
      </c>
      <c r="L43" s="4">
        <v>18502.080000000002</v>
      </c>
      <c r="M43" s="4">
        <v>1789</v>
      </c>
      <c r="N43" s="4">
        <v>7499.5</v>
      </c>
      <c r="O43" s="4">
        <v>74995</v>
      </c>
      <c r="P43" s="4">
        <v>19224.37</v>
      </c>
      <c r="Q43" s="4">
        <v>1377890.05</v>
      </c>
      <c r="R43" s="4">
        <v>1061548.630136986</v>
      </c>
      <c r="S43" s="4" t="s">
        <v>68</v>
      </c>
      <c r="T43" t="b">
        <v>1</v>
      </c>
      <c r="U43" s="5">
        <v>45565</v>
      </c>
    </row>
    <row r="44" spans="1:21" x14ac:dyDescent="0.2">
      <c r="A44" t="s">
        <v>24</v>
      </c>
      <c r="B44" t="s">
        <v>44</v>
      </c>
      <c r="C44" t="s">
        <v>69</v>
      </c>
      <c r="D44" t="b">
        <v>1</v>
      </c>
      <c r="E44" t="b">
        <v>1</v>
      </c>
      <c r="F44">
        <v>1</v>
      </c>
      <c r="G44" s="5">
        <v>45439</v>
      </c>
      <c r="H44" s="5">
        <v>45484</v>
      </c>
      <c r="I44" s="4">
        <v>1200000</v>
      </c>
      <c r="J44" s="4">
        <v>0</v>
      </c>
      <c r="K44" s="4">
        <v>1304260.869565218</v>
      </c>
      <c r="L44" s="4">
        <v>18502.080000000002</v>
      </c>
      <c r="M44" s="4">
        <v>1789</v>
      </c>
      <c r="N44" s="4">
        <v>7499.5</v>
      </c>
      <c r="O44" s="4">
        <v>74995</v>
      </c>
      <c r="P44" s="4">
        <v>19224.37</v>
      </c>
      <c r="Q44" s="4">
        <v>1377890.05</v>
      </c>
      <c r="R44" s="4">
        <v>1206806.164383562</v>
      </c>
      <c r="S44" s="4" t="s">
        <v>70</v>
      </c>
      <c r="T44" t="b">
        <v>1</v>
      </c>
      <c r="U44" s="5">
        <v>45565</v>
      </c>
    </row>
    <row r="45" spans="1:21" x14ac:dyDescent="0.2">
      <c r="A45" t="s">
        <v>24</v>
      </c>
      <c r="B45" t="s">
        <v>44</v>
      </c>
      <c r="C45" t="s">
        <v>71</v>
      </c>
      <c r="D45" t="b">
        <v>1</v>
      </c>
      <c r="E45" t="b">
        <v>1</v>
      </c>
      <c r="F45">
        <v>1</v>
      </c>
      <c r="G45" s="5">
        <v>45439</v>
      </c>
      <c r="H45" s="5">
        <v>45484</v>
      </c>
      <c r="I45" s="4">
        <v>1200000</v>
      </c>
      <c r="J45" s="4">
        <v>0</v>
      </c>
      <c r="K45" s="4">
        <v>1252086.956521739</v>
      </c>
      <c r="L45" s="4">
        <v>18502.080000000002</v>
      </c>
      <c r="M45" s="4">
        <v>1789</v>
      </c>
      <c r="N45" s="4">
        <v>7199.5</v>
      </c>
      <c r="O45" s="4">
        <v>71995</v>
      </c>
      <c r="P45" s="4">
        <v>19224.37</v>
      </c>
      <c r="Q45" s="4">
        <v>1321190.05</v>
      </c>
      <c r="R45" s="4">
        <v>1222631.506849315</v>
      </c>
      <c r="S45" s="4" t="s">
        <v>72</v>
      </c>
      <c r="T45" t="b">
        <v>1</v>
      </c>
      <c r="U45" s="5">
        <v>45565</v>
      </c>
    </row>
    <row r="46" spans="1:21" x14ac:dyDescent="0.2">
      <c r="A46" t="s">
        <v>24</v>
      </c>
      <c r="B46" t="s">
        <v>44</v>
      </c>
      <c r="C46" t="s">
        <v>73</v>
      </c>
      <c r="D46" t="b">
        <v>1</v>
      </c>
      <c r="E46" t="b">
        <v>1</v>
      </c>
      <c r="F46">
        <v>1</v>
      </c>
      <c r="G46" s="5">
        <v>45471</v>
      </c>
      <c r="H46" s="5">
        <v>45484</v>
      </c>
      <c r="I46" s="4">
        <v>1200000</v>
      </c>
      <c r="J46" s="4">
        <v>0</v>
      </c>
      <c r="K46" s="4">
        <v>1260782.6086956521</v>
      </c>
      <c r="L46" s="4">
        <v>18502.080000000002</v>
      </c>
      <c r="M46" s="4">
        <v>1789</v>
      </c>
      <c r="N46" s="4">
        <v>7249.5</v>
      </c>
      <c r="O46" s="4">
        <v>72495</v>
      </c>
      <c r="P46" s="4">
        <v>19224.37</v>
      </c>
      <c r="Q46" s="4">
        <v>1330640.05</v>
      </c>
      <c r="R46" s="4">
        <v>1369136.98630137</v>
      </c>
      <c r="S46" s="4" t="s">
        <v>72</v>
      </c>
      <c r="T46" t="b">
        <v>1</v>
      </c>
      <c r="U46" s="5">
        <v>45565</v>
      </c>
    </row>
    <row r="47" spans="1:21" x14ac:dyDescent="0.2">
      <c r="A47" t="s">
        <v>24</v>
      </c>
      <c r="B47" t="s">
        <v>44</v>
      </c>
      <c r="C47" t="s">
        <v>74</v>
      </c>
      <c r="D47" t="b">
        <v>1</v>
      </c>
      <c r="E47" t="b">
        <v>1</v>
      </c>
      <c r="F47">
        <v>1</v>
      </c>
      <c r="G47" s="5">
        <v>45128</v>
      </c>
      <c r="H47" s="5">
        <v>45128</v>
      </c>
      <c r="I47" s="4">
        <v>1439900</v>
      </c>
      <c r="J47" s="4">
        <v>187813.04347826089</v>
      </c>
      <c r="K47" s="4">
        <v>1252086.956521739</v>
      </c>
      <c r="L47" s="4">
        <v>18502.080000000002</v>
      </c>
      <c r="M47" s="4">
        <v>1789</v>
      </c>
      <c r="N47" s="4">
        <v>7199.5</v>
      </c>
      <c r="O47" s="4">
        <v>71995</v>
      </c>
      <c r="P47" s="4">
        <v>19224.37</v>
      </c>
      <c r="Q47" s="4">
        <v>1321190.05</v>
      </c>
      <c r="R47" s="4">
        <v>1277116.4383561639</v>
      </c>
      <c r="S47" s="4">
        <v>44073.611643835437</v>
      </c>
      <c r="T47" t="b">
        <v>0</v>
      </c>
      <c r="U47" s="5">
        <v>45199</v>
      </c>
    </row>
    <row r="48" spans="1:21" x14ac:dyDescent="0.2">
      <c r="A48" t="s">
        <v>24</v>
      </c>
      <c r="B48" t="s">
        <v>44</v>
      </c>
      <c r="C48" t="s">
        <v>75</v>
      </c>
      <c r="D48" t="b">
        <v>1</v>
      </c>
      <c r="E48" t="b">
        <v>1</v>
      </c>
      <c r="F48">
        <v>1</v>
      </c>
      <c r="G48" s="5">
        <v>45471</v>
      </c>
      <c r="H48" s="5">
        <v>45484</v>
      </c>
      <c r="I48" s="4">
        <v>1200000</v>
      </c>
      <c r="J48" s="4">
        <v>0</v>
      </c>
      <c r="K48" s="4">
        <v>1260782.6086956521</v>
      </c>
      <c r="L48" s="4">
        <v>18502.080000000002</v>
      </c>
      <c r="M48" s="4">
        <v>1789</v>
      </c>
      <c r="N48" s="4">
        <v>7249.5</v>
      </c>
      <c r="O48" s="4">
        <v>72495</v>
      </c>
      <c r="P48" s="4">
        <v>19224.37</v>
      </c>
      <c r="Q48" s="4">
        <v>1330640.05</v>
      </c>
      <c r="R48" s="4">
        <v>0</v>
      </c>
      <c r="S48" s="4" t="s">
        <v>70</v>
      </c>
      <c r="T48" t="b">
        <v>1</v>
      </c>
      <c r="U48" s="5">
        <v>45565</v>
      </c>
    </row>
    <row r="49" spans="1:21" x14ac:dyDescent="0.2">
      <c r="A49" t="s">
        <v>24</v>
      </c>
      <c r="B49" t="s">
        <v>44</v>
      </c>
      <c r="C49" t="s">
        <v>76</v>
      </c>
      <c r="D49" t="b">
        <v>1</v>
      </c>
      <c r="E49" t="b">
        <v>1</v>
      </c>
      <c r="F49">
        <v>1</v>
      </c>
      <c r="G49" s="5">
        <v>44956</v>
      </c>
      <c r="H49" s="5">
        <v>44956</v>
      </c>
      <c r="I49" s="4">
        <v>1499900</v>
      </c>
      <c r="J49" s="4">
        <v>195639.13043478259</v>
      </c>
      <c r="K49" s="4">
        <v>1304260.869565218</v>
      </c>
      <c r="L49" s="4">
        <v>18502.080000000002</v>
      </c>
      <c r="M49" s="4">
        <v>1789</v>
      </c>
      <c r="N49" s="4">
        <v>7499.5</v>
      </c>
      <c r="O49" s="4">
        <v>74995</v>
      </c>
      <c r="P49" s="4">
        <v>19224.37</v>
      </c>
      <c r="Q49" s="4">
        <v>1377890.05</v>
      </c>
      <c r="R49" s="4">
        <v>1166448.630136986</v>
      </c>
      <c r="S49" s="4">
        <v>211441.41986301361</v>
      </c>
      <c r="T49" t="b">
        <v>0</v>
      </c>
      <c r="U49" s="5">
        <v>45016</v>
      </c>
    </row>
    <row r="50" spans="1:21" x14ac:dyDescent="0.2">
      <c r="A50" t="s">
        <v>24</v>
      </c>
      <c r="B50" t="s">
        <v>44</v>
      </c>
      <c r="C50" t="s">
        <v>77</v>
      </c>
      <c r="D50" t="b">
        <v>1</v>
      </c>
      <c r="E50" t="b">
        <v>1</v>
      </c>
      <c r="F50">
        <v>1</v>
      </c>
      <c r="G50" s="5">
        <v>44952</v>
      </c>
      <c r="H50" s="5">
        <v>44952</v>
      </c>
      <c r="I50" s="4">
        <v>1309900</v>
      </c>
      <c r="J50" s="4">
        <v>189117.39130434781</v>
      </c>
      <c r="K50" s="4">
        <v>1260782.6086956521</v>
      </c>
      <c r="L50" s="4">
        <v>18502.080000000002</v>
      </c>
      <c r="M50" s="4">
        <v>1789</v>
      </c>
      <c r="N50" s="4">
        <v>7249.5</v>
      </c>
      <c r="O50" s="4">
        <v>72495</v>
      </c>
      <c r="P50" s="4">
        <v>19224.37</v>
      </c>
      <c r="Q50" s="4">
        <v>1330640.05</v>
      </c>
      <c r="R50" s="4">
        <v>1209000</v>
      </c>
      <c r="S50" s="4">
        <v>121640.0499999998</v>
      </c>
      <c r="T50" t="b">
        <v>0</v>
      </c>
      <c r="U50" s="5">
        <v>45016</v>
      </c>
    </row>
    <row r="51" spans="1:21" x14ac:dyDescent="0.2">
      <c r="A51" t="s">
        <v>24</v>
      </c>
      <c r="B51" t="s">
        <v>44</v>
      </c>
      <c r="C51" t="s">
        <v>78</v>
      </c>
      <c r="D51" t="b">
        <v>1</v>
      </c>
      <c r="E51" t="b">
        <v>1</v>
      </c>
      <c r="F51">
        <v>1</v>
      </c>
      <c r="G51" s="5">
        <v>44942</v>
      </c>
      <c r="H51" s="5">
        <v>44942</v>
      </c>
      <c r="I51" s="4">
        <v>1379900</v>
      </c>
      <c r="J51" s="4">
        <v>179986.95652173911</v>
      </c>
      <c r="K51" s="4">
        <v>1199913.043478261</v>
      </c>
      <c r="L51" s="4">
        <v>18502.080000000002</v>
      </c>
      <c r="M51" s="4">
        <v>1789</v>
      </c>
      <c r="N51" s="4">
        <v>6899.5</v>
      </c>
      <c r="O51" s="4">
        <v>68995</v>
      </c>
      <c r="P51" s="4">
        <v>19224.37</v>
      </c>
      <c r="Q51" s="4">
        <v>1264490.05</v>
      </c>
      <c r="R51" s="4">
        <v>562015.41095890407</v>
      </c>
      <c r="S51" s="4">
        <v>702474.63904109574</v>
      </c>
      <c r="T51" t="b">
        <v>0</v>
      </c>
      <c r="U51" s="5">
        <v>45016</v>
      </c>
    </row>
    <row r="52" spans="1:21" x14ac:dyDescent="0.2">
      <c r="A52" t="s">
        <v>24</v>
      </c>
      <c r="B52" t="s">
        <v>44</v>
      </c>
      <c r="C52" t="s">
        <v>79</v>
      </c>
      <c r="D52" t="b">
        <v>1</v>
      </c>
      <c r="E52" t="b">
        <v>1</v>
      </c>
      <c r="F52">
        <v>1</v>
      </c>
      <c r="G52" s="5">
        <v>45027</v>
      </c>
      <c r="H52" s="5">
        <v>45027</v>
      </c>
      <c r="I52" s="4">
        <v>1449900</v>
      </c>
      <c r="J52" s="4">
        <v>189117.39130434781</v>
      </c>
      <c r="K52" s="4">
        <v>1260782.6086956521</v>
      </c>
      <c r="L52" s="4">
        <v>18502.080000000002</v>
      </c>
      <c r="M52" s="4">
        <v>1789</v>
      </c>
      <c r="N52" s="4">
        <v>7249.5</v>
      </c>
      <c r="O52" s="4">
        <v>72495</v>
      </c>
      <c r="P52" s="4">
        <v>19224.37</v>
      </c>
      <c r="Q52" s="4">
        <v>1330640.05</v>
      </c>
      <c r="R52" s="4">
        <v>1197849.3150684929</v>
      </c>
      <c r="S52" s="4">
        <v>132790.73493150671</v>
      </c>
      <c r="T52" t="b">
        <v>0</v>
      </c>
      <c r="U52" s="5">
        <v>45077</v>
      </c>
    </row>
    <row r="53" spans="1:21" x14ac:dyDescent="0.2">
      <c r="A53" t="s">
        <v>24</v>
      </c>
      <c r="B53" t="s">
        <v>44</v>
      </c>
      <c r="C53" t="s">
        <v>80</v>
      </c>
      <c r="D53" t="b">
        <v>1</v>
      </c>
      <c r="E53" t="b">
        <v>1</v>
      </c>
      <c r="F53">
        <v>1</v>
      </c>
      <c r="G53" s="5">
        <v>45007</v>
      </c>
      <c r="H53" s="5">
        <v>45007</v>
      </c>
      <c r="I53" s="4">
        <v>1604900</v>
      </c>
      <c r="J53" s="4">
        <v>209334.78260869559</v>
      </c>
      <c r="K53" s="4">
        <v>1395565.217391304</v>
      </c>
      <c r="L53" s="4">
        <v>18502.080000000002</v>
      </c>
      <c r="M53" s="4">
        <v>1789</v>
      </c>
      <c r="N53" s="4">
        <v>8024.5</v>
      </c>
      <c r="O53" s="4">
        <v>80245</v>
      </c>
      <c r="P53" s="4">
        <v>19224.37</v>
      </c>
      <c r="Q53" s="4">
        <v>1477115.05</v>
      </c>
      <c r="R53" s="4">
        <v>0</v>
      </c>
      <c r="S53" s="4">
        <v>0</v>
      </c>
      <c r="T53" t="b">
        <v>0</v>
      </c>
      <c r="U53" s="5">
        <v>45077</v>
      </c>
    </row>
    <row r="54" spans="1:21" x14ac:dyDescent="0.2">
      <c r="A54" t="s">
        <v>24</v>
      </c>
      <c r="B54" t="s">
        <v>44</v>
      </c>
      <c r="C54" t="s">
        <v>81</v>
      </c>
      <c r="D54" t="b">
        <v>1</v>
      </c>
      <c r="E54" t="b">
        <v>1</v>
      </c>
      <c r="F54">
        <v>1</v>
      </c>
      <c r="G54" s="5">
        <v>45061</v>
      </c>
      <c r="H54" s="5">
        <v>45061</v>
      </c>
      <c r="I54" s="4">
        <v>1399900</v>
      </c>
      <c r="J54" s="4">
        <v>182595.65217391311</v>
      </c>
      <c r="K54" s="4">
        <v>1217304.3478260869</v>
      </c>
      <c r="L54" s="4">
        <v>18502.080000000002</v>
      </c>
      <c r="M54" s="4">
        <v>1789</v>
      </c>
      <c r="N54" s="4">
        <v>6999.5</v>
      </c>
      <c r="O54" s="4">
        <v>69995</v>
      </c>
      <c r="P54" s="4">
        <v>19224.37</v>
      </c>
      <c r="Q54" s="4">
        <v>1283390.05</v>
      </c>
      <c r="R54" s="4">
        <v>1212760.273972603</v>
      </c>
      <c r="S54" s="4">
        <v>70629.77602739702</v>
      </c>
      <c r="T54" t="b">
        <v>0</v>
      </c>
      <c r="U54" s="5">
        <v>45138</v>
      </c>
    </row>
    <row r="55" spans="1:21" x14ac:dyDescent="0.2">
      <c r="A55" t="s">
        <v>24</v>
      </c>
      <c r="B55" t="s">
        <v>44</v>
      </c>
      <c r="C55" t="s">
        <v>82</v>
      </c>
      <c r="D55" t="b">
        <v>1</v>
      </c>
      <c r="E55" t="b">
        <v>1</v>
      </c>
      <c r="F55">
        <v>1</v>
      </c>
      <c r="G55" s="5">
        <v>45054</v>
      </c>
      <c r="H55" s="5">
        <v>45054</v>
      </c>
      <c r="I55" s="4">
        <v>1399900</v>
      </c>
      <c r="J55" s="4">
        <v>182595.65217391311</v>
      </c>
      <c r="K55" s="4">
        <v>1217304.3478260869</v>
      </c>
      <c r="L55" s="4">
        <v>18502.080000000002</v>
      </c>
      <c r="M55" s="4">
        <v>1789</v>
      </c>
      <c r="N55" s="4">
        <v>6999.5</v>
      </c>
      <c r="O55" s="4">
        <v>69995</v>
      </c>
      <c r="P55" s="4">
        <v>19224.37</v>
      </c>
      <c r="Q55" s="4">
        <v>1283390.05</v>
      </c>
      <c r="R55" s="4">
        <v>472969.86301369872</v>
      </c>
      <c r="S55" s="4">
        <v>810420.18698630109</v>
      </c>
      <c r="T55" t="b">
        <v>0</v>
      </c>
      <c r="U55" s="5">
        <v>45138</v>
      </c>
    </row>
    <row r="56" spans="1:21" x14ac:dyDescent="0.2">
      <c r="A56" t="s">
        <v>24</v>
      </c>
      <c r="B56" t="s">
        <v>44</v>
      </c>
      <c r="C56" t="s">
        <v>83</v>
      </c>
      <c r="D56" t="b">
        <v>1</v>
      </c>
      <c r="E56" t="b">
        <v>1</v>
      </c>
      <c r="F56">
        <v>1</v>
      </c>
      <c r="G56" s="5">
        <v>45027</v>
      </c>
      <c r="H56" s="5">
        <v>45027</v>
      </c>
      <c r="I56" s="4">
        <v>1459900</v>
      </c>
      <c r="J56" s="4">
        <v>190421.73913043481</v>
      </c>
      <c r="K56" s="4">
        <v>1269478.260869565</v>
      </c>
      <c r="L56" s="4">
        <v>18502.080000000002</v>
      </c>
      <c r="M56" s="4">
        <v>1789</v>
      </c>
      <c r="N56" s="4">
        <v>7299.5</v>
      </c>
      <c r="O56" s="4">
        <v>72995</v>
      </c>
      <c r="P56" s="4">
        <v>19224.37</v>
      </c>
      <c r="Q56" s="4">
        <v>1340090.05</v>
      </c>
      <c r="R56" s="4">
        <v>1201260.273972603</v>
      </c>
      <c r="S56" s="4">
        <v>138829.77602739699</v>
      </c>
      <c r="T56" t="b">
        <v>0</v>
      </c>
      <c r="U56" s="5">
        <v>45077</v>
      </c>
    </row>
    <row r="57" spans="1:21" x14ac:dyDescent="0.2">
      <c r="A57" t="s">
        <v>24</v>
      </c>
      <c r="B57" t="s">
        <v>44</v>
      </c>
      <c r="C57" t="s">
        <v>84</v>
      </c>
      <c r="D57" t="b">
        <v>1</v>
      </c>
      <c r="E57" t="b">
        <v>1</v>
      </c>
      <c r="F57">
        <v>1</v>
      </c>
      <c r="G57" s="5">
        <v>45086</v>
      </c>
      <c r="H57" s="5">
        <v>45086</v>
      </c>
      <c r="I57" s="4">
        <v>1429900</v>
      </c>
      <c r="J57" s="4">
        <v>186508.69565217389</v>
      </c>
      <c r="K57" s="4">
        <v>1243391.3043478259</v>
      </c>
      <c r="L57" s="4">
        <v>18502.080000000002</v>
      </c>
      <c r="M57" s="4">
        <v>1789</v>
      </c>
      <c r="N57" s="4">
        <v>7149.5</v>
      </c>
      <c r="O57" s="4">
        <v>71495</v>
      </c>
      <c r="P57" s="4">
        <v>19224.37</v>
      </c>
      <c r="Q57" s="4">
        <v>1311740.05</v>
      </c>
      <c r="R57" s="4">
        <v>942932.34397287678</v>
      </c>
      <c r="S57" s="4">
        <v>368807.70602712297</v>
      </c>
      <c r="T57" t="b">
        <v>0</v>
      </c>
      <c r="U57" s="5">
        <v>45138</v>
      </c>
    </row>
    <row r="58" spans="1:21" x14ac:dyDescent="0.2">
      <c r="A58" t="s">
        <v>24</v>
      </c>
      <c r="B58" t="s">
        <v>44</v>
      </c>
      <c r="C58" t="s">
        <v>85</v>
      </c>
      <c r="D58" t="b">
        <v>1</v>
      </c>
      <c r="E58" t="b">
        <v>1</v>
      </c>
      <c r="F58">
        <v>1</v>
      </c>
      <c r="G58" s="5">
        <v>45014</v>
      </c>
      <c r="H58" s="5">
        <v>45014</v>
      </c>
      <c r="I58" s="4">
        <v>1449900</v>
      </c>
      <c r="J58" s="4">
        <v>189117.39130434781</v>
      </c>
      <c r="K58" s="4">
        <v>1260782.6086956521</v>
      </c>
      <c r="L58" s="4">
        <v>18502.080000000002</v>
      </c>
      <c r="M58" s="4">
        <v>1789</v>
      </c>
      <c r="N58" s="4">
        <v>7249.5</v>
      </c>
      <c r="O58" s="4">
        <v>72495</v>
      </c>
      <c r="P58" s="4">
        <v>19224.37</v>
      </c>
      <c r="Q58" s="4">
        <v>1330640.05</v>
      </c>
      <c r="R58" s="4">
        <v>1239575.342465753</v>
      </c>
      <c r="S58" s="4">
        <v>91064.70753424638</v>
      </c>
      <c r="T58" t="b">
        <v>0</v>
      </c>
      <c r="U58" s="5">
        <v>45077</v>
      </c>
    </row>
    <row r="59" spans="1:21" x14ac:dyDescent="0.2">
      <c r="A59" t="s">
        <v>24</v>
      </c>
      <c r="B59" t="s">
        <v>44</v>
      </c>
      <c r="C59" t="s">
        <v>86</v>
      </c>
      <c r="D59" t="b">
        <v>1</v>
      </c>
      <c r="E59" t="b">
        <v>1</v>
      </c>
      <c r="F59">
        <v>1</v>
      </c>
      <c r="G59" s="5">
        <v>45035</v>
      </c>
      <c r="H59" s="5">
        <v>45035</v>
      </c>
      <c r="I59" s="4">
        <v>1459900</v>
      </c>
      <c r="J59" s="4">
        <v>190421.73913043481</v>
      </c>
      <c r="K59" s="4">
        <v>1269478.260869565</v>
      </c>
      <c r="L59" s="4">
        <v>18502.080000000002</v>
      </c>
      <c r="M59" s="4">
        <v>1789</v>
      </c>
      <c r="N59" s="4">
        <v>7299.5</v>
      </c>
      <c r="O59" s="4">
        <v>72995</v>
      </c>
      <c r="P59" s="4">
        <v>19224.37</v>
      </c>
      <c r="Q59" s="4">
        <v>1340090.05</v>
      </c>
      <c r="R59" s="4">
        <v>738484.24657534249</v>
      </c>
      <c r="S59" s="4">
        <v>601605.80342465732</v>
      </c>
      <c r="T59" t="b">
        <v>0</v>
      </c>
      <c r="U59" s="5">
        <v>45077</v>
      </c>
    </row>
    <row r="60" spans="1:21" x14ac:dyDescent="0.2">
      <c r="A60" t="s">
        <v>24</v>
      </c>
      <c r="B60" t="s">
        <v>44</v>
      </c>
      <c r="C60" t="s">
        <v>87</v>
      </c>
      <c r="D60" t="b">
        <v>1</v>
      </c>
      <c r="E60" t="b">
        <v>1</v>
      </c>
      <c r="F60">
        <v>1</v>
      </c>
      <c r="G60" s="5">
        <v>45027</v>
      </c>
      <c r="H60" s="5">
        <v>45027</v>
      </c>
      <c r="I60" s="4">
        <v>1399900</v>
      </c>
      <c r="J60" s="4">
        <v>182595.65217391311</v>
      </c>
      <c r="K60" s="4">
        <v>1217304.3478260869</v>
      </c>
      <c r="L60" s="4">
        <v>18502.080000000002</v>
      </c>
      <c r="M60" s="4">
        <v>1789</v>
      </c>
      <c r="N60" s="4">
        <v>6999.5</v>
      </c>
      <c r="O60" s="4">
        <v>69995</v>
      </c>
      <c r="P60" s="4">
        <v>19224.37</v>
      </c>
      <c r="Q60" s="4">
        <v>1283390.05</v>
      </c>
      <c r="R60" s="4">
        <v>1241013.6986301369</v>
      </c>
      <c r="S60" s="4">
        <v>42376.35136986291</v>
      </c>
      <c r="T60" t="b">
        <v>0</v>
      </c>
      <c r="U60" s="5">
        <v>45077</v>
      </c>
    </row>
    <row r="61" spans="1:21" x14ac:dyDescent="0.2">
      <c r="A61" t="s">
        <v>24</v>
      </c>
      <c r="B61" t="s">
        <v>44</v>
      </c>
      <c r="C61" t="s">
        <v>88</v>
      </c>
      <c r="D61" t="b">
        <v>1</v>
      </c>
      <c r="E61" t="b">
        <v>1</v>
      </c>
      <c r="F61">
        <v>1</v>
      </c>
      <c r="G61" s="5">
        <v>45051</v>
      </c>
      <c r="H61" s="5">
        <v>45051</v>
      </c>
      <c r="I61" s="4">
        <v>1399900</v>
      </c>
      <c r="J61" s="4">
        <v>182595.65217391311</v>
      </c>
      <c r="K61" s="4">
        <v>1217304.3478260869</v>
      </c>
      <c r="L61" s="4">
        <v>18502.080000000002</v>
      </c>
      <c r="M61" s="4">
        <v>1789</v>
      </c>
      <c r="N61" s="4">
        <v>6999.5</v>
      </c>
      <c r="O61" s="4">
        <v>69995</v>
      </c>
      <c r="P61" s="4">
        <v>19224.37</v>
      </c>
      <c r="Q61" s="4">
        <v>1283390.05</v>
      </c>
      <c r="R61" s="4">
        <v>1232792.1608219179</v>
      </c>
      <c r="S61" s="4">
        <v>50597.889178081881</v>
      </c>
      <c r="T61" t="b">
        <v>0</v>
      </c>
      <c r="U61" s="5">
        <v>45138</v>
      </c>
    </row>
    <row r="62" spans="1:21" x14ac:dyDescent="0.2">
      <c r="A62" t="s">
        <v>24</v>
      </c>
      <c r="B62" t="s">
        <v>44</v>
      </c>
      <c r="C62" t="s">
        <v>89</v>
      </c>
      <c r="D62" t="b">
        <v>1</v>
      </c>
      <c r="E62" t="b">
        <v>1</v>
      </c>
      <c r="F62">
        <v>1</v>
      </c>
      <c r="G62" s="5">
        <v>45027</v>
      </c>
      <c r="H62" s="5">
        <v>45027</v>
      </c>
      <c r="I62" s="4">
        <v>1429900</v>
      </c>
      <c r="J62" s="4">
        <v>186508.69565217389</v>
      </c>
      <c r="K62" s="4">
        <v>1243391.3043478259</v>
      </c>
      <c r="L62" s="4">
        <v>18502.080000000002</v>
      </c>
      <c r="M62" s="4">
        <v>1789</v>
      </c>
      <c r="N62" s="4">
        <v>7149.5</v>
      </c>
      <c r="O62" s="4">
        <v>71495</v>
      </c>
      <c r="P62" s="4">
        <v>19224.37</v>
      </c>
      <c r="Q62" s="4">
        <v>1311740.05</v>
      </c>
      <c r="R62" s="4">
        <v>0</v>
      </c>
      <c r="S62" s="4">
        <v>0</v>
      </c>
      <c r="T62" t="b">
        <v>0</v>
      </c>
      <c r="U62" s="5">
        <v>45077</v>
      </c>
    </row>
    <row r="63" spans="1:21" x14ac:dyDescent="0.2">
      <c r="A63" t="s">
        <v>24</v>
      </c>
      <c r="B63" t="s">
        <v>44</v>
      </c>
      <c r="C63" t="s">
        <v>90</v>
      </c>
      <c r="D63" t="b">
        <v>1</v>
      </c>
      <c r="E63" t="b">
        <v>1</v>
      </c>
      <c r="F63">
        <v>1</v>
      </c>
      <c r="G63" s="5">
        <v>45204</v>
      </c>
      <c r="H63" s="5">
        <v>45204</v>
      </c>
      <c r="I63" s="4">
        <v>1429900</v>
      </c>
      <c r="J63" s="4">
        <v>186508.69565217389</v>
      </c>
      <c r="K63" s="4">
        <v>1243391.3043478259</v>
      </c>
      <c r="L63" s="4">
        <v>18502.080000000002</v>
      </c>
      <c r="M63" s="4">
        <v>1789</v>
      </c>
      <c r="N63" s="4">
        <v>7149.5</v>
      </c>
      <c r="O63" s="4">
        <v>71495</v>
      </c>
      <c r="P63" s="4">
        <v>19224.37</v>
      </c>
      <c r="Q63" s="4">
        <v>1311740.05</v>
      </c>
      <c r="R63" s="4">
        <v>0</v>
      </c>
      <c r="S63" s="4">
        <v>0</v>
      </c>
      <c r="T63" t="b">
        <v>0</v>
      </c>
      <c r="U63" s="5">
        <v>45260</v>
      </c>
    </row>
    <row r="64" spans="1:21" x14ac:dyDescent="0.2">
      <c r="A64" t="s">
        <v>91</v>
      </c>
      <c r="B64" t="s">
        <v>92</v>
      </c>
      <c r="C64" t="s">
        <v>93</v>
      </c>
      <c r="D64" t="b">
        <v>1</v>
      </c>
      <c r="E64" t="b">
        <v>1</v>
      </c>
      <c r="F64">
        <v>1</v>
      </c>
      <c r="G64" s="5">
        <v>45154</v>
      </c>
      <c r="H64" s="5">
        <v>45154</v>
      </c>
      <c r="I64" s="4">
        <v>1649900</v>
      </c>
      <c r="J64" s="4">
        <v>215204.34782608689</v>
      </c>
      <c r="K64" s="4">
        <v>1434695.6521739131</v>
      </c>
      <c r="L64" s="4">
        <v>18502.080000000002</v>
      </c>
      <c r="M64" s="4">
        <v>1789</v>
      </c>
      <c r="N64" s="4">
        <v>8249.5</v>
      </c>
      <c r="O64" s="4">
        <v>82495</v>
      </c>
      <c r="P64" s="4">
        <v>19224.37</v>
      </c>
      <c r="Q64" s="4">
        <v>1519640.05</v>
      </c>
      <c r="R64" s="4">
        <v>1271620.01270274</v>
      </c>
      <c r="S64" s="4">
        <v>248020.03729725999</v>
      </c>
      <c r="T64" t="b">
        <v>0</v>
      </c>
      <c r="U64" s="5">
        <v>45199</v>
      </c>
    </row>
    <row r="65" spans="1:21" x14ac:dyDescent="0.2">
      <c r="A65" t="s">
        <v>91</v>
      </c>
      <c r="B65" t="s">
        <v>92</v>
      </c>
      <c r="C65" t="s">
        <v>94</v>
      </c>
      <c r="D65" t="b">
        <v>1</v>
      </c>
      <c r="E65" t="b">
        <v>1</v>
      </c>
      <c r="F65">
        <v>1</v>
      </c>
      <c r="G65" s="5">
        <v>45154</v>
      </c>
      <c r="H65" s="5">
        <v>45154</v>
      </c>
      <c r="I65" s="4">
        <v>1619900</v>
      </c>
      <c r="J65" s="4">
        <v>211291.30434782611</v>
      </c>
      <c r="K65" s="4">
        <v>1408608.6956521741</v>
      </c>
      <c r="L65" s="4">
        <v>18502.080000000002</v>
      </c>
      <c r="M65" s="4">
        <v>1789</v>
      </c>
      <c r="N65" s="4">
        <v>8099.5</v>
      </c>
      <c r="O65" s="4">
        <v>80995</v>
      </c>
      <c r="P65" s="4">
        <v>19224.37</v>
      </c>
      <c r="Q65" s="4">
        <v>1491290.05</v>
      </c>
      <c r="R65" s="4">
        <v>1263010.9589041099</v>
      </c>
      <c r="S65" s="4">
        <v>228279.09109589021</v>
      </c>
      <c r="T65" t="b">
        <v>0</v>
      </c>
      <c r="U65" s="5">
        <v>45199</v>
      </c>
    </row>
    <row r="66" spans="1:21" x14ac:dyDescent="0.2">
      <c r="A66" t="s">
        <v>91</v>
      </c>
      <c r="B66" t="s">
        <v>92</v>
      </c>
      <c r="C66" t="s">
        <v>95</v>
      </c>
      <c r="D66" t="b">
        <v>1</v>
      </c>
      <c r="E66" t="b">
        <v>1</v>
      </c>
      <c r="F66">
        <v>1</v>
      </c>
      <c r="G66" s="5">
        <v>45174</v>
      </c>
      <c r="H66" s="5">
        <v>45174</v>
      </c>
      <c r="I66" s="4">
        <v>1599900</v>
      </c>
      <c r="J66" s="4">
        <v>211291.30434782611</v>
      </c>
      <c r="K66" s="4">
        <v>1408608.6956521741</v>
      </c>
      <c r="L66" s="4">
        <v>18502.080000000002</v>
      </c>
      <c r="M66" s="4">
        <v>1789</v>
      </c>
      <c r="N66" s="4">
        <v>8099.5</v>
      </c>
      <c r="O66" s="4">
        <v>80995</v>
      </c>
      <c r="P66" s="4">
        <v>19224.37</v>
      </c>
      <c r="Q66" s="4">
        <v>1491290.05</v>
      </c>
      <c r="R66" s="4">
        <v>1294022.9904430141</v>
      </c>
      <c r="S66" s="4">
        <v>197267.05955698621</v>
      </c>
      <c r="T66" t="b">
        <v>0</v>
      </c>
      <c r="U66" s="5">
        <v>45260</v>
      </c>
    </row>
    <row r="67" spans="1:21" x14ac:dyDescent="0.2">
      <c r="A67" t="s">
        <v>91</v>
      </c>
      <c r="B67" t="s">
        <v>92</v>
      </c>
      <c r="C67" t="s">
        <v>96</v>
      </c>
      <c r="D67" t="b">
        <v>1</v>
      </c>
      <c r="E67" t="b">
        <v>1</v>
      </c>
      <c r="F67">
        <v>1</v>
      </c>
      <c r="G67" s="5">
        <v>45167</v>
      </c>
      <c r="H67" s="5">
        <v>45167</v>
      </c>
      <c r="I67" s="4">
        <v>1579900</v>
      </c>
      <c r="J67" s="4">
        <v>206073.91304347821</v>
      </c>
      <c r="K67" s="4">
        <v>1373826.086956522</v>
      </c>
      <c r="L67" s="4">
        <v>18502.080000000002</v>
      </c>
      <c r="M67" s="4">
        <v>1789</v>
      </c>
      <c r="N67" s="4">
        <v>7899.5</v>
      </c>
      <c r="O67" s="4">
        <v>78995</v>
      </c>
      <c r="P67" s="4">
        <v>19224.37</v>
      </c>
      <c r="Q67" s="4">
        <v>1453490.05</v>
      </c>
      <c r="R67" s="4">
        <v>1237560.5479452061</v>
      </c>
      <c r="S67" s="4">
        <v>215929.5020547942</v>
      </c>
      <c r="T67" t="b">
        <v>0</v>
      </c>
      <c r="U67" s="5">
        <v>45199</v>
      </c>
    </row>
    <row r="68" spans="1:21" x14ac:dyDescent="0.2">
      <c r="A68" t="s">
        <v>91</v>
      </c>
      <c r="B68" t="s">
        <v>92</v>
      </c>
      <c r="C68" t="s">
        <v>97</v>
      </c>
      <c r="D68" t="b">
        <v>1</v>
      </c>
      <c r="E68" t="b">
        <v>1</v>
      </c>
      <c r="F68">
        <v>1</v>
      </c>
      <c r="G68" s="5">
        <v>45175</v>
      </c>
      <c r="H68" s="5">
        <v>45175</v>
      </c>
      <c r="I68" s="4">
        <v>1619900</v>
      </c>
      <c r="J68" s="4">
        <v>211291.30434782611</v>
      </c>
      <c r="K68" s="4">
        <v>1408608.6956521741</v>
      </c>
      <c r="L68" s="4">
        <v>18502.080000000002</v>
      </c>
      <c r="M68" s="4">
        <v>1789</v>
      </c>
      <c r="N68" s="4">
        <v>8099.5</v>
      </c>
      <c r="O68" s="4">
        <v>80995</v>
      </c>
      <c r="P68" s="4">
        <v>19224.37</v>
      </c>
      <c r="Q68" s="4">
        <v>1491290.05</v>
      </c>
      <c r="R68" s="4">
        <v>1292474.5697427399</v>
      </c>
      <c r="S68" s="4">
        <v>198815.48025726009</v>
      </c>
      <c r="T68" t="b">
        <v>0</v>
      </c>
      <c r="U68" s="5">
        <v>45260</v>
      </c>
    </row>
    <row r="69" spans="1:21" x14ac:dyDescent="0.2">
      <c r="A69" t="s">
        <v>91</v>
      </c>
      <c r="B69" t="s">
        <v>92</v>
      </c>
      <c r="C69" t="s">
        <v>98</v>
      </c>
      <c r="D69" t="b">
        <v>1</v>
      </c>
      <c r="E69" t="b">
        <v>1</v>
      </c>
      <c r="F69">
        <v>1</v>
      </c>
      <c r="G69" s="5">
        <v>45170</v>
      </c>
      <c r="H69" s="5">
        <v>45170</v>
      </c>
      <c r="I69" s="4">
        <v>1619900</v>
      </c>
      <c r="J69" s="4">
        <v>211291.30434782611</v>
      </c>
      <c r="K69" s="4">
        <v>1408608.6956521741</v>
      </c>
      <c r="L69" s="4">
        <v>18502.080000000002</v>
      </c>
      <c r="M69" s="4">
        <v>1789</v>
      </c>
      <c r="N69" s="4">
        <v>8099.5</v>
      </c>
      <c r="O69" s="4">
        <v>80995</v>
      </c>
      <c r="P69" s="4">
        <v>19224.37</v>
      </c>
      <c r="Q69" s="4">
        <v>1491290.05</v>
      </c>
      <c r="R69" s="4">
        <v>1273782.739726027</v>
      </c>
      <c r="S69" s="4">
        <v>217507.31027397231</v>
      </c>
      <c r="T69" t="b">
        <v>0</v>
      </c>
      <c r="U69" s="5">
        <v>45260</v>
      </c>
    </row>
    <row r="70" spans="1:21" x14ac:dyDescent="0.2">
      <c r="A70" t="s">
        <v>91</v>
      </c>
      <c r="B70" t="s">
        <v>92</v>
      </c>
      <c r="C70" t="s">
        <v>99</v>
      </c>
      <c r="D70" t="b">
        <v>1</v>
      </c>
      <c r="E70" t="b">
        <v>1</v>
      </c>
      <c r="F70">
        <v>1</v>
      </c>
      <c r="G70" s="5">
        <v>45177</v>
      </c>
      <c r="H70" s="5">
        <v>45177</v>
      </c>
      <c r="I70" s="4">
        <v>1529900</v>
      </c>
      <c r="J70" s="4">
        <v>199552.17391304349</v>
      </c>
      <c r="K70" s="4">
        <v>1330347.826086957</v>
      </c>
      <c r="L70" s="4">
        <v>18502.080000000002</v>
      </c>
      <c r="M70" s="4">
        <v>1789</v>
      </c>
      <c r="N70" s="4">
        <v>7649.5</v>
      </c>
      <c r="O70" s="4">
        <v>76495</v>
      </c>
      <c r="P70" s="4">
        <v>19224.37</v>
      </c>
      <c r="Q70" s="4">
        <v>1406240.05</v>
      </c>
      <c r="R70" s="4">
        <v>1228522.798518904</v>
      </c>
      <c r="S70" s="4">
        <v>177717.25148109579</v>
      </c>
      <c r="T70" t="b">
        <v>0</v>
      </c>
      <c r="U70" s="5">
        <v>45260</v>
      </c>
    </row>
    <row r="71" spans="1:21" x14ac:dyDescent="0.2">
      <c r="A71" t="s">
        <v>91</v>
      </c>
      <c r="B71" t="s">
        <v>92</v>
      </c>
      <c r="C71" t="s">
        <v>100</v>
      </c>
      <c r="D71" t="b">
        <v>0</v>
      </c>
      <c r="E71" t="b">
        <v>0</v>
      </c>
      <c r="F71">
        <v>1</v>
      </c>
      <c r="G71" s="5">
        <v>45485</v>
      </c>
      <c r="H71" s="5">
        <v>45533</v>
      </c>
      <c r="I71" s="4">
        <v>1499900</v>
      </c>
      <c r="J71" s="4">
        <v>195639.13043478259</v>
      </c>
      <c r="K71" s="4">
        <v>1304260.869565218</v>
      </c>
      <c r="L71" s="4">
        <v>18502.080000000002</v>
      </c>
      <c r="M71" s="4">
        <v>1789</v>
      </c>
      <c r="N71" s="4">
        <v>7499.5</v>
      </c>
      <c r="O71" s="4">
        <v>74995</v>
      </c>
      <c r="P71" s="4">
        <v>19224.37</v>
      </c>
      <c r="Q71" s="4">
        <v>1377890.05</v>
      </c>
      <c r="R71" s="4">
        <v>1379028.0821917809</v>
      </c>
      <c r="S71" s="4">
        <v>-1138.0321917810941</v>
      </c>
      <c r="T71" t="b">
        <v>0</v>
      </c>
      <c r="U71" s="5">
        <v>45565</v>
      </c>
    </row>
    <row r="72" spans="1:21" x14ac:dyDescent="0.2">
      <c r="A72" t="s">
        <v>91</v>
      </c>
      <c r="B72" t="s">
        <v>92</v>
      </c>
      <c r="C72" t="s">
        <v>101</v>
      </c>
      <c r="D72" t="b">
        <v>1</v>
      </c>
      <c r="E72" t="b">
        <v>1</v>
      </c>
      <c r="F72">
        <v>1</v>
      </c>
      <c r="G72" s="5">
        <v>45154</v>
      </c>
      <c r="H72" s="5">
        <v>45154</v>
      </c>
      <c r="I72" s="4">
        <v>1499900</v>
      </c>
      <c r="J72" s="4">
        <v>195639.13043478259</v>
      </c>
      <c r="K72" s="4">
        <v>1304260.869565218</v>
      </c>
      <c r="L72" s="4">
        <v>18502.080000000002</v>
      </c>
      <c r="M72" s="4">
        <v>1789</v>
      </c>
      <c r="N72" s="4">
        <v>7499.5</v>
      </c>
      <c r="O72" s="4">
        <v>74995</v>
      </c>
      <c r="P72" s="4">
        <v>19224.37</v>
      </c>
      <c r="Q72" s="4">
        <v>1377890.05</v>
      </c>
      <c r="R72" s="4">
        <v>1248517.8082191781</v>
      </c>
      <c r="S72" s="4">
        <v>129372.2417808217</v>
      </c>
      <c r="T72" t="b">
        <v>0</v>
      </c>
      <c r="U72" s="5">
        <v>45199</v>
      </c>
    </row>
    <row r="73" spans="1:21" x14ac:dyDescent="0.2">
      <c r="A73" t="s">
        <v>91</v>
      </c>
      <c r="B73" t="s">
        <v>92</v>
      </c>
      <c r="C73" t="s">
        <v>102</v>
      </c>
      <c r="D73" t="b">
        <v>0</v>
      </c>
      <c r="E73" t="b">
        <v>0</v>
      </c>
      <c r="F73">
        <v>1</v>
      </c>
      <c r="G73" s="5">
        <v>45485</v>
      </c>
      <c r="H73" s="5">
        <v>45530</v>
      </c>
      <c r="I73" s="4">
        <v>1429900</v>
      </c>
      <c r="J73" s="4">
        <v>186508.69565217389</v>
      </c>
      <c r="K73" s="4">
        <v>1243391.3043478259</v>
      </c>
      <c r="L73" s="4">
        <v>18502.080000000002</v>
      </c>
      <c r="M73" s="4">
        <v>1789</v>
      </c>
      <c r="N73" s="4">
        <v>7149.5</v>
      </c>
      <c r="O73" s="4">
        <v>71495</v>
      </c>
      <c r="P73" s="4">
        <v>19224.37</v>
      </c>
      <c r="Q73" s="4">
        <v>1311740.05</v>
      </c>
      <c r="R73" s="4">
        <v>1371525.3331377399</v>
      </c>
      <c r="S73" s="4">
        <v>-59785.283137739869</v>
      </c>
      <c r="T73" t="b">
        <v>0</v>
      </c>
      <c r="U73" s="5">
        <v>45565</v>
      </c>
    </row>
    <row r="74" spans="1:21" x14ac:dyDescent="0.2">
      <c r="A74" t="s">
        <v>91</v>
      </c>
      <c r="B74" t="s">
        <v>92</v>
      </c>
      <c r="C74" t="s">
        <v>103</v>
      </c>
      <c r="D74" t="b">
        <v>1</v>
      </c>
      <c r="E74" t="b">
        <v>1</v>
      </c>
      <c r="F74">
        <v>1</v>
      </c>
      <c r="G74" s="5">
        <v>45394</v>
      </c>
      <c r="H74" s="5">
        <v>45471</v>
      </c>
      <c r="I74" s="4">
        <v>1499900</v>
      </c>
      <c r="J74" s="4">
        <v>194334.78260869559</v>
      </c>
      <c r="K74" s="4">
        <v>1295565.217391304</v>
      </c>
      <c r="L74" s="4">
        <v>18502.080000000002</v>
      </c>
      <c r="M74" s="4">
        <v>1789</v>
      </c>
      <c r="N74" s="4">
        <v>7449.5</v>
      </c>
      <c r="O74" s="4">
        <v>74495</v>
      </c>
      <c r="P74" s="4">
        <v>19224.37</v>
      </c>
      <c r="Q74" s="4">
        <v>1368440.05</v>
      </c>
      <c r="R74" s="4">
        <v>1342448.5850816439</v>
      </c>
      <c r="S74" s="4">
        <v>25991.46491835592</v>
      </c>
      <c r="T74" t="b">
        <v>0</v>
      </c>
      <c r="U74" s="5">
        <v>45504</v>
      </c>
    </row>
    <row r="75" spans="1:21" x14ac:dyDescent="0.2">
      <c r="A75" t="s">
        <v>91</v>
      </c>
      <c r="B75" t="s">
        <v>92</v>
      </c>
      <c r="C75" t="s">
        <v>104</v>
      </c>
      <c r="D75" t="b">
        <v>1</v>
      </c>
      <c r="E75" t="b">
        <v>1</v>
      </c>
      <c r="F75">
        <v>1</v>
      </c>
      <c r="G75" s="5">
        <v>45394</v>
      </c>
      <c r="H75" s="5">
        <v>45482</v>
      </c>
      <c r="I75" s="4">
        <v>1509900</v>
      </c>
      <c r="J75" s="4">
        <v>196943.4782608696</v>
      </c>
      <c r="K75" s="4">
        <v>1312956.5217391311</v>
      </c>
      <c r="L75" s="4">
        <v>18502.080000000002</v>
      </c>
      <c r="M75" s="4">
        <v>1789</v>
      </c>
      <c r="N75" s="4">
        <v>7549.5</v>
      </c>
      <c r="O75" s="4">
        <v>75495</v>
      </c>
      <c r="P75" s="4">
        <v>19224.37</v>
      </c>
      <c r="Q75" s="4">
        <v>1387340.05</v>
      </c>
      <c r="R75" s="4">
        <v>1393202.739726027</v>
      </c>
      <c r="S75" s="4">
        <v>-5862.6897260276601</v>
      </c>
      <c r="T75" t="b">
        <v>0</v>
      </c>
      <c r="U75" s="5">
        <v>45565</v>
      </c>
    </row>
    <row r="76" spans="1:21" x14ac:dyDescent="0.2">
      <c r="A76" t="s">
        <v>91</v>
      </c>
      <c r="B76" t="s">
        <v>92</v>
      </c>
      <c r="C76" t="s">
        <v>105</v>
      </c>
      <c r="D76" t="b">
        <v>1</v>
      </c>
      <c r="E76" t="b">
        <v>1</v>
      </c>
      <c r="F76">
        <v>1</v>
      </c>
      <c r="G76" s="5">
        <v>45154</v>
      </c>
      <c r="H76" s="5">
        <v>45154</v>
      </c>
      <c r="I76" s="4">
        <v>1549900</v>
      </c>
      <c r="J76" s="4">
        <v>202160.86956521741</v>
      </c>
      <c r="K76" s="4">
        <v>1347739.1304347829</v>
      </c>
      <c r="L76" s="4">
        <v>18502.080000000002</v>
      </c>
      <c r="M76" s="4">
        <v>1789</v>
      </c>
      <c r="N76" s="4">
        <v>7749.5</v>
      </c>
      <c r="O76" s="4">
        <v>77495</v>
      </c>
      <c r="P76" s="4">
        <v>19224.37</v>
      </c>
      <c r="Q76" s="4">
        <v>1425140.05</v>
      </c>
      <c r="R76" s="4">
        <v>1250733.669153288</v>
      </c>
      <c r="S76" s="4">
        <v>174406.3808467123</v>
      </c>
      <c r="T76" t="b">
        <v>0</v>
      </c>
      <c r="U76" s="5">
        <v>45199</v>
      </c>
    </row>
    <row r="77" spans="1:21" x14ac:dyDescent="0.2">
      <c r="A77" t="s">
        <v>91</v>
      </c>
      <c r="B77" t="s">
        <v>92</v>
      </c>
      <c r="C77" t="s">
        <v>106</v>
      </c>
      <c r="D77" t="b">
        <v>1</v>
      </c>
      <c r="E77" t="b">
        <v>0</v>
      </c>
      <c r="F77">
        <v>1</v>
      </c>
      <c r="G77" s="5">
        <v>45429</v>
      </c>
      <c r="H77" s="5">
        <v>45534</v>
      </c>
      <c r="I77" s="4">
        <v>1200000</v>
      </c>
      <c r="J77" s="4">
        <v>196943.4782608696</v>
      </c>
      <c r="K77" s="4">
        <v>1312956.5217391311</v>
      </c>
      <c r="L77" s="4">
        <v>18502.080000000002</v>
      </c>
      <c r="M77" s="4">
        <v>1789</v>
      </c>
      <c r="N77" s="4">
        <v>7549.5</v>
      </c>
      <c r="O77" s="4">
        <v>75495</v>
      </c>
      <c r="P77" s="4">
        <v>19224.37</v>
      </c>
      <c r="Q77" s="4">
        <v>1387340.05</v>
      </c>
      <c r="R77" s="4">
        <v>1390290.5715976709</v>
      </c>
      <c r="S77" s="4">
        <v>-2950.5215976715549</v>
      </c>
      <c r="T77" t="b">
        <v>0</v>
      </c>
      <c r="U77" s="5">
        <v>45565</v>
      </c>
    </row>
    <row r="78" spans="1:21" x14ac:dyDescent="0.2">
      <c r="A78" t="s">
        <v>91</v>
      </c>
      <c r="B78" t="s">
        <v>92</v>
      </c>
      <c r="C78" t="s">
        <v>107</v>
      </c>
      <c r="D78" t="b">
        <v>1</v>
      </c>
      <c r="E78" t="b">
        <v>1</v>
      </c>
      <c r="F78">
        <v>1</v>
      </c>
      <c r="G78" s="5">
        <v>45177</v>
      </c>
      <c r="H78" s="5">
        <v>45177</v>
      </c>
      <c r="I78" s="4">
        <v>1499900</v>
      </c>
      <c r="J78" s="4">
        <v>195639.13043478259</v>
      </c>
      <c r="K78" s="4">
        <v>1304260.869565218</v>
      </c>
      <c r="L78" s="4">
        <v>18502.080000000002</v>
      </c>
      <c r="M78" s="4">
        <v>1789</v>
      </c>
      <c r="N78" s="4">
        <v>7499.5</v>
      </c>
      <c r="O78" s="4">
        <v>74995</v>
      </c>
      <c r="P78" s="4">
        <v>19224.37</v>
      </c>
      <c r="Q78" s="4">
        <v>1377890.05</v>
      </c>
      <c r="R78" s="4">
        <v>1213706.6566657531</v>
      </c>
      <c r="S78" s="4">
        <v>164183.3933342465</v>
      </c>
      <c r="T78" t="b">
        <v>0</v>
      </c>
      <c r="U78" s="5">
        <v>45260</v>
      </c>
    </row>
    <row r="79" spans="1:21" x14ac:dyDescent="0.2">
      <c r="A79" t="s">
        <v>91</v>
      </c>
      <c r="B79" t="s">
        <v>92</v>
      </c>
      <c r="C79" t="s">
        <v>108</v>
      </c>
      <c r="D79" t="b">
        <v>0</v>
      </c>
      <c r="E79" t="b">
        <v>0</v>
      </c>
      <c r="F79">
        <v>1</v>
      </c>
      <c r="G79" s="5">
        <v>45449</v>
      </c>
      <c r="H79" s="5">
        <v>45533</v>
      </c>
      <c r="I79" s="4">
        <v>1469900</v>
      </c>
      <c r="J79" s="4">
        <v>191726.0869565217</v>
      </c>
      <c r="K79" s="4">
        <v>1278173.913043478</v>
      </c>
      <c r="L79" s="4">
        <v>18502.080000000002</v>
      </c>
      <c r="M79" s="4">
        <v>1789</v>
      </c>
      <c r="N79" s="4">
        <v>7349.5</v>
      </c>
      <c r="O79" s="4">
        <v>73495</v>
      </c>
      <c r="P79" s="4">
        <v>19224.37</v>
      </c>
      <c r="Q79" s="4">
        <v>1349540.05</v>
      </c>
      <c r="R79" s="4">
        <v>1315369.9702890411</v>
      </c>
      <c r="S79" s="4">
        <v>34170.079710958758</v>
      </c>
      <c r="T79" t="b">
        <v>0</v>
      </c>
      <c r="U79" s="5">
        <v>45565</v>
      </c>
    </row>
    <row r="80" spans="1:21" x14ac:dyDescent="0.2">
      <c r="A80" t="s">
        <v>91</v>
      </c>
      <c r="B80" t="s">
        <v>92</v>
      </c>
      <c r="C80" t="s">
        <v>109</v>
      </c>
      <c r="D80" t="b">
        <v>0</v>
      </c>
      <c r="E80" t="b">
        <v>0</v>
      </c>
      <c r="F80">
        <v>1</v>
      </c>
      <c r="G80" s="5">
        <v>45471</v>
      </c>
      <c r="H80" s="5">
        <v>45533</v>
      </c>
      <c r="I80" s="4">
        <v>1509900</v>
      </c>
      <c r="J80" s="4">
        <v>196943.4782608696</v>
      </c>
      <c r="K80" s="4">
        <v>1312956.5217391311</v>
      </c>
      <c r="L80" s="4">
        <v>18502.080000000002</v>
      </c>
      <c r="M80" s="4">
        <v>1789</v>
      </c>
      <c r="N80" s="4">
        <v>7549.5</v>
      </c>
      <c r="O80" s="4">
        <v>75495</v>
      </c>
      <c r="P80" s="4">
        <v>19224.37</v>
      </c>
      <c r="Q80" s="4">
        <v>1387340.05</v>
      </c>
      <c r="R80" s="4">
        <v>1386336.293905206</v>
      </c>
      <c r="S80" s="4">
        <v>1003.756094794255</v>
      </c>
      <c r="T80" t="b">
        <v>0</v>
      </c>
      <c r="U80" s="5">
        <v>45565</v>
      </c>
    </row>
    <row r="81" spans="1:21" x14ac:dyDescent="0.2">
      <c r="A81" t="s">
        <v>91</v>
      </c>
      <c r="B81" t="s">
        <v>92</v>
      </c>
      <c r="C81" t="s">
        <v>110</v>
      </c>
      <c r="D81" t="b">
        <v>1</v>
      </c>
      <c r="E81" t="b">
        <v>1</v>
      </c>
      <c r="F81">
        <v>1</v>
      </c>
      <c r="G81" s="5">
        <v>45429</v>
      </c>
      <c r="H81" s="5">
        <v>45394</v>
      </c>
      <c r="I81" s="4">
        <v>1504900</v>
      </c>
      <c r="J81" s="4">
        <v>198247.82608695651</v>
      </c>
      <c r="K81" s="4">
        <v>1321652.1739130439</v>
      </c>
      <c r="L81" s="4">
        <v>18502.080000000002</v>
      </c>
      <c r="M81" s="4">
        <v>1789</v>
      </c>
      <c r="N81" s="4">
        <v>7599.5</v>
      </c>
      <c r="O81" s="4">
        <v>75995</v>
      </c>
      <c r="P81" s="4">
        <v>19224.37</v>
      </c>
      <c r="Q81" s="4">
        <v>1396790.05</v>
      </c>
      <c r="R81" s="4">
        <v>1380364.383561644</v>
      </c>
      <c r="S81" s="4">
        <v>16425.666438356038</v>
      </c>
      <c r="T81" t="b">
        <v>0</v>
      </c>
      <c r="U81" s="5">
        <v>45443</v>
      </c>
    </row>
    <row r="82" spans="1:21" x14ac:dyDescent="0.2">
      <c r="A82" t="s">
        <v>91</v>
      </c>
      <c r="B82" t="s">
        <v>111</v>
      </c>
      <c r="C82" t="s">
        <v>112</v>
      </c>
      <c r="D82" t="b">
        <v>1</v>
      </c>
      <c r="E82" t="b">
        <v>1</v>
      </c>
      <c r="F82">
        <v>1</v>
      </c>
      <c r="G82" s="5">
        <v>45308</v>
      </c>
      <c r="H82" s="5">
        <v>45308</v>
      </c>
      <c r="I82" s="4">
        <v>1679900</v>
      </c>
      <c r="J82" s="4">
        <v>221726.0869565217</v>
      </c>
      <c r="K82" s="4">
        <v>1478173.913043478</v>
      </c>
      <c r="L82" s="4">
        <v>18502.080000000002</v>
      </c>
      <c r="M82" s="4">
        <v>1789</v>
      </c>
      <c r="N82" s="4">
        <v>8499.5</v>
      </c>
      <c r="O82" s="4">
        <v>84995</v>
      </c>
      <c r="P82" s="4">
        <v>19224.37</v>
      </c>
      <c r="Q82" s="4">
        <v>1566890.05</v>
      </c>
      <c r="R82" s="4">
        <v>1302855.0777220549</v>
      </c>
      <c r="S82" s="4">
        <v>264034.97227794508</v>
      </c>
      <c r="T82" t="b">
        <v>0</v>
      </c>
      <c r="U82" s="5">
        <v>45382</v>
      </c>
    </row>
    <row r="83" spans="1:21" x14ac:dyDescent="0.2">
      <c r="A83" t="s">
        <v>91</v>
      </c>
      <c r="B83" t="s">
        <v>111</v>
      </c>
      <c r="C83" t="s">
        <v>113</v>
      </c>
      <c r="D83" t="b">
        <v>1</v>
      </c>
      <c r="E83" t="b">
        <v>1</v>
      </c>
      <c r="F83">
        <v>1</v>
      </c>
      <c r="G83" s="5">
        <v>45341</v>
      </c>
      <c r="H83" s="5">
        <v>45341</v>
      </c>
      <c r="I83" s="4">
        <v>149900</v>
      </c>
      <c r="J83" s="4">
        <v>221726.0869565217</v>
      </c>
      <c r="K83" s="4">
        <v>1478173.913043478</v>
      </c>
      <c r="L83" s="4">
        <v>18502.080000000002</v>
      </c>
      <c r="M83" s="4">
        <v>1789</v>
      </c>
      <c r="N83" s="4">
        <v>8499.5</v>
      </c>
      <c r="O83" s="4">
        <v>84995</v>
      </c>
      <c r="P83" s="4">
        <v>19224.37</v>
      </c>
      <c r="Q83" s="4">
        <v>1566890.05</v>
      </c>
      <c r="R83" s="4">
        <v>1262904.109589041</v>
      </c>
      <c r="S83" s="4">
        <v>303985.9404109586</v>
      </c>
      <c r="T83" t="b">
        <v>0</v>
      </c>
      <c r="U83" s="5">
        <v>45382</v>
      </c>
    </row>
    <row r="84" spans="1:21" x14ac:dyDescent="0.2">
      <c r="A84" t="s">
        <v>91</v>
      </c>
      <c r="B84" t="s">
        <v>111</v>
      </c>
      <c r="C84" t="s">
        <v>114</v>
      </c>
      <c r="D84" t="b">
        <v>1</v>
      </c>
      <c r="E84" t="b">
        <v>1</v>
      </c>
      <c r="F84">
        <v>1</v>
      </c>
      <c r="G84" s="5">
        <v>45323</v>
      </c>
      <c r="H84" s="5">
        <v>45323</v>
      </c>
      <c r="I84" s="4">
        <v>1704900</v>
      </c>
      <c r="J84" s="4">
        <v>221726.0869565217</v>
      </c>
      <c r="K84" s="4">
        <v>1478173.913043478</v>
      </c>
      <c r="L84" s="4">
        <v>18502.080000000002</v>
      </c>
      <c r="M84" s="4">
        <v>1789</v>
      </c>
      <c r="N84" s="4">
        <v>8499.5</v>
      </c>
      <c r="O84" s="4">
        <v>84995</v>
      </c>
      <c r="P84" s="4">
        <v>19224.37</v>
      </c>
      <c r="Q84" s="4">
        <v>1566890.05</v>
      </c>
      <c r="R84" s="4">
        <v>1252929.43194274</v>
      </c>
      <c r="S84" s="4">
        <v>313960.61805726012</v>
      </c>
      <c r="T84" t="b">
        <v>0</v>
      </c>
      <c r="U84" s="5">
        <v>45382</v>
      </c>
    </row>
    <row r="85" spans="1:21" x14ac:dyDescent="0.2">
      <c r="A85" t="s">
        <v>91</v>
      </c>
      <c r="B85" t="s">
        <v>111</v>
      </c>
      <c r="C85" t="s">
        <v>115</v>
      </c>
      <c r="D85" t="b">
        <v>1</v>
      </c>
      <c r="E85" t="b">
        <v>1</v>
      </c>
      <c r="F85">
        <v>1</v>
      </c>
      <c r="G85" s="5">
        <v>45336</v>
      </c>
      <c r="H85" s="5">
        <v>45336</v>
      </c>
      <c r="I85" s="4">
        <v>1699900</v>
      </c>
      <c r="J85" s="4">
        <v>221726.0869565217</v>
      </c>
      <c r="K85" s="4">
        <v>1478173.913043478</v>
      </c>
      <c r="L85" s="4">
        <v>18502.080000000002</v>
      </c>
      <c r="M85" s="4">
        <v>1789</v>
      </c>
      <c r="N85" s="4">
        <v>8499.5</v>
      </c>
      <c r="O85" s="4">
        <v>84995</v>
      </c>
      <c r="P85" s="4">
        <v>19224.37</v>
      </c>
      <c r="Q85" s="4">
        <v>1566890.05</v>
      </c>
      <c r="R85" s="4">
        <v>1276737.3262180821</v>
      </c>
      <c r="S85" s="4">
        <v>290152.72378191748</v>
      </c>
      <c r="T85" t="b">
        <v>0</v>
      </c>
      <c r="U85" s="5">
        <v>45382</v>
      </c>
    </row>
    <row r="86" spans="1:21" x14ac:dyDescent="0.2">
      <c r="A86" t="s">
        <v>91</v>
      </c>
      <c r="B86" t="s">
        <v>111</v>
      </c>
      <c r="C86" t="s">
        <v>116</v>
      </c>
      <c r="D86" t="b">
        <v>1</v>
      </c>
      <c r="E86" t="b">
        <v>1</v>
      </c>
      <c r="F86">
        <v>1</v>
      </c>
      <c r="G86" s="5">
        <v>45327</v>
      </c>
      <c r="H86" s="5">
        <v>45327</v>
      </c>
      <c r="I86" s="4">
        <v>1544900</v>
      </c>
      <c r="J86" s="4">
        <v>207378.26086956519</v>
      </c>
      <c r="K86" s="4">
        <v>1382521.739130435</v>
      </c>
      <c r="L86" s="4">
        <v>18502.080000000002</v>
      </c>
      <c r="M86" s="4">
        <v>1789</v>
      </c>
      <c r="N86" s="4">
        <v>7949.5</v>
      </c>
      <c r="O86" s="4">
        <v>79495</v>
      </c>
      <c r="P86" s="4">
        <v>19224.37</v>
      </c>
      <c r="Q86" s="4">
        <v>1462940.05</v>
      </c>
      <c r="R86" s="4">
        <v>1295697.5089476709</v>
      </c>
      <c r="S86" s="4">
        <v>167242.54105232871</v>
      </c>
      <c r="T86" t="b">
        <v>0</v>
      </c>
      <c r="U86" s="5">
        <v>45382</v>
      </c>
    </row>
    <row r="87" spans="1:21" x14ac:dyDescent="0.2">
      <c r="A87" t="s">
        <v>91</v>
      </c>
      <c r="B87" t="s">
        <v>111</v>
      </c>
      <c r="C87" t="s">
        <v>117</v>
      </c>
      <c r="D87" t="b">
        <v>1</v>
      </c>
      <c r="E87" t="b">
        <v>1</v>
      </c>
      <c r="F87">
        <v>1</v>
      </c>
      <c r="G87" s="5">
        <v>45415</v>
      </c>
      <c r="H87" s="5">
        <v>45456</v>
      </c>
      <c r="I87" s="4">
        <v>1519900</v>
      </c>
      <c r="J87" s="4">
        <v>198247.82608695651</v>
      </c>
      <c r="K87" s="4">
        <v>1321652.1739130439</v>
      </c>
      <c r="L87" s="4">
        <v>18502.080000000002</v>
      </c>
      <c r="M87" s="4">
        <v>1789</v>
      </c>
      <c r="N87" s="4">
        <v>7599.5</v>
      </c>
      <c r="O87" s="4">
        <v>75995</v>
      </c>
      <c r="P87" s="4">
        <v>19224.37</v>
      </c>
      <c r="Q87" s="4">
        <v>1396790.05</v>
      </c>
      <c r="R87" s="4">
        <v>1294987.1992317811</v>
      </c>
      <c r="S87" s="4">
        <v>101802.850768219</v>
      </c>
      <c r="T87" t="b">
        <v>0</v>
      </c>
      <c r="U87" s="5">
        <v>45504</v>
      </c>
    </row>
    <row r="88" spans="1:21" x14ac:dyDescent="0.2">
      <c r="A88" t="s">
        <v>91</v>
      </c>
      <c r="B88" t="s">
        <v>111</v>
      </c>
      <c r="C88" t="s">
        <v>118</v>
      </c>
      <c r="D88" t="b">
        <v>1</v>
      </c>
      <c r="E88" t="b">
        <v>1</v>
      </c>
      <c r="F88">
        <v>1</v>
      </c>
      <c r="G88" s="5">
        <v>45384</v>
      </c>
      <c r="H88" s="5">
        <v>45377</v>
      </c>
      <c r="I88" s="4">
        <v>1524900</v>
      </c>
      <c r="J88" s="4">
        <v>198247.82608695651</v>
      </c>
      <c r="K88" s="4">
        <v>1321652.1739130439</v>
      </c>
      <c r="L88" s="4">
        <v>18502.080000000002</v>
      </c>
      <c r="M88" s="4">
        <v>1789</v>
      </c>
      <c r="N88" s="4">
        <v>7599.5</v>
      </c>
      <c r="O88" s="4">
        <v>75995</v>
      </c>
      <c r="P88" s="4">
        <v>19224.37</v>
      </c>
      <c r="Q88" s="4">
        <v>1396790.05</v>
      </c>
      <c r="R88" s="4">
        <v>1326506.849315068</v>
      </c>
      <c r="S88" s="4">
        <v>70283.200684931362</v>
      </c>
      <c r="T88" t="b">
        <v>0</v>
      </c>
      <c r="U88" s="5">
        <v>45443</v>
      </c>
    </row>
    <row r="89" spans="1:21" x14ac:dyDescent="0.2">
      <c r="A89" t="s">
        <v>91</v>
      </c>
      <c r="B89" t="s">
        <v>111</v>
      </c>
      <c r="C89" t="s">
        <v>119</v>
      </c>
      <c r="D89" t="b">
        <v>1</v>
      </c>
      <c r="E89" t="b">
        <v>1</v>
      </c>
      <c r="F89">
        <v>1</v>
      </c>
      <c r="G89" s="5">
        <v>45330</v>
      </c>
      <c r="H89" s="5">
        <v>45330</v>
      </c>
      <c r="I89" s="4">
        <v>1589900</v>
      </c>
      <c r="J89" s="4">
        <v>207378.26086956519</v>
      </c>
      <c r="K89" s="4">
        <v>1382521.739130435</v>
      </c>
      <c r="L89" s="4">
        <v>18502.080000000002</v>
      </c>
      <c r="M89" s="4">
        <v>1789</v>
      </c>
      <c r="N89" s="4">
        <v>7949.5</v>
      </c>
      <c r="O89" s="4">
        <v>79495</v>
      </c>
      <c r="P89" s="4">
        <v>19224.37</v>
      </c>
      <c r="Q89" s="4">
        <v>1462940.05</v>
      </c>
      <c r="R89" s="4">
        <v>1289854.339396575</v>
      </c>
      <c r="S89" s="4">
        <v>173085.71060342429</v>
      </c>
      <c r="T89" t="b">
        <v>0</v>
      </c>
      <c r="U89" s="5">
        <v>45382</v>
      </c>
    </row>
    <row r="90" spans="1:21" x14ac:dyDescent="0.2">
      <c r="A90" t="s">
        <v>91</v>
      </c>
      <c r="B90" t="s">
        <v>111</v>
      </c>
      <c r="C90" t="s">
        <v>120</v>
      </c>
      <c r="D90" t="b">
        <v>1</v>
      </c>
      <c r="E90" t="b">
        <v>1</v>
      </c>
      <c r="F90">
        <v>1</v>
      </c>
      <c r="G90" s="5">
        <v>45341</v>
      </c>
      <c r="H90" s="5">
        <v>45341</v>
      </c>
      <c r="I90" s="4">
        <v>1599900</v>
      </c>
      <c r="J90" s="4">
        <v>208682.60869565219</v>
      </c>
      <c r="K90" s="4">
        <v>1391217.3913043479</v>
      </c>
      <c r="L90" s="4">
        <v>18502.080000000002</v>
      </c>
      <c r="M90" s="4">
        <v>1789</v>
      </c>
      <c r="N90" s="4">
        <v>7999.5</v>
      </c>
      <c r="O90" s="4">
        <v>79995</v>
      </c>
      <c r="P90" s="4">
        <v>19224.37</v>
      </c>
      <c r="Q90" s="4">
        <v>1472390.05</v>
      </c>
      <c r="R90" s="4">
        <v>1283821.9178082191</v>
      </c>
      <c r="S90" s="4">
        <v>188568.13219178069</v>
      </c>
      <c r="T90" t="b">
        <v>0</v>
      </c>
      <c r="U90" s="5">
        <v>45382</v>
      </c>
    </row>
    <row r="91" spans="1:21" x14ac:dyDescent="0.2">
      <c r="A91" t="s">
        <v>91</v>
      </c>
      <c r="B91" t="s">
        <v>111</v>
      </c>
      <c r="C91" t="s">
        <v>121</v>
      </c>
      <c r="D91" t="b">
        <v>1</v>
      </c>
      <c r="E91" t="b">
        <v>0</v>
      </c>
      <c r="F91">
        <v>1</v>
      </c>
      <c r="G91" s="5">
        <v>45428</v>
      </c>
      <c r="H91" s="5">
        <v>45547</v>
      </c>
      <c r="I91" s="4">
        <v>1200000</v>
      </c>
      <c r="J91" s="4">
        <v>200856.5217391304</v>
      </c>
      <c r="K91" s="4">
        <v>1339043.4782608701</v>
      </c>
      <c r="L91" s="4">
        <v>18502.080000000002</v>
      </c>
      <c r="M91" s="4">
        <v>1789</v>
      </c>
      <c r="N91" s="4">
        <v>7699.5</v>
      </c>
      <c r="O91" s="4">
        <v>76995</v>
      </c>
      <c r="P91" s="4">
        <v>19224.37</v>
      </c>
      <c r="Q91" s="4">
        <v>1415690.05</v>
      </c>
      <c r="R91" s="4">
        <v>1317153.4513787669</v>
      </c>
      <c r="S91" s="4">
        <v>98536.598621232668</v>
      </c>
      <c r="T91" t="b">
        <v>0</v>
      </c>
      <c r="U91" s="5">
        <v>45626</v>
      </c>
    </row>
    <row r="92" spans="1:21" x14ac:dyDescent="0.2">
      <c r="A92" t="s">
        <v>91</v>
      </c>
      <c r="B92" t="s">
        <v>111</v>
      </c>
      <c r="C92" t="s">
        <v>122</v>
      </c>
      <c r="D92" t="b">
        <v>1</v>
      </c>
      <c r="E92" t="b">
        <v>0</v>
      </c>
      <c r="F92">
        <v>1</v>
      </c>
      <c r="G92" s="5">
        <v>45407</v>
      </c>
      <c r="H92" s="5">
        <v>45547</v>
      </c>
      <c r="I92" s="4">
        <v>1200000</v>
      </c>
      <c r="J92" s="4">
        <v>200856.5217391304</v>
      </c>
      <c r="K92" s="4">
        <v>1339043.4782608701</v>
      </c>
      <c r="L92" s="4">
        <v>18502.080000000002</v>
      </c>
      <c r="M92" s="4">
        <v>1789</v>
      </c>
      <c r="N92" s="4">
        <v>7699.5</v>
      </c>
      <c r="O92" s="4">
        <v>76995</v>
      </c>
      <c r="P92" s="4">
        <v>19224.37</v>
      </c>
      <c r="Q92" s="4">
        <v>1415690.05</v>
      </c>
      <c r="R92" s="4">
        <v>1342303.9569967119</v>
      </c>
      <c r="S92" s="4">
        <v>73386.093003287446</v>
      </c>
      <c r="T92" t="b">
        <v>0</v>
      </c>
      <c r="U92" s="5">
        <v>45626</v>
      </c>
    </row>
    <row r="93" spans="1:21" x14ac:dyDescent="0.2">
      <c r="A93" t="s">
        <v>91</v>
      </c>
      <c r="B93" t="s">
        <v>111</v>
      </c>
      <c r="C93" t="s">
        <v>123</v>
      </c>
      <c r="D93" t="b">
        <v>1</v>
      </c>
      <c r="E93" t="b">
        <v>0</v>
      </c>
      <c r="F93">
        <v>1</v>
      </c>
      <c r="G93" s="5">
        <v>45428</v>
      </c>
      <c r="H93" s="5">
        <v>45547</v>
      </c>
      <c r="I93" s="4">
        <v>1200000</v>
      </c>
      <c r="J93" s="4">
        <v>208682.60869565219</v>
      </c>
      <c r="K93" s="4">
        <v>1391217.3913043479</v>
      </c>
      <c r="L93" s="4">
        <v>18502.080000000002</v>
      </c>
      <c r="M93" s="4">
        <v>1789</v>
      </c>
      <c r="N93" s="4">
        <v>7999.5</v>
      </c>
      <c r="O93" s="4">
        <v>79995</v>
      </c>
      <c r="P93" s="4">
        <v>19224.37</v>
      </c>
      <c r="Q93" s="4">
        <v>1472390.05</v>
      </c>
      <c r="R93" s="4">
        <v>1335821.232876712</v>
      </c>
      <c r="S93" s="4">
        <v>136568.81712328739</v>
      </c>
      <c r="T93" t="b">
        <v>0</v>
      </c>
      <c r="U93" s="5">
        <v>45626</v>
      </c>
    </row>
    <row r="94" spans="1:21" x14ac:dyDescent="0.2">
      <c r="A94" t="s">
        <v>91</v>
      </c>
      <c r="B94" t="s">
        <v>124</v>
      </c>
      <c r="C94" t="s">
        <v>125</v>
      </c>
      <c r="D94" t="b">
        <v>0</v>
      </c>
      <c r="E94" t="b">
        <v>0</v>
      </c>
      <c r="F94">
        <v>1</v>
      </c>
      <c r="G94" s="5">
        <v>45685</v>
      </c>
      <c r="H94" s="5">
        <v>45847</v>
      </c>
      <c r="I94" s="4">
        <v>1719900</v>
      </c>
      <c r="J94" s="4">
        <v>211291.30434782611</v>
      </c>
      <c r="K94" s="4">
        <v>1408608.6956521741</v>
      </c>
      <c r="L94" s="4">
        <v>18502.080000000002</v>
      </c>
      <c r="M94" s="4">
        <v>1789</v>
      </c>
      <c r="N94" s="4">
        <v>8099.5</v>
      </c>
      <c r="O94" s="4">
        <v>80995</v>
      </c>
      <c r="P94" s="4">
        <v>19224.37</v>
      </c>
      <c r="Q94" s="4">
        <v>1491290.05</v>
      </c>
      <c r="R94" s="4">
        <v>709086.45660547935</v>
      </c>
      <c r="S94" s="4">
        <v>782203.59339452046</v>
      </c>
      <c r="T94" t="b">
        <v>0</v>
      </c>
      <c r="U94" s="5">
        <v>45930</v>
      </c>
    </row>
    <row r="95" spans="1:21" x14ac:dyDescent="0.2">
      <c r="A95" t="s">
        <v>91</v>
      </c>
      <c r="B95" t="s">
        <v>124</v>
      </c>
      <c r="C95" t="s">
        <v>126</v>
      </c>
      <c r="D95" t="b">
        <v>1</v>
      </c>
      <c r="E95" t="b">
        <v>0</v>
      </c>
      <c r="F95">
        <v>1</v>
      </c>
      <c r="G95" s="5">
        <v>45685</v>
      </c>
      <c r="H95" s="5">
        <v>45814</v>
      </c>
      <c r="I95" s="4">
        <v>1759900</v>
      </c>
      <c r="J95" s="4">
        <v>215204.34782608689</v>
      </c>
      <c r="K95" s="4">
        <v>1434695.6521739131</v>
      </c>
      <c r="L95" s="4">
        <v>18502.080000000002</v>
      </c>
      <c r="M95" s="4">
        <v>1789</v>
      </c>
      <c r="N95" s="4">
        <v>8249.5</v>
      </c>
      <c r="O95" s="4">
        <v>82495</v>
      </c>
      <c r="P95" s="4">
        <v>19224.37</v>
      </c>
      <c r="Q95" s="4">
        <v>1519640.05</v>
      </c>
      <c r="R95" s="4">
        <v>135817.19760000001</v>
      </c>
      <c r="S95" s="4">
        <v>1383822.8524</v>
      </c>
      <c r="T95" t="b">
        <v>0</v>
      </c>
      <c r="U95" s="5">
        <v>45869</v>
      </c>
    </row>
    <row r="96" spans="1:21" x14ac:dyDescent="0.2">
      <c r="A96" t="s">
        <v>91</v>
      </c>
      <c r="B96" t="s">
        <v>124</v>
      </c>
      <c r="C96" t="s">
        <v>127</v>
      </c>
      <c r="D96" t="b">
        <v>1</v>
      </c>
      <c r="E96" t="b">
        <v>0</v>
      </c>
      <c r="F96">
        <v>1</v>
      </c>
      <c r="G96" s="5">
        <v>45685</v>
      </c>
      <c r="H96" s="5">
        <v>45502</v>
      </c>
      <c r="I96" s="4">
        <v>1759900</v>
      </c>
      <c r="J96" s="4">
        <v>215204.34782608689</v>
      </c>
      <c r="K96" s="4">
        <v>1434695.6521739131</v>
      </c>
      <c r="L96" s="4">
        <v>18502.080000000002</v>
      </c>
      <c r="M96" s="4">
        <v>1789</v>
      </c>
      <c r="N96" s="4">
        <v>8249.5</v>
      </c>
      <c r="O96" s="4">
        <v>82495</v>
      </c>
      <c r="P96" s="4">
        <v>19224.37</v>
      </c>
      <c r="Q96" s="4">
        <v>1519640.05</v>
      </c>
      <c r="R96" s="4">
        <v>0</v>
      </c>
      <c r="S96" s="4">
        <v>0</v>
      </c>
      <c r="T96" t="b">
        <v>0</v>
      </c>
      <c r="U96" s="5">
        <v>45565</v>
      </c>
    </row>
    <row r="97" spans="1:21" x14ac:dyDescent="0.2">
      <c r="A97" t="s">
        <v>91</v>
      </c>
      <c r="B97" t="s">
        <v>124</v>
      </c>
      <c r="C97" t="s">
        <v>128</v>
      </c>
      <c r="D97" t="b">
        <v>0</v>
      </c>
      <c r="E97" t="b">
        <v>0</v>
      </c>
      <c r="F97">
        <v>1</v>
      </c>
      <c r="G97" s="5">
        <v>45685</v>
      </c>
      <c r="H97" s="5">
        <v>45847</v>
      </c>
      <c r="I97" s="4">
        <v>1649900</v>
      </c>
      <c r="J97" s="4">
        <v>215204.34782608689</v>
      </c>
      <c r="K97" s="4">
        <v>1434695.6521739131</v>
      </c>
      <c r="L97" s="4">
        <v>18502.080000000002</v>
      </c>
      <c r="M97" s="4">
        <v>1789</v>
      </c>
      <c r="N97" s="4">
        <v>8249.5</v>
      </c>
      <c r="O97" s="4">
        <v>82495</v>
      </c>
      <c r="P97" s="4">
        <v>19224.37</v>
      </c>
      <c r="Q97" s="4">
        <v>1519640.05</v>
      </c>
      <c r="R97" s="4">
        <v>1452000</v>
      </c>
      <c r="S97" s="4">
        <v>67640.049999999814</v>
      </c>
      <c r="T97" t="b">
        <v>0</v>
      </c>
      <c r="U97" s="5">
        <v>45930</v>
      </c>
    </row>
    <row r="98" spans="1:21" x14ac:dyDescent="0.2">
      <c r="A98" t="s">
        <v>91</v>
      </c>
      <c r="B98" t="s">
        <v>124</v>
      </c>
      <c r="C98" t="s">
        <v>129</v>
      </c>
      <c r="D98" t="b">
        <v>0</v>
      </c>
      <c r="E98" t="b">
        <v>0</v>
      </c>
      <c r="F98">
        <v>1</v>
      </c>
      <c r="G98" s="5">
        <v>45685</v>
      </c>
      <c r="H98" s="5">
        <v>45847</v>
      </c>
      <c r="I98" s="4">
        <v>1529900</v>
      </c>
      <c r="J98" s="4">
        <v>199552.17391304349</v>
      </c>
      <c r="K98" s="4">
        <v>1330347.826086957</v>
      </c>
      <c r="L98" s="4">
        <v>18502.080000000002</v>
      </c>
      <c r="M98" s="4">
        <v>1789</v>
      </c>
      <c r="N98" s="4">
        <v>7649.5</v>
      </c>
      <c r="O98" s="4">
        <v>76495</v>
      </c>
      <c r="P98" s="4">
        <v>19224.37</v>
      </c>
      <c r="Q98" s="4">
        <v>1406240.05</v>
      </c>
      <c r="R98" s="4">
        <v>1446395.9412416441</v>
      </c>
      <c r="S98" s="4">
        <v>-40155.891241644043</v>
      </c>
      <c r="T98" t="b">
        <v>0</v>
      </c>
      <c r="U98" s="5">
        <v>45930</v>
      </c>
    </row>
    <row r="99" spans="1:21" x14ac:dyDescent="0.2">
      <c r="A99" t="s">
        <v>91</v>
      </c>
      <c r="B99" t="s">
        <v>124</v>
      </c>
      <c r="C99" t="s">
        <v>130</v>
      </c>
      <c r="D99" t="b">
        <v>0</v>
      </c>
      <c r="E99" t="b">
        <v>0</v>
      </c>
      <c r="F99">
        <v>1</v>
      </c>
      <c r="G99" s="5">
        <v>45685</v>
      </c>
      <c r="H99" s="5">
        <v>45847</v>
      </c>
      <c r="I99" s="4">
        <v>1529900</v>
      </c>
      <c r="J99" s="4">
        <v>199552.17391304349</v>
      </c>
      <c r="K99" s="4">
        <v>1330347.826086957</v>
      </c>
      <c r="L99" s="4">
        <v>18502.080000000002</v>
      </c>
      <c r="M99" s="4">
        <v>1789</v>
      </c>
      <c r="N99" s="4">
        <v>7649.5</v>
      </c>
      <c r="O99" s="4">
        <v>76495</v>
      </c>
      <c r="P99" s="4">
        <v>19224.37</v>
      </c>
      <c r="Q99" s="4">
        <v>1406240.05</v>
      </c>
      <c r="R99" s="4">
        <v>1452000</v>
      </c>
      <c r="S99" s="4">
        <v>-45759.950000000194</v>
      </c>
      <c r="T99" t="b">
        <v>0</v>
      </c>
      <c r="U99" s="5">
        <v>45930</v>
      </c>
    </row>
    <row r="100" spans="1:21" x14ac:dyDescent="0.2">
      <c r="A100" t="s">
        <v>91</v>
      </c>
      <c r="B100" t="s">
        <v>124</v>
      </c>
      <c r="C100" t="s">
        <v>131</v>
      </c>
      <c r="D100" t="b">
        <v>0</v>
      </c>
      <c r="E100" t="b">
        <v>0</v>
      </c>
      <c r="F100">
        <v>1</v>
      </c>
      <c r="G100" s="5">
        <v>45685</v>
      </c>
      <c r="H100" s="5">
        <v>45847</v>
      </c>
      <c r="I100" s="4">
        <v>1499900</v>
      </c>
      <c r="J100" s="4">
        <v>195639.13043478259</v>
      </c>
      <c r="K100" s="4">
        <v>1304260.869565218</v>
      </c>
      <c r="L100" s="4">
        <v>18502.080000000002</v>
      </c>
      <c r="M100" s="4">
        <v>1789</v>
      </c>
      <c r="N100" s="4">
        <v>7499.5</v>
      </c>
      <c r="O100" s="4">
        <v>74995</v>
      </c>
      <c r="P100" s="4">
        <v>19224.37</v>
      </c>
      <c r="Q100" s="4">
        <v>1377890.05</v>
      </c>
      <c r="R100" s="4">
        <v>1460975.342465753</v>
      </c>
      <c r="S100" s="4">
        <v>-83085.29246575362</v>
      </c>
      <c r="T100" t="b">
        <v>0</v>
      </c>
      <c r="U100" s="5">
        <v>45930</v>
      </c>
    </row>
    <row r="101" spans="1:21" x14ac:dyDescent="0.2">
      <c r="A101" t="s">
        <v>91</v>
      </c>
      <c r="B101" t="s">
        <v>124</v>
      </c>
      <c r="C101" t="s">
        <v>132</v>
      </c>
      <c r="D101" t="b">
        <v>0</v>
      </c>
      <c r="E101" t="b">
        <v>0</v>
      </c>
      <c r="F101">
        <v>1</v>
      </c>
      <c r="G101" s="5">
        <v>45685</v>
      </c>
      <c r="H101" s="5">
        <v>45847</v>
      </c>
      <c r="I101" s="4">
        <v>1499900</v>
      </c>
      <c r="J101" s="4">
        <v>195639.13043478259</v>
      </c>
      <c r="K101" s="4">
        <v>1304260.869565218</v>
      </c>
      <c r="L101" s="4">
        <v>18502.080000000002</v>
      </c>
      <c r="M101" s="4">
        <v>1789</v>
      </c>
      <c r="N101" s="4">
        <v>7499.5</v>
      </c>
      <c r="O101" s="4">
        <v>74995</v>
      </c>
      <c r="P101" s="4">
        <v>19224.37</v>
      </c>
      <c r="Q101" s="4">
        <v>1377890.05</v>
      </c>
      <c r="R101" s="4">
        <v>1452000</v>
      </c>
      <c r="S101" s="4">
        <v>-74109.950000000186</v>
      </c>
      <c r="T101" t="b">
        <v>0</v>
      </c>
      <c r="U101" s="5">
        <v>45930</v>
      </c>
    </row>
    <row r="102" spans="1:21" x14ac:dyDescent="0.2">
      <c r="A102" t="s">
        <v>91</v>
      </c>
      <c r="B102" t="s">
        <v>124</v>
      </c>
      <c r="C102" t="s">
        <v>133</v>
      </c>
      <c r="D102" t="b">
        <v>0</v>
      </c>
      <c r="E102" t="b">
        <v>0</v>
      </c>
      <c r="F102">
        <v>1</v>
      </c>
      <c r="G102" s="5">
        <v>45685</v>
      </c>
      <c r="H102" s="5">
        <v>45847</v>
      </c>
      <c r="I102" s="4">
        <v>1549900</v>
      </c>
      <c r="J102" s="4">
        <v>202160.86956521741</v>
      </c>
      <c r="K102" s="4">
        <v>1347739.1304347829</v>
      </c>
      <c r="L102" s="4">
        <v>18502.080000000002</v>
      </c>
      <c r="M102" s="4">
        <v>1789</v>
      </c>
      <c r="N102" s="4">
        <v>7749.5</v>
      </c>
      <c r="O102" s="4">
        <v>77495</v>
      </c>
      <c r="P102" s="4">
        <v>19224.37</v>
      </c>
      <c r="Q102" s="4">
        <v>1425140.05</v>
      </c>
      <c r="R102" s="4">
        <v>1456832.876712329</v>
      </c>
      <c r="S102" s="4">
        <v>-31692.826712328941</v>
      </c>
      <c r="T102" t="b">
        <v>0</v>
      </c>
      <c r="U102" s="5">
        <v>45930</v>
      </c>
    </row>
    <row r="103" spans="1:21" x14ac:dyDescent="0.2">
      <c r="A103" t="s">
        <v>91</v>
      </c>
      <c r="B103" t="s">
        <v>124</v>
      </c>
      <c r="C103" t="s">
        <v>134</v>
      </c>
      <c r="D103" t="b">
        <v>0</v>
      </c>
      <c r="E103" t="b">
        <v>0</v>
      </c>
      <c r="F103">
        <v>1</v>
      </c>
      <c r="G103" s="5">
        <v>45685</v>
      </c>
      <c r="H103" s="5">
        <v>45847</v>
      </c>
      <c r="I103" s="4">
        <v>1499900</v>
      </c>
      <c r="J103" s="4">
        <v>195639.13043478259</v>
      </c>
      <c r="K103" s="4">
        <v>1304260.869565218</v>
      </c>
      <c r="L103" s="4">
        <v>18502.080000000002</v>
      </c>
      <c r="M103" s="4">
        <v>1789</v>
      </c>
      <c r="N103" s="4">
        <v>7499.5</v>
      </c>
      <c r="O103" s="4">
        <v>74995</v>
      </c>
      <c r="P103" s="4">
        <v>19224.37</v>
      </c>
      <c r="Q103" s="4">
        <v>1377890.05</v>
      </c>
      <c r="R103" s="4">
        <v>1460975.342465753</v>
      </c>
      <c r="S103" s="4">
        <v>-83085.29246575362</v>
      </c>
      <c r="T103" t="b">
        <v>0</v>
      </c>
      <c r="U103" s="5">
        <v>45930</v>
      </c>
    </row>
    <row r="104" spans="1:21" x14ac:dyDescent="0.2">
      <c r="A104" t="s">
        <v>91</v>
      </c>
      <c r="B104" t="s">
        <v>124</v>
      </c>
      <c r="C104" t="s">
        <v>135</v>
      </c>
      <c r="D104" t="b">
        <v>0</v>
      </c>
      <c r="E104" t="b">
        <v>0</v>
      </c>
      <c r="F104">
        <v>1</v>
      </c>
      <c r="G104" s="5">
        <v>45685</v>
      </c>
      <c r="H104" s="5">
        <v>45847</v>
      </c>
      <c r="I104" s="4">
        <v>1499900</v>
      </c>
      <c r="J104" s="4">
        <v>195639.13043478259</v>
      </c>
      <c r="K104" s="4">
        <v>1304260.869565218</v>
      </c>
      <c r="L104" s="4">
        <v>18502.080000000002</v>
      </c>
      <c r="M104" s="4">
        <v>1789</v>
      </c>
      <c r="N104" s="4">
        <v>7499.5</v>
      </c>
      <c r="O104" s="4">
        <v>74995</v>
      </c>
      <c r="P104" s="4">
        <v>19224.37</v>
      </c>
      <c r="Q104" s="4">
        <v>1377890.05</v>
      </c>
      <c r="R104" s="4">
        <v>866357.26027397264</v>
      </c>
      <c r="S104" s="4">
        <v>511532.78972602717</v>
      </c>
      <c r="T104" t="b">
        <v>0</v>
      </c>
      <c r="U104" s="5">
        <v>45930</v>
      </c>
    </row>
    <row r="105" spans="1:21" x14ac:dyDescent="0.2">
      <c r="A105" t="s">
        <v>91</v>
      </c>
      <c r="B105" t="s">
        <v>124</v>
      </c>
      <c r="C105" t="s">
        <v>136</v>
      </c>
      <c r="D105" t="b">
        <v>0</v>
      </c>
      <c r="E105" t="b">
        <v>0</v>
      </c>
      <c r="F105">
        <v>1</v>
      </c>
      <c r="G105" s="5">
        <v>45685</v>
      </c>
      <c r="H105" s="5">
        <v>45847</v>
      </c>
      <c r="I105" s="4">
        <v>1499900</v>
      </c>
      <c r="J105" s="4">
        <v>195639.13043478259</v>
      </c>
      <c r="K105" s="4">
        <v>1304260.869565218</v>
      </c>
      <c r="L105" s="4">
        <v>18502.080000000002</v>
      </c>
      <c r="M105" s="4">
        <v>1789</v>
      </c>
      <c r="N105" s="4">
        <v>7499.5</v>
      </c>
      <c r="O105" s="4">
        <v>74995</v>
      </c>
      <c r="P105" s="4">
        <v>19224.37</v>
      </c>
      <c r="Q105" s="4">
        <v>1377890.05</v>
      </c>
      <c r="R105" s="4">
        <v>1456832.876712329</v>
      </c>
      <c r="S105" s="4">
        <v>-78942.826712328941</v>
      </c>
      <c r="T105" t="b">
        <v>0</v>
      </c>
      <c r="U105" s="5">
        <v>45930</v>
      </c>
    </row>
    <row r="106" spans="1:21" x14ac:dyDescent="0.2">
      <c r="A106" t="s">
        <v>91</v>
      </c>
      <c r="B106" t="s">
        <v>137</v>
      </c>
      <c r="C106" t="s">
        <v>138</v>
      </c>
      <c r="D106" t="b">
        <v>0</v>
      </c>
      <c r="E106" t="b">
        <v>0</v>
      </c>
      <c r="F106">
        <v>1</v>
      </c>
      <c r="G106" s="5">
        <v>45517</v>
      </c>
      <c r="H106" s="5">
        <v>45827</v>
      </c>
      <c r="I106" s="4">
        <v>1619900</v>
      </c>
      <c r="J106" s="4">
        <v>211291.30434782611</v>
      </c>
      <c r="K106" s="4">
        <v>1408608.6956521741</v>
      </c>
      <c r="L106" s="4">
        <v>18502.080000000002</v>
      </c>
      <c r="M106" s="4">
        <v>1789</v>
      </c>
      <c r="N106" s="4">
        <v>8099.5</v>
      </c>
      <c r="O106" s="4">
        <v>80995</v>
      </c>
      <c r="P106" s="4">
        <v>19224.37</v>
      </c>
      <c r="Q106" s="4">
        <v>1491290.05</v>
      </c>
      <c r="R106" s="4">
        <v>1417746.563295342</v>
      </c>
      <c r="S106" s="4">
        <v>73543.48670465732</v>
      </c>
      <c r="T106" t="b">
        <v>0</v>
      </c>
      <c r="U106" s="5">
        <v>45869</v>
      </c>
    </row>
    <row r="107" spans="1:21" x14ac:dyDescent="0.2">
      <c r="A107" t="s">
        <v>91</v>
      </c>
      <c r="B107" t="s">
        <v>137</v>
      </c>
      <c r="C107" t="s">
        <v>139</v>
      </c>
      <c r="D107" t="b">
        <v>0</v>
      </c>
      <c r="E107" t="b">
        <v>0</v>
      </c>
      <c r="F107">
        <v>1</v>
      </c>
      <c r="G107" s="5">
        <v>45517</v>
      </c>
      <c r="H107" s="5">
        <v>45827</v>
      </c>
      <c r="I107" s="4">
        <v>1619900</v>
      </c>
      <c r="J107" s="4">
        <v>211291.30434782611</v>
      </c>
      <c r="K107" s="4">
        <v>1408608.6956521741</v>
      </c>
      <c r="L107" s="4">
        <v>18502.080000000002</v>
      </c>
      <c r="M107" s="4">
        <v>1789</v>
      </c>
      <c r="N107" s="4">
        <v>8099.5</v>
      </c>
      <c r="O107" s="4">
        <v>80995</v>
      </c>
      <c r="P107" s="4">
        <v>19224.37</v>
      </c>
      <c r="Q107" s="4">
        <v>1491290.05</v>
      </c>
      <c r="R107" s="4">
        <v>1212068.8016057529</v>
      </c>
      <c r="S107" s="4">
        <v>279221.24839424639</v>
      </c>
      <c r="T107" t="b">
        <v>0</v>
      </c>
      <c r="U107" s="5">
        <v>45869</v>
      </c>
    </row>
    <row r="108" spans="1:21" x14ac:dyDescent="0.2">
      <c r="A108" t="s">
        <v>91</v>
      </c>
      <c r="B108" t="s">
        <v>137</v>
      </c>
      <c r="C108" t="s">
        <v>140</v>
      </c>
      <c r="D108" t="b">
        <v>0</v>
      </c>
      <c r="E108" t="b">
        <v>0</v>
      </c>
      <c r="F108">
        <v>1</v>
      </c>
      <c r="G108" s="5">
        <v>45517</v>
      </c>
      <c r="H108" s="5">
        <v>45827</v>
      </c>
      <c r="I108" s="4">
        <v>1619900</v>
      </c>
      <c r="J108" s="4">
        <v>211291.30434782611</v>
      </c>
      <c r="K108" s="4">
        <v>1408608.6956521741</v>
      </c>
      <c r="L108" s="4">
        <v>18502.080000000002</v>
      </c>
      <c r="M108" s="4">
        <v>1789</v>
      </c>
      <c r="N108" s="4">
        <v>8099.5</v>
      </c>
      <c r="O108" s="4">
        <v>80995</v>
      </c>
      <c r="P108" s="4">
        <v>19224.37</v>
      </c>
      <c r="Q108" s="4">
        <v>1491290.05</v>
      </c>
      <c r="R108" s="4">
        <v>1078248.641203288</v>
      </c>
      <c r="S108" s="4">
        <v>413041.40879671212</v>
      </c>
      <c r="T108" t="b">
        <v>0</v>
      </c>
      <c r="U108" s="5">
        <v>45869</v>
      </c>
    </row>
    <row r="109" spans="1:21" x14ac:dyDescent="0.2">
      <c r="A109" t="s">
        <v>91</v>
      </c>
      <c r="B109" t="s">
        <v>137</v>
      </c>
      <c r="C109" t="s">
        <v>141</v>
      </c>
      <c r="D109" t="b">
        <v>0</v>
      </c>
      <c r="E109" t="b">
        <v>0</v>
      </c>
      <c r="F109">
        <v>1</v>
      </c>
      <c r="G109" s="5">
        <v>45517</v>
      </c>
      <c r="H109" s="5">
        <v>45827</v>
      </c>
      <c r="I109" s="4">
        <v>1619900</v>
      </c>
      <c r="J109" s="4">
        <v>211291.30434782611</v>
      </c>
      <c r="K109" s="4">
        <v>1408608.6956521741</v>
      </c>
      <c r="L109" s="4">
        <v>18502.080000000002</v>
      </c>
      <c r="M109" s="4">
        <v>1789</v>
      </c>
      <c r="N109" s="4">
        <v>8099.5</v>
      </c>
      <c r="O109" s="4">
        <v>80995</v>
      </c>
      <c r="P109" s="4">
        <v>19224.37</v>
      </c>
      <c r="Q109" s="4">
        <v>1491290.05</v>
      </c>
      <c r="R109" s="4">
        <v>1132840.988965753</v>
      </c>
      <c r="S109" s="4">
        <v>358449.06103424629</v>
      </c>
      <c r="T109" t="b">
        <v>0</v>
      </c>
      <c r="U109" s="5">
        <v>45869</v>
      </c>
    </row>
    <row r="110" spans="1:21" x14ac:dyDescent="0.2">
      <c r="A110" t="s">
        <v>91</v>
      </c>
      <c r="B110" t="s">
        <v>137</v>
      </c>
      <c r="C110" t="s">
        <v>142</v>
      </c>
      <c r="D110" t="b">
        <v>0</v>
      </c>
      <c r="E110" t="b">
        <v>0</v>
      </c>
      <c r="F110">
        <v>1</v>
      </c>
      <c r="G110" s="5">
        <v>45517</v>
      </c>
      <c r="H110" s="5">
        <v>45827</v>
      </c>
      <c r="I110" s="4">
        <v>1599900</v>
      </c>
      <c r="J110" s="4">
        <v>208682.60869565219</v>
      </c>
      <c r="K110" s="4">
        <v>1391217.3913043479</v>
      </c>
      <c r="L110" s="4">
        <v>18502.080000000002</v>
      </c>
      <c r="M110" s="4">
        <v>1789</v>
      </c>
      <c r="N110" s="4">
        <v>7999.5</v>
      </c>
      <c r="O110" s="4">
        <v>79995</v>
      </c>
      <c r="P110" s="4">
        <v>19224.37</v>
      </c>
      <c r="Q110" s="4">
        <v>1472390.05</v>
      </c>
      <c r="R110" s="4">
        <v>1187561.643835617</v>
      </c>
      <c r="S110" s="4">
        <v>284828.40616438328</v>
      </c>
      <c r="T110" t="b">
        <v>0</v>
      </c>
      <c r="U110" s="5">
        <v>45869</v>
      </c>
    </row>
    <row r="111" spans="1:21" x14ac:dyDescent="0.2">
      <c r="A111" t="s">
        <v>91</v>
      </c>
      <c r="B111" t="s">
        <v>137</v>
      </c>
      <c r="C111" t="s">
        <v>143</v>
      </c>
      <c r="D111" t="b">
        <v>0</v>
      </c>
      <c r="E111" t="b">
        <v>0</v>
      </c>
      <c r="F111">
        <v>1</v>
      </c>
      <c r="G111" s="5">
        <v>45517</v>
      </c>
      <c r="H111" s="5">
        <v>45827</v>
      </c>
      <c r="I111" s="4">
        <v>1599900</v>
      </c>
      <c r="J111" s="4">
        <v>208682.60869565219</v>
      </c>
      <c r="K111" s="4">
        <v>1391217.3913043479</v>
      </c>
      <c r="L111" s="4">
        <v>18502.080000000002</v>
      </c>
      <c r="M111" s="4">
        <v>1789</v>
      </c>
      <c r="N111" s="4">
        <v>7999.5</v>
      </c>
      <c r="O111" s="4">
        <v>79995</v>
      </c>
      <c r="P111" s="4">
        <v>19224.37</v>
      </c>
      <c r="Q111" s="4">
        <v>1472390.05</v>
      </c>
      <c r="R111" s="4">
        <v>1321011.2451126031</v>
      </c>
      <c r="S111" s="4">
        <v>151378.80488739701</v>
      </c>
      <c r="T111" t="b">
        <v>0</v>
      </c>
      <c r="U111" s="5">
        <v>45869</v>
      </c>
    </row>
    <row r="112" spans="1:21" x14ac:dyDescent="0.2">
      <c r="A112" t="s">
        <v>91</v>
      </c>
      <c r="B112" t="s">
        <v>137</v>
      </c>
      <c r="C112" t="s">
        <v>144</v>
      </c>
      <c r="D112" t="b">
        <v>0</v>
      </c>
      <c r="E112" t="b">
        <v>0</v>
      </c>
      <c r="F112">
        <v>1</v>
      </c>
      <c r="G112" s="5">
        <v>45517</v>
      </c>
      <c r="H112" s="5">
        <v>45827</v>
      </c>
      <c r="I112" s="4">
        <v>1599900</v>
      </c>
      <c r="J112" s="4">
        <v>208682.60869565219</v>
      </c>
      <c r="K112" s="4">
        <v>1391217.3913043479</v>
      </c>
      <c r="L112" s="4">
        <v>18502.080000000002</v>
      </c>
      <c r="M112" s="4">
        <v>1789</v>
      </c>
      <c r="N112" s="4">
        <v>7999.5</v>
      </c>
      <c r="O112" s="4">
        <v>79995</v>
      </c>
      <c r="P112" s="4">
        <v>19224.37</v>
      </c>
      <c r="Q112" s="4">
        <v>1472390.05</v>
      </c>
      <c r="R112" s="4">
        <v>1385607.709026301</v>
      </c>
      <c r="S112" s="4">
        <v>86782.340973698534</v>
      </c>
      <c r="T112" t="b">
        <v>0</v>
      </c>
      <c r="U112" s="5">
        <v>45869</v>
      </c>
    </row>
    <row r="113" spans="1:21" x14ac:dyDescent="0.2">
      <c r="A113" t="s">
        <v>91</v>
      </c>
      <c r="B113" t="s">
        <v>137</v>
      </c>
      <c r="C113" t="s">
        <v>145</v>
      </c>
      <c r="D113" t="b">
        <v>0</v>
      </c>
      <c r="E113" t="b">
        <v>0</v>
      </c>
      <c r="F113">
        <v>1</v>
      </c>
      <c r="G113" s="5">
        <v>45517</v>
      </c>
      <c r="H113" s="5">
        <v>45827</v>
      </c>
      <c r="I113" s="4">
        <v>1599900</v>
      </c>
      <c r="J113" s="4">
        <v>208682.60869565219</v>
      </c>
      <c r="K113" s="4">
        <v>1391217.3913043479</v>
      </c>
      <c r="L113" s="4">
        <v>18502.080000000002</v>
      </c>
      <c r="M113" s="4">
        <v>1789</v>
      </c>
      <c r="N113" s="4">
        <v>7999.5</v>
      </c>
      <c r="O113" s="4">
        <v>79995</v>
      </c>
      <c r="P113" s="4">
        <v>19224.37</v>
      </c>
      <c r="Q113" s="4">
        <v>1472390.05</v>
      </c>
      <c r="R113" s="4">
        <v>0</v>
      </c>
      <c r="S113" s="4">
        <v>0</v>
      </c>
      <c r="T113" t="b">
        <v>0</v>
      </c>
      <c r="U113" s="5">
        <v>45869</v>
      </c>
    </row>
    <row r="114" spans="1:21" x14ac:dyDescent="0.2">
      <c r="A114" t="s">
        <v>91</v>
      </c>
      <c r="B114" t="s">
        <v>146</v>
      </c>
      <c r="C114" t="s">
        <v>147</v>
      </c>
      <c r="D114" t="b">
        <v>0</v>
      </c>
      <c r="E114" t="b">
        <v>0</v>
      </c>
      <c r="F114">
        <v>0</v>
      </c>
      <c r="G114" s="5">
        <v>45523</v>
      </c>
      <c r="H114" s="5">
        <v>45699</v>
      </c>
      <c r="I114" s="4">
        <v>1649900</v>
      </c>
      <c r="J114" s="4">
        <v>215204.34782608689</v>
      </c>
      <c r="K114" s="4">
        <v>1434695.6521739131</v>
      </c>
      <c r="L114" s="4">
        <v>18502.080000000002</v>
      </c>
      <c r="M114" s="4">
        <v>1789</v>
      </c>
      <c r="N114" s="4">
        <v>8249.5</v>
      </c>
      <c r="O114" s="4">
        <v>82495</v>
      </c>
      <c r="P114" s="4">
        <v>19224.37</v>
      </c>
      <c r="Q114" s="4">
        <v>1519640.05</v>
      </c>
      <c r="R114" s="4">
        <v>1349640</v>
      </c>
      <c r="S114" s="4">
        <v>170000.04999999981</v>
      </c>
      <c r="T114" t="b">
        <v>0</v>
      </c>
      <c r="U114" s="5">
        <v>45747</v>
      </c>
    </row>
    <row r="115" spans="1:21" x14ac:dyDescent="0.2">
      <c r="A115" t="s">
        <v>91</v>
      </c>
      <c r="B115" t="s">
        <v>146</v>
      </c>
      <c r="C115" t="s">
        <v>148</v>
      </c>
      <c r="D115" t="b">
        <v>0</v>
      </c>
      <c r="E115" t="b">
        <v>0</v>
      </c>
      <c r="F115">
        <v>0</v>
      </c>
      <c r="G115" s="5">
        <v>45523</v>
      </c>
      <c r="H115" s="5">
        <v>45699</v>
      </c>
      <c r="I115" s="4">
        <v>1649900</v>
      </c>
      <c r="J115" s="4">
        <v>215204.34782608689</v>
      </c>
      <c r="K115" s="4">
        <v>1434695.6521739131</v>
      </c>
      <c r="L115" s="4">
        <v>18502.080000000002</v>
      </c>
      <c r="M115" s="4">
        <v>1789</v>
      </c>
      <c r="N115" s="4">
        <v>8249.5</v>
      </c>
      <c r="O115" s="4">
        <v>82495</v>
      </c>
      <c r="P115" s="4">
        <v>19224.37</v>
      </c>
      <c r="Q115" s="4">
        <v>1519640.05</v>
      </c>
      <c r="R115" s="4">
        <v>1354409.040384931</v>
      </c>
      <c r="S115" s="4">
        <v>165231.00961506829</v>
      </c>
      <c r="T115" t="b">
        <v>0</v>
      </c>
      <c r="U115" s="5">
        <v>45747</v>
      </c>
    </row>
    <row r="116" spans="1:21" x14ac:dyDescent="0.2">
      <c r="A116" t="s">
        <v>91</v>
      </c>
      <c r="B116" t="s">
        <v>146</v>
      </c>
      <c r="C116" t="s">
        <v>149</v>
      </c>
      <c r="D116" t="b">
        <v>0</v>
      </c>
      <c r="E116" t="b">
        <v>0</v>
      </c>
      <c r="F116">
        <v>0</v>
      </c>
      <c r="G116" s="5">
        <v>45523</v>
      </c>
      <c r="H116" s="5">
        <v>45699</v>
      </c>
      <c r="I116" s="4">
        <v>1649900</v>
      </c>
      <c r="J116" s="4">
        <v>215204.34782608689</v>
      </c>
      <c r="K116" s="4">
        <v>1434695.6521739131</v>
      </c>
      <c r="L116" s="4">
        <v>18502.080000000002</v>
      </c>
      <c r="M116" s="4">
        <v>1789</v>
      </c>
      <c r="N116" s="4">
        <v>8249.5</v>
      </c>
      <c r="O116" s="4">
        <v>82495</v>
      </c>
      <c r="P116" s="4">
        <v>19224.37</v>
      </c>
      <c r="Q116" s="4">
        <v>1519640.05</v>
      </c>
      <c r="R116" s="4">
        <v>1318960.273972603</v>
      </c>
      <c r="S116" s="4">
        <v>200679.77602739731</v>
      </c>
      <c r="T116" t="b">
        <v>0</v>
      </c>
      <c r="U116" s="5">
        <v>45747</v>
      </c>
    </row>
    <row r="117" spans="1:21" x14ac:dyDescent="0.2">
      <c r="A117" t="s">
        <v>91</v>
      </c>
      <c r="B117" t="s">
        <v>146</v>
      </c>
      <c r="C117" t="s">
        <v>150</v>
      </c>
      <c r="D117" t="b">
        <v>0</v>
      </c>
      <c r="E117" t="b">
        <v>0</v>
      </c>
      <c r="F117">
        <v>0</v>
      </c>
      <c r="G117" s="5">
        <v>45523</v>
      </c>
      <c r="H117" s="5">
        <v>45699</v>
      </c>
      <c r="I117" s="4">
        <v>1649900</v>
      </c>
      <c r="J117" s="4">
        <v>215204.34782608689</v>
      </c>
      <c r="K117" s="4">
        <v>1434695.6521739131</v>
      </c>
      <c r="L117" s="4">
        <v>18502.080000000002</v>
      </c>
      <c r="M117" s="4">
        <v>1789</v>
      </c>
      <c r="N117" s="4">
        <v>8249.5</v>
      </c>
      <c r="O117" s="4">
        <v>82495</v>
      </c>
      <c r="P117" s="4">
        <v>19224.37</v>
      </c>
      <c r="Q117" s="4">
        <v>1519640.05</v>
      </c>
      <c r="R117" s="4">
        <v>1349655.3009013699</v>
      </c>
      <c r="S117" s="4">
        <v>169984.74909862989</v>
      </c>
      <c r="T117" t="b">
        <v>0</v>
      </c>
      <c r="U117" s="5">
        <v>45747</v>
      </c>
    </row>
    <row r="118" spans="1:21" x14ac:dyDescent="0.2">
      <c r="A118" t="s">
        <v>91</v>
      </c>
      <c r="B118" t="s">
        <v>146</v>
      </c>
      <c r="C118" t="s">
        <v>151</v>
      </c>
      <c r="D118" t="b">
        <v>0</v>
      </c>
      <c r="E118" t="b">
        <v>0</v>
      </c>
      <c r="F118">
        <v>0</v>
      </c>
      <c r="G118" s="5">
        <v>45523</v>
      </c>
      <c r="H118" s="5">
        <v>45699</v>
      </c>
      <c r="I118" s="4">
        <v>1449900</v>
      </c>
      <c r="J118" s="4">
        <v>189117.39130434781</v>
      </c>
      <c r="K118" s="4">
        <v>1260782.6086956521</v>
      </c>
      <c r="L118" s="4">
        <v>18502.080000000002</v>
      </c>
      <c r="M118" s="4">
        <v>1789</v>
      </c>
      <c r="N118" s="4">
        <v>7249.5</v>
      </c>
      <c r="O118" s="4">
        <v>72495</v>
      </c>
      <c r="P118" s="4">
        <v>19224.37</v>
      </c>
      <c r="Q118" s="4">
        <v>1330640.05</v>
      </c>
      <c r="R118" s="4">
        <v>1366541.0958904109</v>
      </c>
      <c r="S118" s="4">
        <v>-35901.045890411129</v>
      </c>
      <c r="T118" t="b">
        <v>0</v>
      </c>
      <c r="U118" s="5">
        <v>45747</v>
      </c>
    </row>
    <row r="119" spans="1:21" x14ac:dyDescent="0.2">
      <c r="A119" t="s">
        <v>91</v>
      </c>
      <c r="B119" t="s">
        <v>146</v>
      </c>
      <c r="C119" t="s">
        <v>152</v>
      </c>
      <c r="D119" t="b">
        <v>0</v>
      </c>
      <c r="E119" t="b">
        <v>0</v>
      </c>
      <c r="F119">
        <v>0</v>
      </c>
      <c r="G119" s="5">
        <v>45523</v>
      </c>
      <c r="H119" s="5">
        <v>45699</v>
      </c>
      <c r="I119" s="4">
        <v>1449900</v>
      </c>
      <c r="J119" s="4">
        <v>189117.39130434781</v>
      </c>
      <c r="K119" s="4">
        <v>1260782.6086956521</v>
      </c>
      <c r="L119" s="4">
        <v>18502.080000000002</v>
      </c>
      <c r="M119" s="4">
        <v>1789</v>
      </c>
      <c r="N119" s="4">
        <v>7249.5</v>
      </c>
      <c r="O119" s="4">
        <v>72495</v>
      </c>
      <c r="P119" s="4">
        <v>19224.37</v>
      </c>
      <c r="Q119" s="4">
        <v>1330640.05</v>
      </c>
      <c r="R119" s="4">
        <v>1336530.5052454791</v>
      </c>
      <c r="S119" s="4">
        <v>-5890.4552454794757</v>
      </c>
      <c r="T119" t="b">
        <v>0</v>
      </c>
      <c r="U119" s="5">
        <v>45747</v>
      </c>
    </row>
    <row r="120" spans="1:21" x14ac:dyDescent="0.2">
      <c r="A120" t="s">
        <v>91</v>
      </c>
      <c r="B120" t="s">
        <v>146</v>
      </c>
      <c r="C120" t="s">
        <v>153</v>
      </c>
      <c r="D120" t="b">
        <v>0</v>
      </c>
      <c r="E120" t="b">
        <v>0</v>
      </c>
      <c r="F120">
        <v>0</v>
      </c>
      <c r="G120" s="5">
        <v>45523</v>
      </c>
      <c r="H120" s="5">
        <v>45699</v>
      </c>
      <c r="I120" s="4">
        <v>1449900</v>
      </c>
      <c r="J120" s="4">
        <v>189117.39130434781</v>
      </c>
      <c r="K120" s="4">
        <v>1260782.6086956521</v>
      </c>
      <c r="L120" s="4">
        <v>18502.080000000002</v>
      </c>
      <c r="M120" s="4">
        <v>1789</v>
      </c>
      <c r="N120" s="4">
        <v>7249.5</v>
      </c>
      <c r="O120" s="4">
        <v>72495</v>
      </c>
      <c r="P120" s="4">
        <v>19224.37</v>
      </c>
      <c r="Q120" s="4">
        <v>1330640.05</v>
      </c>
      <c r="R120" s="4">
        <v>1311208.1260526029</v>
      </c>
      <c r="S120" s="4">
        <v>19431.92394739715</v>
      </c>
      <c r="T120" t="b">
        <v>0</v>
      </c>
      <c r="U120" s="5">
        <v>45747</v>
      </c>
    </row>
    <row r="121" spans="1:21" x14ac:dyDescent="0.2">
      <c r="A121" t="s">
        <v>91</v>
      </c>
      <c r="B121" t="s">
        <v>146</v>
      </c>
      <c r="C121" t="s">
        <v>154</v>
      </c>
      <c r="D121" t="b">
        <v>0</v>
      </c>
      <c r="E121" t="b">
        <v>0</v>
      </c>
      <c r="F121">
        <v>0</v>
      </c>
      <c r="G121" s="5">
        <v>45523</v>
      </c>
      <c r="H121" s="5">
        <v>45699</v>
      </c>
      <c r="I121" s="4">
        <v>1449900</v>
      </c>
      <c r="J121" s="4">
        <v>189117.39130434781</v>
      </c>
      <c r="K121" s="4">
        <v>1260782.6086956521</v>
      </c>
      <c r="L121" s="4">
        <v>18502.080000000002</v>
      </c>
      <c r="M121" s="4">
        <v>1789</v>
      </c>
      <c r="N121" s="4">
        <v>7249.5</v>
      </c>
      <c r="O121" s="4">
        <v>72495</v>
      </c>
      <c r="P121" s="4">
        <v>19224.37</v>
      </c>
      <c r="Q121" s="4">
        <v>1330640.05</v>
      </c>
      <c r="R121" s="4">
        <v>1301760.9589041099</v>
      </c>
      <c r="S121" s="4">
        <v>28879.091095890151</v>
      </c>
      <c r="T121" t="b">
        <v>0</v>
      </c>
      <c r="U121" s="5">
        <v>45747</v>
      </c>
    </row>
    <row r="122" spans="1:21" x14ac:dyDescent="0.2">
      <c r="A122" t="s">
        <v>91</v>
      </c>
      <c r="B122" t="s">
        <v>146</v>
      </c>
      <c r="C122" t="s">
        <v>155</v>
      </c>
      <c r="D122" t="b">
        <v>0</v>
      </c>
      <c r="E122" t="b">
        <v>0</v>
      </c>
      <c r="F122">
        <v>0</v>
      </c>
      <c r="G122" s="5">
        <v>45523</v>
      </c>
      <c r="H122" s="5">
        <v>45699</v>
      </c>
      <c r="I122" s="4">
        <v>1499900</v>
      </c>
      <c r="J122" s="4">
        <v>195639.13043478259</v>
      </c>
      <c r="K122" s="4">
        <v>1304260.869565218</v>
      </c>
      <c r="L122" s="4">
        <v>18502.080000000002</v>
      </c>
      <c r="M122" s="4">
        <v>1789</v>
      </c>
      <c r="N122" s="4">
        <v>7499.5</v>
      </c>
      <c r="O122" s="4">
        <v>74995</v>
      </c>
      <c r="P122" s="4">
        <v>19224.37</v>
      </c>
      <c r="Q122" s="4">
        <v>1377890.05</v>
      </c>
      <c r="R122" s="4">
        <v>1313645.2054794519</v>
      </c>
      <c r="S122" s="4">
        <v>64244.84452054766</v>
      </c>
      <c r="T122" t="b">
        <v>0</v>
      </c>
      <c r="U122" s="5">
        <v>45747</v>
      </c>
    </row>
    <row r="123" spans="1:21" x14ac:dyDescent="0.2">
      <c r="A123" t="s">
        <v>91</v>
      </c>
      <c r="B123" t="s">
        <v>146</v>
      </c>
      <c r="C123" t="s">
        <v>156</v>
      </c>
      <c r="D123" t="b">
        <v>0</v>
      </c>
      <c r="E123" t="b">
        <v>0</v>
      </c>
      <c r="F123">
        <v>0</v>
      </c>
      <c r="G123" s="5">
        <v>45523</v>
      </c>
      <c r="H123" s="5">
        <v>45699</v>
      </c>
      <c r="I123" s="4">
        <v>1499900</v>
      </c>
      <c r="J123" s="4">
        <v>195639.13043478259</v>
      </c>
      <c r="K123" s="4">
        <v>1304260.869565218</v>
      </c>
      <c r="L123" s="4">
        <v>18502.080000000002</v>
      </c>
      <c r="M123" s="4">
        <v>1789</v>
      </c>
      <c r="N123" s="4">
        <v>7499.5</v>
      </c>
      <c r="O123" s="4">
        <v>74995</v>
      </c>
      <c r="P123" s="4">
        <v>19224.37</v>
      </c>
      <c r="Q123" s="4">
        <v>1377890.05</v>
      </c>
      <c r="R123" s="4">
        <v>1283261.182396027</v>
      </c>
      <c r="S123" s="4">
        <v>94628.867603972554</v>
      </c>
      <c r="T123" t="b">
        <v>0</v>
      </c>
      <c r="U123" s="5">
        <v>45747</v>
      </c>
    </row>
    <row r="124" spans="1:21" x14ac:dyDescent="0.2">
      <c r="A124" t="s">
        <v>91</v>
      </c>
      <c r="B124" t="s">
        <v>146</v>
      </c>
      <c r="C124" t="s">
        <v>157</v>
      </c>
      <c r="D124" t="b">
        <v>0</v>
      </c>
      <c r="E124" t="b">
        <v>0</v>
      </c>
      <c r="F124">
        <v>0</v>
      </c>
      <c r="G124" s="5">
        <v>45523</v>
      </c>
      <c r="H124" s="5">
        <v>45699</v>
      </c>
      <c r="I124" s="4">
        <v>1499900</v>
      </c>
      <c r="J124" s="4">
        <v>195639.13043478259</v>
      </c>
      <c r="K124" s="4">
        <v>1304260.869565218</v>
      </c>
      <c r="L124" s="4">
        <v>18502.080000000002</v>
      </c>
      <c r="M124" s="4">
        <v>1789</v>
      </c>
      <c r="N124" s="4">
        <v>7499.5</v>
      </c>
      <c r="O124" s="4">
        <v>74995</v>
      </c>
      <c r="P124" s="4">
        <v>19224.37</v>
      </c>
      <c r="Q124" s="4">
        <v>1377890.05</v>
      </c>
      <c r="R124" s="4">
        <v>1294206.105874521</v>
      </c>
      <c r="S124" s="4">
        <v>83683.944125479087</v>
      </c>
      <c r="T124" t="b">
        <v>0</v>
      </c>
      <c r="U124" s="5">
        <v>45747</v>
      </c>
    </row>
    <row r="125" spans="1:21" x14ac:dyDescent="0.2">
      <c r="A125" t="s">
        <v>91</v>
      </c>
      <c r="B125" t="s">
        <v>146</v>
      </c>
      <c r="C125" t="s">
        <v>158</v>
      </c>
      <c r="D125" t="b">
        <v>0</v>
      </c>
      <c r="E125" t="b">
        <v>0</v>
      </c>
      <c r="F125">
        <v>0</v>
      </c>
      <c r="G125" s="5">
        <v>45523</v>
      </c>
      <c r="H125" s="5">
        <v>45699</v>
      </c>
      <c r="I125" s="4">
        <v>1499900</v>
      </c>
      <c r="J125" s="4">
        <v>195639.13043478259</v>
      </c>
      <c r="K125" s="4">
        <v>1304260.869565218</v>
      </c>
      <c r="L125" s="4">
        <v>18502.080000000002</v>
      </c>
      <c r="M125" s="4">
        <v>1789</v>
      </c>
      <c r="N125" s="4">
        <v>7499.5</v>
      </c>
      <c r="O125" s="4">
        <v>74995</v>
      </c>
      <c r="P125" s="4">
        <v>19224.37</v>
      </c>
      <c r="Q125" s="4">
        <v>1377890.05</v>
      </c>
      <c r="R125" s="4">
        <v>1320271.232876712</v>
      </c>
      <c r="S125" s="4">
        <v>57618.81712328759</v>
      </c>
      <c r="T125" t="b">
        <v>0</v>
      </c>
      <c r="U125" s="5">
        <v>45747</v>
      </c>
    </row>
    <row r="126" spans="1:21" x14ac:dyDescent="0.2">
      <c r="A126" t="s">
        <v>91</v>
      </c>
      <c r="B126" t="s">
        <v>159</v>
      </c>
      <c r="C126" t="s">
        <v>160</v>
      </c>
      <c r="D126" t="b">
        <v>1</v>
      </c>
      <c r="E126" t="b">
        <v>1</v>
      </c>
      <c r="F126">
        <v>1</v>
      </c>
      <c r="G126" s="5">
        <v>45490</v>
      </c>
      <c r="H126" s="5">
        <v>45492</v>
      </c>
      <c r="I126" s="4">
        <v>1690999</v>
      </c>
      <c r="J126" s="4">
        <v>220565.0869565217</v>
      </c>
      <c r="K126" s="4">
        <v>1470433.913043478</v>
      </c>
      <c r="L126" s="4">
        <v>18502.080000000002</v>
      </c>
      <c r="M126" s="4">
        <v>1789</v>
      </c>
      <c r="N126" s="4">
        <v>8454.9950000000008</v>
      </c>
      <c r="O126" s="4">
        <v>84549.950000000012</v>
      </c>
      <c r="P126" s="4">
        <v>19224.37</v>
      </c>
      <c r="Q126" s="4">
        <v>1558478.605</v>
      </c>
      <c r="R126" s="4">
        <v>1248936.98630137</v>
      </c>
      <c r="S126" s="4">
        <v>309541.61869862978</v>
      </c>
      <c r="T126" t="b">
        <v>0</v>
      </c>
      <c r="U126" s="5">
        <v>45565</v>
      </c>
    </row>
    <row r="127" spans="1:21" x14ac:dyDescent="0.2">
      <c r="A127" t="s">
        <v>91</v>
      </c>
      <c r="B127" t="s">
        <v>159</v>
      </c>
      <c r="C127" t="s">
        <v>161</v>
      </c>
      <c r="D127" t="b">
        <v>1</v>
      </c>
      <c r="E127" t="b">
        <v>1</v>
      </c>
      <c r="F127">
        <v>1</v>
      </c>
      <c r="G127" s="5">
        <v>45490</v>
      </c>
      <c r="H127" s="5">
        <v>45492</v>
      </c>
      <c r="I127" s="4">
        <v>1669999</v>
      </c>
      <c r="J127" s="4">
        <v>217825.95652173911</v>
      </c>
      <c r="K127" s="4">
        <v>1452173.043478261</v>
      </c>
      <c r="L127" s="4">
        <v>18502.080000000002</v>
      </c>
      <c r="M127" s="4">
        <v>1789</v>
      </c>
      <c r="N127" s="4">
        <v>8349.9950000000008</v>
      </c>
      <c r="O127" s="4">
        <v>83499.950000000012</v>
      </c>
      <c r="P127" s="4">
        <v>19224.37</v>
      </c>
      <c r="Q127" s="4">
        <v>1538633.605</v>
      </c>
      <c r="R127" s="4">
        <v>1248936.98630137</v>
      </c>
      <c r="S127" s="4">
        <v>289696.61869862978</v>
      </c>
      <c r="T127" t="b">
        <v>0</v>
      </c>
      <c r="U127" s="5">
        <v>45565</v>
      </c>
    </row>
    <row r="128" spans="1:21" x14ac:dyDescent="0.2">
      <c r="A128" t="s">
        <v>91</v>
      </c>
      <c r="B128" t="s">
        <v>159</v>
      </c>
      <c r="C128" t="s">
        <v>162</v>
      </c>
      <c r="D128" t="b">
        <v>1</v>
      </c>
      <c r="E128" t="b">
        <v>1</v>
      </c>
      <c r="F128">
        <v>1</v>
      </c>
      <c r="G128" s="5">
        <v>45490</v>
      </c>
      <c r="H128" s="5">
        <v>45492</v>
      </c>
      <c r="I128" s="4">
        <v>1669999</v>
      </c>
      <c r="J128" s="4">
        <v>217825.95652173911</v>
      </c>
      <c r="K128" s="4">
        <v>1452173.043478261</v>
      </c>
      <c r="L128" s="4">
        <v>18502.080000000002</v>
      </c>
      <c r="M128" s="4">
        <v>1789</v>
      </c>
      <c r="N128" s="4">
        <v>8349.9950000000008</v>
      </c>
      <c r="O128" s="4">
        <v>83499.950000000012</v>
      </c>
      <c r="P128" s="4">
        <v>19224.37</v>
      </c>
      <c r="Q128" s="4">
        <v>1538633.605</v>
      </c>
      <c r="R128" s="4">
        <v>1248936.98630137</v>
      </c>
      <c r="S128" s="4">
        <v>289696.61869862978</v>
      </c>
      <c r="T128" t="b">
        <v>0</v>
      </c>
      <c r="U128" s="5">
        <v>45565</v>
      </c>
    </row>
    <row r="129" spans="1:21" x14ac:dyDescent="0.2">
      <c r="A129" t="s">
        <v>91</v>
      </c>
      <c r="B129" t="s">
        <v>159</v>
      </c>
      <c r="C129" t="s">
        <v>163</v>
      </c>
      <c r="D129" t="b">
        <v>1</v>
      </c>
      <c r="E129" t="b">
        <v>1</v>
      </c>
      <c r="F129">
        <v>1</v>
      </c>
      <c r="G129" s="5">
        <v>45490</v>
      </c>
      <c r="H129" s="5">
        <v>45492</v>
      </c>
      <c r="I129" s="4">
        <v>1690999</v>
      </c>
      <c r="J129" s="4">
        <v>220565.0869565217</v>
      </c>
      <c r="K129" s="4">
        <v>1470433.913043478</v>
      </c>
      <c r="L129" s="4">
        <v>18502.080000000002</v>
      </c>
      <c r="M129" s="4">
        <v>1789</v>
      </c>
      <c r="N129" s="4">
        <v>8454.9950000000008</v>
      </c>
      <c r="O129" s="4">
        <v>84549.950000000012</v>
      </c>
      <c r="P129" s="4">
        <v>19224.37</v>
      </c>
      <c r="Q129" s="4">
        <v>1558478.605</v>
      </c>
      <c r="R129" s="4">
        <v>1248936.98630137</v>
      </c>
      <c r="S129" s="4">
        <v>309541.61869862978</v>
      </c>
      <c r="T129" t="b">
        <v>0</v>
      </c>
      <c r="U129" s="5">
        <v>45565</v>
      </c>
    </row>
    <row r="130" spans="1:21" x14ac:dyDescent="0.2">
      <c r="A130" t="s">
        <v>91</v>
      </c>
      <c r="B130" t="s">
        <v>159</v>
      </c>
      <c r="C130" t="s">
        <v>164</v>
      </c>
      <c r="D130" t="b">
        <v>1</v>
      </c>
      <c r="E130" t="b">
        <v>1</v>
      </c>
      <c r="F130">
        <v>1</v>
      </c>
      <c r="G130" s="5">
        <v>45490</v>
      </c>
      <c r="H130" s="5">
        <v>45492</v>
      </c>
      <c r="I130" s="4">
        <v>1707999</v>
      </c>
      <c r="J130" s="4">
        <v>222782.4782608696</v>
      </c>
      <c r="K130" s="4">
        <v>1485216.5217391311</v>
      </c>
      <c r="L130" s="4">
        <v>18502.080000000002</v>
      </c>
      <c r="M130" s="4">
        <v>1789</v>
      </c>
      <c r="N130" s="4">
        <v>8539.9950000000008</v>
      </c>
      <c r="O130" s="4">
        <v>85399.950000000012</v>
      </c>
      <c r="P130" s="4">
        <v>19224.37</v>
      </c>
      <c r="Q130" s="4">
        <v>1574543.605</v>
      </c>
      <c r="R130" s="4">
        <v>1226967.123287671</v>
      </c>
      <c r="S130" s="4">
        <v>347576.4817123285</v>
      </c>
      <c r="T130" t="b">
        <v>0</v>
      </c>
      <c r="U130" s="5">
        <v>45565</v>
      </c>
    </row>
    <row r="131" spans="1:21" x14ac:dyDescent="0.2">
      <c r="A131" t="s">
        <v>91</v>
      </c>
      <c r="B131" t="s">
        <v>159</v>
      </c>
      <c r="C131" t="s">
        <v>165</v>
      </c>
      <c r="D131" t="b">
        <v>1</v>
      </c>
      <c r="E131" t="b">
        <v>1</v>
      </c>
      <c r="F131">
        <v>1</v>
      </c>
      <c r="G131" s="5">
        <v>45490</v>
      </c>
      <c r="H131" s="5">
        <v>45492</v>
      </c>
      <c r="I131" s="4">
        <v>1690999</v>
      </c>
      <c r="J131" s="4">
        <v>220565.0869565217</v>
      </c>
      <c r="K131" s="4">
        <v>1470433.913043478</v>
      </c>
      <c r="L131" s="4">
        <v>18502.080000000002</v>
      </c>
      <c r="M131" s="4">
        <v>1789</v>
      </c>
      <c r="N131" s="4">
        <v>8454.9950000000008</v>
      </c>
      <c r="O131" s="4">
        <v>84549.950000000012</v>
      </c>
      <c r="P131" s="4">
        <v>19224.37</v>
      </c>
      <c r="Q131" s="4">
        <v>1558478.605</v>
      </c>
      <c r="R131" s="4">
        <v>1224013.6986301369</v>
      </c>
      <c r="S131" s="4">
        <v>334464.90636986279</v>
      </c>
      <c r="T131" t="b">
        <v>0</v>
      </c>
      <c r="U131" s="5">
        <v>45565</v>
      </c>
    </row>
    <row r="132" spans="1:21" x14ac:dyDescent="0.2">
      <c r="A132" t="s">
        <v>91</v>
      </c>
      <c r="B132" t="s">
        <v>159</v>
      </c>
      <c r="C132" t="s">
        <v>166</v>
      </c>
      <c r="D132" t="b">
        <v>1</v>
      </c>
      <c r="E132" t="b">
        <v>1</v>
      </c>
      <c r="F132">
        <v>1</v>
      </c>
      <c r="G132" s="5">
        <v>45490</v>
      </c>
      <c r="H132" s="5">
        <v>45492</v>
      </c>
      <c r="I132" s="4">
        <v>1690999</v>
      </c>
      <c r="J132" s="4">
        <v>220565.0869565217</v>
      </c>
      <c r="K132" s="4">
        <v>1470433.913043478</v>
      </c>
      <c r="L132" s="4">
        <v>18502.080000000002</v>
      </c>
      <c r="M132" s="4">
        <v>1789</v>
      </c>
      <c r="N132" s="4">
        <v>8454.9950000000008</v>
      </c>
      <c r="O132" s="4">
        <v>84549.950000000012</v>
      </c>
      <c r="P132" s="4">
        <v>19224.37</v>
      </c>
      <c r="Q132" s="4">
        <v>1558478.605</v>
      </c>
      <c r="R132" s="4">
        <v>1224013.6986301369</v>
      </c>
      <c r="S132" s="4">
        <v>334464.90636986279</v>
      </c>
      <c r="T132" t="b">
        <v>0</v>
      </c>
      <c r="U132" s="5">
        <v>45565</v>
      </c>
    </row>
    <row r="133" spans="1:21" x14ac:dyDescent="0.2">
      <c r="A133" t="s">
        <v>91</v>
      </c>
      <c r="B133" t="s">
        <v>159</v>
      </c>
      <c r="C133" t="s">
        <v>167</v>
      </c>
      <c r="D133" t="b">
        <v>1</v>
      </c>
      <c r="E133" t="b">
        <v>1</v>
      </c>
      <c r="F133">
        <v>1</v>
      </c>
      <c r="G133" s="5">
        <v>45490</v>
      </c>
      <c r="H133" s="5">
        <v>45492</v>
      </c>
      <c r="I133" s="4">
        <v>1707999</v>
      </c>
      <c r="J133" s="4">
        <v>222782.4782608696</v>
      </c>
      <c r="K133" s="4">
        <v>1485216.5217391311</v>
      </c>
      <c r="L133" s="4">
        <v>18502.080000000002</v>
      </c>
      <c r="M133" s="4">
        <v>1789</v>
      </c>
      <c r="N133" s="4">
        <v>8539.9950000000008</v>
      </c>
      <c r="O133" s="4">
        <v>85399.950000000012</v>
      </c>
      <c r="P133" s="4">
        <v>19224.37</v>
      </c>
      <c r="Q133" s="4">
        <v>1574543.605</v>
      </c>
      <c r="R133" s="4">
        <v>1224013.6986301369</v>
      </c>
      <c r="S133" s="4">
        <v>350529.90636986279</v>
      </c>
      <c r="T133" t="b">
        <v>0</v>
      </c>
      <c r="U133" s="5">
        <v>45565</v>
      </c>
    </row>
    <row r="134" spans="1:21" x14ac:dyDescent="0.2">
      <c r="A134" t="s">
        <v>91</v>
      </c>
      <c r="B134" t="s">
        <v>168</v>
      </c>
      <c r="C134" t="s">
        <v>169</v>
      </c>
      <c r="D134" t="b">
        <v>0</v>
      </c>
      <c r="E134" t="b">
        <v>0</v>
      </c>
      <c r="F134">
        <v>0</v>
      </c>
      <c r="G134" s="5">
        <v>45491</v>
      </c>
      <c r="H134" s="5">
        <v>45667</v>
      </c>
      <c r="I134" s="4">
        <v>1649900</v>
      </c>
      <c r="J134" s="4">
        <v>215204.34782608689</v>
      </c>
      <c r="K134" s="4">
        <v>1434695.6521739131</v>
      </c>
      <c r="L134" s="4">
        <v>18502.080000000002</v>
      </c>
      <c r="M134" s="4">
        <v>1789</v>
      </c>
      <c r="N134" s="4">
        <v>8249.5</v>
      </c>
      <c r="O134" s="4">
        <v>82495</v>
      </c>
      <c r="P134" s="4">
        <v>19224.37</v>
      </c>
      <c r="Q134" s="4">
        <v>1519640.05</v>
      </c>
      <c r="R134" s="4">
        <v>1304012.3287671229</v>
      </c>
      <c r="S134" s="4">
        <v>215627.72123287641</v>
      </c>
      <c r="T134" t="b">
        <v>0</v>
      </c>
      <c r="U134" s="5">
        <v>45747</v>
      </c>
    </row>
    <row r="135" spans="1:21" x14ac:dyDescent="0.2">
      <c r="A135" t="s">
        <v>91</v>
      </c>
      <c r="B135" t="s">
        <v>168</v>
      </c>
      <c r="C135" t="s">
        <v>170</v>
      </c>
      <c r="D135" t="b">
        <v>0</v>
      </c>
      <c r="E135" t="b">
        <v>0</v>
      </c>
      <c r="F135">
        <v>0</v>
      </c>
      <c r="G135" s="5">
        <v>45491</v>
      </c>
      <c r="H135" s="5">
        <v>45667</v>
      </c>
      <c r="I135" s="4">
        <v>1649900</v>
      </c>
      <c r="J135" s="4">
        <v>215204.34782608689</v>
      </c>
      <c r="K135" s="4">
        <v>1434695.6521739131</v>
      </c>
      <c r="L135" s="4">
        <v>18502.080000000002</v>
      </c>
      <c r="M135" s="4">
        <v>1789</v>
      </c>
      <c r="N135" s="4">
        <v>8249.5</v>
      </c>
      <c r="O135" s="4">
        <v>82495</v>
      </c>
      <c r="P135" s="4">
        <v>19224.37</v>
      </c>
      <c r="Q135" s="4">
        <v>1519640.05</v>
      </c>
      <c r="R135" s="4">
        <v>1271854.479452054</v>
      </c>
      <c r="S135" s="4">
        <v>247785.5705479453</v>
      </c>
      <c r="T135" t="b">
        <v>0</v>
      </c>
      <c r="U135" s="5">
        <v>45747</v>
      </c>
    </row>
    <row r="136" spans="1:21" x14ac:dyDescent="0.2">
      <c r="A136" t="s">
        <v>91</v>
      </c>
      <c r="B136" t="s">
        <v>168</v>
      </c>
      <c r="C136" t="s">
        <v>171</v>
      </c>
      <c r="D136" t="b">
        <v>0</v>
      </c>
      <c r="E136" t="b">
        <v>0</v>
      </c>
      <c r="F136">
        <v>0</v>
      </c>
      <c r="G136" s="5">
        <v>45491</v>
      </c>
      <c r="H136" s="5">
        <v>45667</v>
      </c>
      <c r="I136" s="4">
        <v>1649900</v>
      </c>
      <c r="J136" s="4">
        <v>215204.34782608689</v>
      </c>
      <c r="K136" s="4">
        <v>1434695.6521739131</v>
      </c>
      <c r="L136" s="4">
        <v>18502.080000000002</v>
      </c>
      <c r="M136" s="4">
        <v>1789</v>
      </c>
      <c r="N136" s="4">
        <v>8249.5</v>
      </c>
      <c r="O136" s="4">
        <v>82495</v>
      </c>
      <c r="P136" s="4">
        <v>19224.37</v>
      </c>
      <c r="Q136" s="4">
        <v>1519640.05</v>
      </c>
      <c r="R136" s="4">
        <v>1278898.630136986</v>
      </c>
      <c r="S136" s="4">
        <v>240741.41986301361</v>
      </c>
      <c r="T136" t="b">
        <v>0</v>
      </c>
      <c r="U136" s="5">
        <v>45747</v>
      </c>
    </row>
    <row r="137" spans="1:21" x14ac:dyDescent="0.2">
      <c r="A137" t="s">
        <v>91</v>
      </c>
      <c r="B137" t="s">
        <v>168</v>
      </c>
      <c r="C137" t="s">
        <v>172</v>
      </c>
      <c r="D137" t="b">
        <v>0</v>
      </c>
      <c r="E137" t="b">
        <v>0</v>
      </c>
      <c r="F137">
        <v>0</v>
      </c>
      <c r="G137" s="5">
        <v>45491</v>
      </c>
      <c r="H137" s="5">
        <v>45667</v>
      </c>
      <c r="I137" s="4">
        <v>1649900</v>
      </c>
      <c r="J137" s="4">
        <v>215204.34782608689</v>
      </c>
      <c r="K137" s="4">
        <v>1434695.6521739131</v>
      </c>
      <c r="L137" s="4">
        <v>18502.080000000002</v>
      </c>
      <c r="M137" s="4">
        <v>1789</v>
      </c>
      <c r="N137" s="4">
        <v>8249.5</v>
      </c>
      <c r="O137" s="4">
        <v>82495</v>
      </c>
      <c r="P137" s="4">
        <v>19224.37</v>
      </c>
      <c r="Q137" s="4">
        <v>1519640.05</v>
      </c>
      <c r="R137" s="4">
        <v>1280328.767123288</v>
      </c>
      <c r="S137" s="4">
        <v>239311.2828767123</v>
      </c>
      <c r="T137" t="b">
        <v>0</v>
      </c>
      <c r="U137" s="5">
        <v>45747</v>
      </c>
    </row>
    <row r="138" spans="1:21" x14ac:dyDescent="0.2">
      <c r="A138" t="s">
        <v>91</v>
      </c>
      <c r="B138" t="s">
        <v>168</v>
      </c>
      <c r="C138" t="s">
        <v>173</v>
      </c>
      <c r="D138" t="b">
        <v>0</v>
      </c>
      <c r="E138" t="b">
        <v>0</v>
      </c>
      <c r="F138">
        <v>0</v>
      </c>
      <c r="G138" s="5">
        <v>45491</v>
      </c>
      <c r="H138" s="5">
        <v>45667</v>
      </c>
      <c r="I138" s="4">
        <v>1549900</v>
      </c>
      <c r="J138" s="4">
        <v>202160.86956521741</v>
      </c>
      <c r="K138" s="4">
        <v>1347739.1304347829</v>
      </c>
      <c r="L138" s="4">
        <v>18502.080000000002</v>
      </c>
      <c r="M138" s="4">
        <v>1789</v>
      </c>
      <c r="N138" s="4">
        <v>7749.5</v>
      </c>
      <c r="O138" s="4">
        <v>77495</v>
      </c>
      <c r="P138" s="4">
        <v>19224.37</v>
      </c>
      <c r="Q138" s="4">
        <v>1425140.05</v>
      </c>
      <c r="R138" s="4">
        <v>1267539.726027397</v>
      </c>
      <c r="S138" s="4">
        <v>157600.3239726024</v>
      </c>
      <c r="T138" t="b">
        <v>0</v>
      </c>
      <c r="U138" s="5">
        <v>45747</v>
      </c>
    </row>
    <row r="139" spans="1:21" x14ac:dyDescent="0.2">
      <c r="A139" t="s">
        <v>91</v>
      </c>
      <c r="B139" t="s">
        <v>168</v>
      </c>
      <c r="C139" t="s">
        <v>174</v>
      </c>
      <c r="D139" t="b">
        <v>0</v>
      </c>
      <c r="E139" t="b">
        <v>0</v>
      </c>
      <c r="F139">
        <v>0</v>
      </c>
      <c r="G139" s="5">
        <v>45491</v>
      </c>
      <c r="H139" s="5">
        <v>45667</v>
      </c>
      <c r="I139" s="4">
        <v>1549900</v>
      </c>
      <c r="J139" s="4">
        <v>202160.86956521741</v>
      </c>
      <c r="K139" s="4">
        <v>1347739.1304347829</v>
      </c>
      <c r="L139" s="4">
        <v>18502.080000000002</v>
      </c>
      <c r="M139" s="4">
        <v>1789</v>
      </c>
      <c r="N139" s="4">
        <v>7749.5</v>
      </c>
      <c r="O139" s="4">
        <v>77495</v>
      </c>
      <c r="P139" s="4">
        <v>19224.37</v>
      </c>
      <c r="Q139" s="4">
        <v>1425140.05</v>
      </c>
      <c r="R139" s="4">
        <v>1279556.164383562</v>
      </c>
      <c r="S139" s="4">
        <v>145583.8856164382</v>
      </c>
      <c r="T139" t="b">
        <v>0</v>
      </c>
      <c r="U139" s="5">
        <v>45747</v>
      </c>
    </row>
    <row r="140" spans="1:21" x14ac:dyDescent="0.2">
      <c r="A140" t="s">
        <v>91</v>
      </c>
      <c r="B140" t="s">
        <v>168</v>
      </c>
      <c r="C140" t="s">
        <v>175</v>
      </c>
      <c r="D140" t="b">
        <v>0</v>
      </c>
      <c r="E140" t="b">
        <v>0</v>
      </c>
      <c r="F140">
        <v>0</v>
      </c>
      <c r="G140" s="5">
        <v>45491</v>
      </c>
      <c r="H140" s="5">
        <v>45667</v>
      </c>
      <c r="I140" s="4">
        <v>1549900</v>
      </c>
      <c r="J140" s="4">
        <v>202160.86956521741</v>
      </c>
      <c r="K140" s="4">
        <v>1347739.1304347829</v>
      </c>
      <c r="L140" s="4">
        <v>18502.080000000002</v>
      </c>
      <c r="M140" s="4">
        <v>1789</v>
      </c>
      <c r="N140" s="4">
        <v>7749.5</v>
      </c>
      <c r="O140" s="4">
        <v>77495</v>
      </c>
      <c r="P140" s="4">
        <v>19224.37</v>
      </c>
      <c r="Q140" s="4">
        <v>1425140.05</v>
      </c>
      <c r="R140" s="4">
        <v>1279556.164383562</v>
      </c>
      <c r="S140" s="4">
        <v>145583.8856164382</v>
      </c>
      <c r="T140" t="b">
        <v>0</v>
      </c>
      <c r="U140" s="5">
        <v>45747</v>
      </c>
    </row>
    <row r="141" spans="1:21" x14ac:dyDescent="0.2">
      <c r="A141" t="s">
        <v>91</v>
      </c>
      <c r="B141" t="s">
        <v>168</v>
      </c>
      <c r="C141" t="s">
        <v>176</v>
      </c>
      <c r="D141" t="b">
        <v>0</v>
      </c>
      <c r="E141" t="b">
        <v>0</v>
      </c>
      <c r="F141">
        <v>0</v>
      </c>
      <c r="G141" s="5">
        <v>45491</v>
      </c>
      <c r="H141" s="5">
        <v>45667</v>
      </c>
      <c r="I141" s="4">
        <v>1549900</v>
      </c>
      <c r="J141" s="4">
        <v>202160.86956521741</v>
      </c>
      <c r="K141" s="4">
        <v>1347739.1304347829</v>
      </c>
      <c r="L141" s="4">
        <v>18502.080000000002</v>
      </c>
      <c r="M141" s="4">
        <v>1789</v>
      </c>
      <c r="N141" s="4">
        <v>7749.5</v>
      </c>
      <c r="O141" s="4">
        <v>77495</v>
      </c>
      <c r="P141" s="4">
        <v>19224.37</v>
      </c>
      <c r="Q141" s="4">
        <v>1425140.05</v>
      </c>
      <c r="R141" s="4">
        <v>1274463.01369863</v>
      </c>
      <c r="S141" s="4">
        <v>150677.03630136981</v>
      </c>
      <c r="T141" t="b">
        <v>0</v>
      </c>
      <c r="U141" s="5">
        <v>45747</v>
      </c>
    </row>
    <row r="142" spans="1:21" x14ac:dyDescent="0.2">
      <c r="A142" t="s">
        <v>91</v>
      </c>
      <c r="B142" t="s">
        <v>177</v>
      </c>
      <c r="C142" t="s">
        <v>178</v>
      </c>
      <c r="D142" t="b">
        <v>1</v>
      </c>
      <c r="E142" t="b">
        <v>0</v>
      </c>
      <c r="F142">
        <v>0</v>
      </c>
      <c r="G142" s="5">
        <v>45552</v>
      </c>
      <c r="H142" s="5">
        <v>45625</v>
      </c>
      <c r="I142" s="4">
        <v>1759900</v>
      </c>
      <c r="J142" s="4">
        <v>229552.17391304349</v>
      </c>
      <c r="K142" s="4">
        <v>1530347.826086957</v>
      </c>
      <c r="L142" s="4">
        <v>18502.080000000002</v>
      </c>
      <c r="M142" s="4">
        <v>1789</v>
      </c>
      <c r="N142" s="4">
        <v>8799.5</v>
      </c>
      <c r="O142" s="4">
        <v>87995</v>
      </c>
      <c r="P142" s="4">
        <v>19224.37</v>
      </c>
      <c r="Q142" s="4">
        <v>1623590.05</v>
      </c>
      <c r="R142" s="4">
        <v>1427443.835616438</v>
      </c>
      <c r="S142" s="4">
        <v>196146.2143835614</v>
      </c>
      <c r="T142" t="b">
        <v>0</v>
      </c>
      <c r="U142" s="5">
        <v>45688</v>
      </c>
    </row>
    <row r="143" spans="1:21" x14ac:dyDescent="0.2">
      <c r="A143" t="s">
        <v>91</v>
      </c>
      <c r="B143" t="s">
        <v>177</v>
      </c>
      <c r="C143" t="s">
        <v>179</v>
      </c>
      <c r="D143" t="b">
        <v>1</v>
      </c>
      <c r="E143" t="b">
        <v>0</v>
      </c>
      <c r="F143">
        <v>0</v>
      </c>
      <c r="G143" s="5">
        <v>45552</v>
      </c>
      <c r="H143" s="5">
        <v>45625</v>
      </c>
      <c r="I143" s="4">
        <v>1754900</v>
      </c>
      <c r="J143" s="4">
        <v>228247.82608695651</v>
      </c>
      <c r="K143" s="4">
        <v>1521652.1739130439</v>
      </c>
      <c r="L143" s="4">
        <v>18502.080000000002</v>
      </c>
      <c r="M143" s="4">
        <v>1789</v>
      </c>
      <c r="N143" s="4">
        <v>8749.5</v>
      </c>
      <c r="O143" s="4">
        <v>87495</v>
      </c>
      <c r="P143" s="4">
        <v>19224.37</v>
      </c>
      <c r="Q143" s="4">
        <v>1614140.05</v>
      </c>
      <c r="R143" s="4">
        <v>1373335.711487123</v>
      </c>
      <c r="S143" s="4">
        <v>240804.33851287651</v>
      </c>
      <c r="T143" t="b">
        <v>0</v>
      </c>
      <c r="U143" s="5">
        <v>45688</v>
      </c>
    </row>
    <row r="144" spans="1:21" x14ac:dyDescent="0.2">
      <c r="A144" t="s">
        <v>91</v>
      </c>
      <c r="B144" t="s">
        <v>177</v>
      </c>
      <c r="C144" t="s">
        <v>180</v>
      </c>
      <c r="D144" t="b">
        <v>0</v>
      </c>
      <c r="E144" t="b">
        <v>0</v>
      </c>
      <c r="F144">
        <v>0</v>
      </c>
      <c r="G144" s="5">
        <v>45552</v>
      </c>
      <c r="H144" s="5">
        <v>45625</v>
      </c>
      <c r="I144" s="4">
        <v>1749900</v>
      </c>
      <c r="J144" s="4">
        <v>228247.82608695651</v>
      </c>
      <c r="K144" s="4">
        <v>1521652.1739130439</v>
      </c>
      <c r="L144" s="4">
        <v>18502.080000000002</v>
      </c>
      <c r="M144" s="4">
        <v>1789</v>
      </c>
      <c r="N144" s="4">
        <v>8749.5</v>
      </c>
      <c r="O144" s="4">
        <v>87495</v>
      </c>
      <c r="P144" s="4">
        <v>19224.37</v>
      </c>
      <c r="Q144" s="4">
        <v>1614140.05</v>
      </c>
      <c r="R144" s="4">
        <v>1346586.98630137</v>
      </c>
      <c r="S144" s="4">
        <v>267553.06369862979</v>
      </c>
      <c r="T144" t="b">
        <v>0</v>
      </c>
      <c r="U144" s="5">
        <v>45688</v>
      </c>
    </row>
    <row r="145" spans="1:21" x14ac:dyDescent="0.2">
      <c r="A145" t="s">
        <v>91</v>
      </c>
      <c r="B145" t="s">
        <v>177</v>
      </c>
      <c r="C145" t="s">
        <v>181</v>
      </c>
      <c r="D145" t="b">
        <v>1</v>
      </c>
      <c r="E145" t="b">
        <v>0</v>
      </c>
      <c r="F145">
        <v>0</v>
      </c>
      <c r="G145" s="5">
        <v>45552</v>
      </c>
      <c r="H145" s="5">
        <v>45625</v>
      </c>
      <c r="I145" s="4">
        <v>1599900</v>
      </c>
      <c r="J145" s="4">
        <v>208682.60869565219</v>
      </c>
      <c r="K145" s="4">
        <v>1391217.3913043479</v>
      </c>
      <c r="L145" s="4">
        <v>18502.080000000002</v>
      </c>
      <c r="M145" s="4">
        <v>1789</v>
      </c>
      <c r="N145" s="4">
        <v>7999.5</v>
      </c>
      <c r="O145" s="4">
        <v>79995</v>
      </c>
      <c r="P145" s="4">
        <v>19224.37</v>
      </c>
      <c r="Q145" s="4">
        <v>1472390.05</v>
      </c>
      <c r="R145" s="4">
        <v>1351932.876712329</v>
      </c>
      <c r="S145" s="4">
        <v>120457.1732876711</v>
      </c>
      <c r="T145" t="b">
        <v>0</v>
      </c>
      <c r="U145" s="5">
        <v>45688</v>
      </c>
    </row>
    <row r="146" spans="1:21" x14ac:dyDescent="0.2">
      <c r="A146" t="s">
        <v>91</v>
      </c>
      <c r="B146" t="s">
        <v>177</v>
      </c>
      <c r="C146" t="s">
        <v>182</v>
      </c>
      <c r="D146" t="b">
        <v>1</v>
      </c>
      <c r="E146" t="b">
        <v>0</v>
      </c>
      <c r="F146">
        <v>0</v>
      </c>
      <c r="G146" s="5">
        <v>45552</v>
      </c>
      <c r="H146" s="5">
        <v>45625</v>
      </c>
      <c r="I146" s="4">
        <v>1604900</v>
      </c>
      <c r="J146" s="4">
        <v>208682.60869565219</v>
      </c>
      <c r="K146" s="4">
        <v>1391217.3913043479</v>
      </c>
      <c r="L146" s="4">
        <v>18502.080000000002</v>
      </c>
      <c r="M146" s="4">
        <v>1789</v>
      </c>
      <c r="N146" s="4">
        <v>7999.5</v>
      </c>
      <c r="O146" s="4">
        <v>79995</v>
      </c>
      <c r="P146" s="4">
        <v>19224.37</v>
      </c>
      <c r="Q146" s="4">
        <v>1472390.05</v>
      </c>
      <c r="R146" s="4">
        <v>1376068.493150685</v>
      </c>
      <c r="S146" s="4">
        <v>96321.556849314831</v>
      </c>
      <c r="T146" t="b">
        <v>0</v>
      </c>
      <c r="U146" s="5">
        <v>45688</v>
      </c>
    </row>
    <row r="147" spans="1:21" x14ac:dyDescent="0.2">
      <c r="A147" t="s">
        <v>91</v>
      </c>
      <c r="B147" t="s">
        <v>177</v>
      </c>
      <c r="C147" t="s">
        <v>183</v>
      </c>
      <c r="D147" t="b">
        <v>0</v>
      </c>
      <c r="E147" t="b">
        <v>0</v>
      </c>
      <c r="F147">
        <v>0</v>
      </c>
      <c r="G147" s="5">
        <v>45552</v>
      </c>
      <c r="H147" s="5">
        <v>45625</v>
      </c>
      <c r="I147" s="4">
        <v>1599900</v>
      </c>
      <c r="J147" s="4">
        <v>208682.60869565219</v>
      </c>
      <c r="K147" s="4">
        <v>1391217.3913043479</v>
      </c>
      <c r="L147" s="4">
        <v>18502.080000000002</v>
      </c>
      <c r="M147" s="4">
        <v>1789</v>
      </c>
      <c r="N147" s="4">
        <v>7999.5</v>
      </c>
      <c r="O147" s="4">
        <v>79995</v>
      </c>
      <c r="P147" s="4">
        <v>19224.37</v>
      </c>
      <c r="Q147" s="4">
        <v>1472390.05</v>
      </c>
      <c r="R147" s="4">
        <v>1385931.506849315</v>
      </c>
      <c r="S147" s="4">
        <v>86458.543150684796</v>
      </c>
      <c r="T147" t="b">
        <v>0</v>
      </c>
      <c r="U147" s="5">
        <v>45688</v>
      </c>
    </row>
    <row r="148" spans="1:21" x14ac:dyDescent="0.2">
      <c r="A148" t="s">
        <v>91</v>
      </c>
      <c r="B148" t="s">
        <v>177</v>
      </c>
      <c r="C148" t="s">
        <v>184</v>
      </c>
      <c r="D148" t="b">
        <v>0</v>
      </c>
      <c r="E148" t="b">
        <v>0</v>
      </c>
      <c r="F148">
        <v>0</v>
      </c>
      <c r="G148" s="5">
        <v>45552</v>
      </c>
      <c r="H148" s="5">
        <v>45625</v>
      </c>
      <c r="I148" s="4">
        <v>1649900</v>
      </c>
      <c r="J148" s="4">
        <v>215204.34782608689</v>
      </c>
      <c r="K148" s="4">
        <v>1434695.6521739131</v>
      </c>
      <c r="L148" s="4">
        <v>18502.080000000002</v>
      </c>
      <c r="M148" s="4">
        <v>1789</v>
      </c>
      <c r="N148" s="4">
        <v>8249.5</v>
      </c>
      <c r="O148" s="4">
        <v>82495</v>
      </c>
      <c r="P148" s="4">
        <v>19224.37</v>
      </c>
      <c r="Q148" s="4">
        <v>1519640.05</v>
      </c>
      <c r="R148" s="4">
        <v>1319218.615754246</v>
      </c>
      <c r="S148" s="4">
        <v>200421.43424575331</v>
      </c>
      <c r="T148" t="b">
        <v>0</v>
      </c>
      <c r="U148" s="5">
        <v>45688</v>
      </c>
    </row>
    <row r="149" spans="1:21" x14ac:dyDescent="0.2">
      <c r="A149" t="s">
        <v>91</v>
      </c>
      <c r="B149" t="s">
        <v>177</v>
      </c>
      <c r="C149" t="s">
        <v>185</v>
      </c>
      <c r="D149" t="b">
        <v>0</v>
      </c>
      <c r="E149" t="b">
        <v>0</v>
      </c>
      <c r="F149">
        <v>0</v>
      </c>
      <c r="G149" s="5">
        <v>45552</v>
      </c>
      <c r="H149" s="5">
        <v>45625</v>
      </c>
      <c r="I149" s="4">
        <v>1649900</v>
      </c>
      <c r="J149" s="4">
        <v>215204.34782608689</v>
      </c>
      <c r="K149" s="4">
        <v>1434695.6521739131</v>
      </c>
      <c r="L149" s="4">
        <v>18502.080000000002</v>
      </c>
      <c r="M149" s="4">
        <v>1789</v>
      </c>
      <c r="N149" s="4">
        <v>8249.5</v>
      </c>
      <c r="O149" s="4">
        <v>82495</v>
      </c>
      <c r="P149" s="4">
        <v>19224.37</v>
      </c>
      <c r="Q149" s="4">
        <v>1519640.05</v>
      </c>
      <c r="R149" s="4">
        <v>1378626.7123287669</v>
      </c>
      <c r="S149" s="4">
        <v>141013.33767123261</v>
      </c>
      <c r="T149" t="b">
        <v>0</v>
      </c>
      <c r="U149" s="5">
        <v>45688</v>
      </c>
    </row>
    <row r="150" spans="1:21" x14ac:dyDescent="0.2">
      <c r="A150" t="s">
        <v>91</v>
      </c>
      <c r="B150" t="s">
        <v>177</v>
      </c>
      <c r="C150" t="s">
        <v>186</v>
      </c>
      <c r="D150" t="b">
        <v>0</v>
      </c>
      <c r="E150" t="b">
        <v>0</v>
      </c>
      <c r="F150">
        <v>0</v>
      </c>
      <c r="G150" s="5">
        <v>45552</v>
      </c>
      <c r="H150" s="5">
        <v>45625</v>
      </c>
      <c r="I150" s="4">
        <v>1649900</v>
      </c>
      <c r="J150" s="4">
        <v>215204.34782608689</v>
      </c>
      <c r="K150" s="4">
        <v>1434695.6521739131</v>
      </c>
      <c r="L150" s="4">
        <v>18502.080000000002</v>
      </c>
      <c r="M150" s="4">
        <v>1789</v>
      </c>
      <c r="N150" s="4">
        <v>8249.5</v>
      </c>
      <c r="O150" s="4">
        <v>82495</v>
      </c>
      <c r="P150" s="4">
        <v>19224.37</v>
      </c>
      <c r="Q150" s="4">
        <v>1519640.05</v>
      </c>
      <c r="R150" s="4">
        <v>1381184.9315068489</v>
      </c>
      <c r="S150" s="4">
        <v>138455.11849315051</v>
      </c>
      <c r="T150" t="b">
        <v>0</v>
      </c>
      <c r="U150" s="5">
        <v>45688</v>
      </c>
    </row>
    <row r="151" spans="1:21" x14ac:dyDescent="0.2">
      <c r="A151" t="s">
        <v>91</v>
      </c>
      <c r="B151" t="s">
        <v>177</v>
      </c>
      <c r="C151" t="s">
        <v>187</v>
      </c>
      <c r="D151" t="b">
        <v>0</v>
      </c>
      <c r="E151" t="b">
        <v>0</v>
      </c>
      <c r="F151">
        <v>0</v>
      </c>
      <c r="G151" s="5">
        <v>45552</v>
      </c>
      <c r="H151" s="5">
        <v>45625</v>
      </c>
      <c r="I151" s="4">
        <v>1699900</v>
      </c>
      <c r="J151" s="4">
        <v>221726.0869565217</v>
      </c>
      <c r="K151" s="4">
        <v>1478173.913043478</v>
      </c>
      <c r="L151" s="4">
        <v>18502.080000000002</v>
      </c>
      <c r="M151" s="4">
        <v>1789</v>
      </c>
      <c r="N151" s="4">
        <v>8499.5</v>
      </c>
      <c r="O151" s="4">
        <v>84995</v>
      </c>
      <c r="P151" s="4">
        <v>19224.37</v>
      </c>
      <c r="Q151" s="4">
        <v>1566890.05</v>
      </c>
      <c r="R151" s="4">
        <v>1375863.01369863</v>
      </c>
      <c r="S151" s="4">
        <v>191027.03630136981</v>
      </c>
      <c r="T151" t="b">
        <v>0</v>
      </c>
      <c r="U151" s="5">
        <v>45688</v>
      </c>
    </row>
    <row r="152" spans="1:21" x14ac:dyDescent="0.2">
      <c r="A152" t="s">
        <v>91</v>
      </c>
      <c r="B152" t="s">
        <v>177</v>
      </c>
      <c r="C152" t="s">
        <v>188</v>
      </c>
      <c r="D152" t="b">
        <v>0</v>
      </c>
      <c r="E152" t="b">
        <v>0</v>
      </c>
      <c r="F152">
        <v>0</v>
      </c>
      <c r="G152" s="5">
        <v>45552</v>
      </c>
      <c r="H152" s="5">
        <v>45625</v>
      </c>
      <c r="I152" s="4">
        <v>1699900</v>
      </c>
      <c r="J152" s="4">
        <v>221726.0869565217</v>
      </c>
      <c r="K152" s="4">
        <v>1478173.913043478</v>
      </c>
      <c r="L152" s="4">
        <v>18502.080000000002</v>
      </c>
      <c r="M152" s="4">
        <v>1789</v>
      </c>
      <c r="N152" s="4">
        <v>8499.5</v>
      </c>
      <c r="O152" s="4">
        <v>84995</v>
      </c>
      <c r="P152" s="4">
        <v>19224.37</v>
      </c>
      <c r="Q152" s="4">
        <v>1566890.05</v>
      </c>
      <c r="R152" s="4">
        <v>1376479.4520547939</v>
      </c>
      <c r="S152" s="4">
        <v>190410.5979452054</v>
      </c>
      <c r="T152" t="b">
        <v>0</v>
      </c>
      <c r="U152" s="5">
        <v>45688</v>
      </c>
    </row>
    <row r="153" spans="1:21" x14ac:dyDescent="0.2">
      <c r="A153" t="s">
        <v>91</v>
      </c>
      <c r="B153" t="s">
        <v>177</v>
      </c>
      <c r="C153" t="s">
        <v>189</v>
      </c>
      <c r="D153" t="b">
        <v>0</v>
      </c>
      <c r="E153" t="b">
        <v>0</v>
      </c>
      <c r="F153">
        <v>0</v>
      </c>
      <c r="G153" s="5">
        <v>45552</v>
      </c>
      <c r="H153" s="5">
        <v>45625</v>
      </c>
      <c r="I153" s="4">
        <v>1699900</v>
      </c>
      <c r="J153" s="4">
        <v>221726.0869565217</v>
      </c>
      <c r="K153" s="4">
        <v>1478173.913043478</v>
      </c>
      <c r="L153" s="4">
        <v>18502.080000000002</v>
      </c>
      <c r="M153" s="4">
        <v>1789</v>
      </c>
      <c r="N153" s="4">
        <v>8499.5</v>
      </c>
      <c r="O153" s="4">
        <v>84995</v>
      </c>
      <c r="P153" s="4">
        <v>19224.37</v>
      </c>
      <c r="Q153" s="4">
        <v>1566890.05</v>
      </c>
      <c r="R153" s="4">
        <v>1378523.9726027399</v>
      </c>
      <c r="S153" s="4">
        <v>188366.07739726009</v>
      </c>
      <c r="T153" t="b">
        <v>0</v>
      </c>
      <c r="U153" s="5">
        <v>45688</v>
      </c>
    </row>
    <row r="154" spans="1:21" x14ac:dyDescent="0.2">
      <c r="A154" t="s">
        <v>91</v>
      </c>
      <c r="B154" t="s">
        <v>190</v>
      </c>
      <c r="C154" t="s">
        <v>191</v>
      </c>
      <c r="D154" t="b">
        <v>0</v>
      </c>
      <c r="E154" t="b">
        <v>0</v>
      </c>
      <c r="F154">
        <v>0</v>
      </c>
      <c r="G154" s="5">
        <v>45510</v>
      </c>
      <c r="H154" s="5">
        <v>45721</v>
      </c>
      <c r="I154" s="4">
        <v>1739900</v>
      </c>
      <c r="J154" s="4">
        <v>226943.4782608696</v>
      </c>
      <c r="K154" s="4">
        <v>1512956.5217391311</v>
      </c>
      <c r="L154" s="4">
        <v>18502.080000000002</v>
      </c>
      <c r="M154" s="4">
        <v>1789</v>
      </c>
      <c r="N154" s="4">
        <v>8699.5</v>
      </c>
      <c r="O154" s="4">
        <v>86995</v>
      </c>
      <c r="P154" s="4">
        <v>19224.37</v>
      </c>
      <c r="Q154" s="4">
        <v>1604690.05</v>
      </c>
      <c r="R154" s="4">
        <v>1302593.6986301369</v>
      </c>
      <c r="S154" s="4">
        <v>302096.35136986268</v>
      </c>
      <c r="T154" t="b">
        <v>0</v>
      </c>
      <c r="U154" s="5">
        <v>45808</v>
      </c>
    </row>
    <row r="155" spans="1:21" x14ac:dyDescent="0.2">
      <c r="A155" t="s">
        <v>91</v>
      </c>
      <c r="B155" t="s">
        <v>190</v>
      </c>
      <c r="C155" t="s">
        <v>192</v>
      </c>
      <c r="D155" t="b">
        <v>1</v>
      </c>
      <c r="E155" t="b">
        <v>0</v>
      </c>
      <c r="F155">
        <v>0</v>
      </c>
      <c r="G155" s="5">
        <v>45510</v>
      </c>
      <c r="H155" s="5">
        <v>45751</v>
      </c>
      <c r="I155" s="4">
        <v>1799900</v>
      </c>
      <c r="J155" s="4">
        <v>226943.4782608696</v>
      </c>
      <c r="K155" s="4">
        <v>1512956.5217391311</v>
      </c>
      <c r="L155" s="4">
        <v>18502.080000000002</v>
      </c>
      <c r="M155" s="4">
        <v>1789</v>
      </c>
      <c r="N155" s="4">
        <v>8699.5</v>
      </c>
      <c r="O155" s="4">
        <v>86995</v>
      </c>
      <c r="P155" s="4">
        <v>19224.37</v>
      </c>
      <c r="Q155" s="4">
        <v>1604690.05</v>
      </c>
      <c r="R155" s="4">
        <v>1438001.369863014</v>
      </c>
      <c r="S155" s="4">
        <v>166688.68013698611</v>
      </c>
      <c r="T155" t="b">
        <v>0</v>
      </c>
      <c r="U155" s="5">
        <v>45808</v>
      </c>
    </row>
    <row r="156" spans="1:21" x14ac:dyDescent="0.2">
      <c r="A156" t="s">
        <v>91</v>
      </c>
      <c r="B156" t="s">
        <v>190</v>
      </c>
      <c r="C156" t="s">
        <v>193</v>
      </c>
      <c r="D156" t="b">
        <v>0</v>
      </c>
      <c r="E156" t="b">
        <v>0</v>
      </c>
      <c r="F156">
        <v>0</v>
      </c>
      <c r="G156" s="5">
        <v>45510</v>
      </c>
      <c r="H156" s="5">
        <v>45721</v>
      </c>
      <c r="I156" s="4">
        <v>1739900</v>
      </c>
      <c r="J156" s="4">
        <v>226943.4782608696</v>
      </c>
      <c r="K156" s="4">
        <v>1512956.5217391311</v>
      </c>
      <c r="L156" s="4">
        <v>18502.080000000002</v>
      </c>
      <c r="M156" s="4">
        <v>1789</v>
      </c>
      <c r="N156" s="4">
        <v>8699.5</v>
      </c>
      <c r="O156" s="4">
        <v>86995</v>
      </c>
      <c r="P156" s="4">
        <v>19224.37</v>
      </c>
      <c r="Q156" s="4">
        <v>1604690.05</v>
      </c>
      <c r="R156" s="4">
        <v>1353233.0766114381</v>
      </c>
      <c r="S156" s="4">
        <v>251456.97338856151</v>
      </c>
      <c r="T156" t="b">
        <v>0</v>
      </c>
      <c r="U156" s="5">
        <v>45808</v>
      </c>
    </row>
    <row r="157" spans="1:21" x14ac:dyDescent="0.2">
      <c r="A157" t="s">
        <v>91</v>
      </c>
      <c r="B157" t="s">
        <v>190</v>
      </c>
      <c r="C157" t="s">
        <v>194</v>
      </c>
      <c r="D157" t="b">
        <v>0</v>
      </c>
      <c r="E157" t="b">
        <v>0</v>
      </c>
      <c r="F157">
        <v>0</v>
      </c>
      <c r="G157" s="5">
        <v>45510</v>
      </c>
      <c r="H157" s="5">
        <v>45721</v>
      </c>
      <c r="I157" s="4">
        <v>1739900</v>
      </c>
      <c r="J157" s="4">
        <v>226943.4782608696</v>
      </c>
      <c r="K157" s="4">
        <v>1512956.5217391311</v>
      </c>
      <c r="L157" s="4">
        <v>18502.080000000002</v>
      </c>
      <c r="M157" s="4">
        <v>1789</v>
      </c>
      <c r="N157" s="4">
        <v>8699.5</v>
      </c>
      <c r="O157" s="4">
        <v>86995</v>
      </c>
      <c r="P157" s="4">
        <v>19224.37</v>
      </c>
      <c r="Q157" s="4">
        <v>1604690.05</v>
      </c>
      <c r="R157" s="4">
        <v>1381555.4794520549</v>
      </c>
      <c r="S157" s="4">
        <v>223134.5705479449</v>
      </c>
      <c r="T157" t="b">
        <v>0</v>
      </c>
      <c r="U157" s="5">
        <v>45808</v>
      </c>
    </row>
    <row r="158" spans="1:21" x14ac:dyDescent="0.2">
      <c r="A158" t="s">
        <v>91</v>
      </c>
      <c r="B158" t="s">
        <v>190</v>
      </c>
      <c r="C158" t="s">
        <v>195</v>
      </c>
      <c r="D158" t="b">
        <v>1</v>
      </c>
      <c r="E158" t="b">
        <v>0</v>
      </c>
      <c r="F158">
        <v>0</v>
      </c>
      <c r="G158" s="5">
        <v>45510</v>
      </c>
      <c r="H158" s="5">
        <v>45751</v>
      </c>
      <c r="I158" s="4">
        <v>1779900</v>
      </c>
      <c r="J158" s="4">
        <v>226943.4782608696</v>
      </c>
      <c r="K158" s="4">
        <v>1512956.5217391311</v>
      </c>
      <c r="L158" s="4">
        <v>18502.080000000002</v>
      </c>
      <c r="M158" s="4">
        <v>1789</v>
      </c>
      <c r="N158" s="4">
        <v>8699.5</v>
      </c>
      <c r="O158" s="4">
        <v>86995</v>
      </c>
      <c r="P158" s="4">
        <v>19224.37</v>
      </c>
      <c r="Q158" s="4">
        <v>1604690.05</v>
      </c>
      <c r="R158" s="4">
        <v>1442678.356164383</v>
      </c>
      <c r="S158" s="4">
        <v>162011.69383561629</v>
      </c>
      <c r="T158" t="b">
        <v>0</v>
      </c>
      <c r="U158" s="5">
        <v>45808</v>
      </c>
    </row>
    <row r="159" spans="1:21" x14ac:dyDescent="0.2">
      <c r="A159" t="s">
        <v>91</v>
      </c>
      <c r="B159" t="s">
        <v>190</v>
      </c>
      <c r="C159" t="s">
        <v>196</v>
      </c>
      <c r="D159" t="b">
        <v>0</v>
      </c>
      <c r="E159" t="b">
        <v>0</v>
      </c>
      <c r="F159">
        <v>0</v>
      </c>
      <c r="G159" s="5">
        <v>45510</v>
      </c>
      <c r="H159" s="5">
        <v>45751</v>
      </c>
      <c r="I159" s="4">
        <v>1779900</v>
      </c>
      <c r="J159" s="4">
        <v>226943.4782608696</v>
      </c>
      <c r="K159" s="4">
        <v>1512956.5217391311</v>
      </c>
      <c r="L159" s="4">
        <v>18502.080000000002</v>
      </c>
      <c r="M159" s="4">
        <v>1789</v>
      </c>
      <c r="N159" s="4">
        <v>8699.5</v>
      </c>
      <c r="O159" s="4">
        <v>86995</v>
      </c>
      <c r="P159" s="4">
        <v>19224.37</v>
      </c>
      <c r="Q159" s="4">
        <v>1604690.05</v>
      </c>
      <c r="R159" s="4">
        <v>1437146.966108836</v>
      </c>
      <c r="S159" s="4">
        <v>167543.08389116431</v>
      </c>
      <c r="T159" t="b">
        <v>0</v>
      </c>
      <c r="U159" s="5">
        <v>45808</v>
      </c>
    </row>
    <row r="160" spans="1:21" x14ac:dyDescent="0.2">
      <c r="A160" t="s">
        <v>91</v>
      </c>
      <c r="B160" t="s">
        <v>190</v>
      </c>
      <c r="C160" t="s">
        <v>197</v>
      </c>
      <c r="D160" t="b">
        <v>0</v>
      </c>
      <c r="E160" t="b">
        <v>0</v>
      </c>
      <c r="F160">
        <v>0</v>
      </c>
      <c r="G160" s="5">
        <v>45510</v>
      </c>
      <c r="H160" s="5">
        <v>45721</v>
      </c>
      <c r="I160" s="4">
        <v>1499900</v>
      </c>
      <c r="J160" s="4">
        <v>195639.13043478259</v>
      </c>
      <c r="K160" s="4">
        <v>1304260.869565218</v>
      </c>
      <c r="L160" s="4">
        <v>18502.080000000002</v>
      </c>
      <c r="M160" s="4">
        <v>1789</v>
      </c>
      <c r="N160" s="4">
        <v>7499.5</v>
      </c>
      <c r="O160" s="4">
        <v>74995</v>
      </c>
      <c r="P160" s="4">
        <v>19224.37</v>
      </c>
      <c r="Q160" s="4">
        <v>1377890.05</v>
      </c>
      <c r="R160" s="4">
        <v>1436260.9589041099</v>
      </c>
      <c r="S160" s="4">
        <v>-58370.908904109849</v>
      </c>
      <c r="T160" t="b">
        <v>0</v>
      </c>
      <c r="U160" s="5">
        <v>45808</v>
      </c>
    </row>
    <row r="161" spans="1:21" x14ac:dyDescent="0.2">
      <c r="A161" t="s">
        <v>91</v>
      </c>
      <c r="B161" t="s">
        <v>190</v>
      </c>
      <c r="C161" t="s">
        <v>198</v>
      </c>
      <c r="D161" t="b">
        <v>0</v>
      </c>
      <c r="E161" t="b">
        <v>0</v>
      </c>
      <c r="F161">
        <v>0</v>
      </c>
      <c r="G161" s="5">
        <v>45510</v>
      </c>
      <c r="H161" s="5">
        <v>45721</v>
      </c>
      <c r="I161" s="4">
        <v>1499900</v>
      </c>
      <c r="J161" s="4">
        <v>195639.13043478259</v>
      </c>
      <c r="K161" s="4">
        <v>1304260.869565218</v>
      </c>
      <c r="L161" s="4">
        <v>18502.080000000002</v>
      </c>
      <c r="M161" s="4">
        <v>1789</v>
      </c>
      <c r="N161" s="4">
        <v>7499.5</v>
      </c>
      <c r="O161" s="4">
        <v>74995</v>
      </c>
      <c r="P161" s="4">
        <v>19224.37</v>
      </c>
      <c r="Q161" s="4">
        <v>1377890.05</v>
      </c>
      <c r="R161" s="4">
        <v>1277799.928383356</v>
      </c>
      <c r="S161" s="4">
        <v>100090.1216166434</v>
      </c>
      <c r="T161" t="b">
        <v>0</v>
      </c>
      <c r="U161" s="5">
        <v>45808</v>
      </c>
    </row>
    <row r="162" spans="1:21" x14ac:dyDescent="0.2">
      <c r="A162" t="s">
        <v>91</v>
      </c>
      <c r="B162" t="s">
        <v>190</v>
      </c>
      <c r="C162" t="s">
        <v>199</v>
      </c>
      <c r="D162" t="b">
        <v>0</v>
      </c>
      <c r="E162" t="b">
        <v>0</v>
      </c>
      <c r="F162">
        <v>0</v>
      </c>
      <c r="G162" s="5">
        <v>45510</v>
      </c>
      <c r="H162" s="5">
        <v>45721</v>
      </c>
      <c r="I162" s="4">
        <v>1699900</v>
      </c>
      <c r="J162" s="4">
        <v>221726.0869565217</v>
      </c>
      <c r="K162" s="4">
        <v>1478173.913043478</v>
      </c>
      <c r="L162" s="4">
        <v>18502.080000000002</v>
      </c>
      <c r="M162" s="4">
        <v>1789</v>
      </c>
      <c r="N162" s="4">
        <v>8499.5</v>
      </c>
      <c r="O162" s="4">
        <v>84995</v>
      </c>
      <c r="P162" s="4">
        <v>19224.37</v>
      </c>
      <c r="Q162" s="4">
        <v>1566890.05</v>
      </c>
      <c r="R162" s="4">
        <v>1369432.372151644</v>
      </c>
      <c r="S162" s="4">
        <v>197457.67784835579</v>
      </c>
      <c r="T162" t="b">
        <v>0</v>
      </c>
      <c r="U162" s="5">
        <v>45808</v>
      </c>
    </row>
    <row r="163" spans="1:21" x14ac:dyDescent="0.2">
      <c r="A163" t="s">
        <v>91</v>
      </c>
      <c r="B163" t="s">
        <v>190</v>
      </c>
      <c r="C163" t="s">
        <v>200</v>
      </c>
      <c r="D163" t="b">
        <v>0</v>
      </c>
      <c r="E163" t="b">
        <v>0</v>
      </c>
      <c r="F163">
        <v>0</v>
      </c>
      <c r="G163" s="5">
        <v>45510</v>
      </c>
      <c r="H163" s="5">
        <v>45721</v>
      </c>
      <c r="I163" s="4">
        <v>1499900</v>
      </c>
      <c r="J163" s="4">
        <v>195639.13043478259</v>
      </c>
      <c r="K163" s="4">
        <v>1304260.869565218</v>
      </c>
      <c r="L163" s="4">
        <v>18502.080000000002</v>
      </c>
      <c r="M163" s="4">
        <v>1789</v>
      </c>
      <c r="N163" s="4">
        <v>7499.5</v>
      </c>
      <c r="O163" s="4">
        <v>74995</v>
      </c>
      <c r="P163" s="4">
        <v>19224.37</v>
      </c>
      <c r="Q163" s="4">
        <v>1377890.05</v>
      </c>
      <c r="R163" s="4">
        <v>1388755.384636096</v>
      </c>
      <c r="S163" s="4">
        <v>-10865.334636095909</v>
      </c>
      <c r="T163" t="b">
        <v>0</v>
      </c>
      <c r="U163" s="5">
        <v>45808</v>
      </c>
    </row>
    <row r="164" spans="1:21" x14ac:dyDescent="0.2">
      <c r="A164" t="s">
        <v>91</v>
      </c>
      <c r="B164" t="s">
        <v>190</v>
      </c>
      <c r="C164" t="s">
        <v>201</v>
      </c>
      <c r="D164" t="b">
        <v>0</v>
      </c>
      <c r="E164" t="b">
        <v>0</v>
      </c>
      <c r="F164">
        <v>0</v>
      </c>
      <c r="G164" s="5">
        <v>45510</v>
      </c>
      <c r="H164" s="5">
        <v>45721</v>
      </c>
      <c r="I164" s="4">
        <v>1499900</v>
      </c>
      <c r="J164" s="4">
        <v>195639.13043478259</v>
      </c>
      <c r="K164" s="4">
        <v>1304260.869565218</v>
      </c>
      <c r="L164" s="4">
        <v>18502.080000000002</v>
      </c>
      <c r="M164" s="4">
        <v>1789</v>
      </c>
      <c r="N164" s="4">
        <v>7499.5</v>
      </c>
      <c r="O164" s="4">
        <v>74995</v>
      </c>
      <c r="P164" s="4">
        <v>19224.37</v>
      </c>
      <c r="Q164" s="4">
        <v>1377890.05</v>
      </c>
      <c r="R164" s="4">
        <v>1418225.723834452</v>
      </c>
      <c r="S164" s="4">
        <v>-40335.673834452173</v>
      </c>
      <c r="T164" t="b">
        <v>0</v>
      </c>
      <c r="U164" s="5">
        <v>45808</v>
      </c>
    </row>
    <row r="165" spans="1:21" x14ac:dyDescent="0.2">
      <c r="A165" t="s">
        <v>91</v>
      </c>
      <c r="B165" t="s">
        <v>190</v>
      </c>
      <c r="C165" t="s">
        <v>202</v>
      </c>
      <c r="D165" t="b">
        <v>0</v>
      </c>
      <c r="E165" t="b">
        <v>0</v>
      </c>
      <c r="F165">
        <v>0</v>
      </c>
      <c r="G165" s="5">
        <v>45510</v>
      </c>
      <c r="H165" s="5">
        <v>45721</v>
      </c>
      <c r="I165" s="4">
        <v>1499900</v>
      </c>
      <c r="J165" s="4">
        <v>195639.13043478259</v>
      </c>
      <c r="K165" s="4">
        <v>1304260.869565218</v>
      </c>
      <c r="L165" s="4">
        <v>18502.080000000002</v>
      </c>
      <c r="M165" s="4">
        <v>1789</v>
      </c>
      <c r="N165" s="4">
        <v>7499.5</v>
      </c>
      <c r="O165" s="4">
        <v>74995</v>
      </c>
      <c r="P165" s="4">
        <v>19224.37</v>
      </c>
      <c r="Q165" s="4">
        <v>1377890.05</v>
      </c>
      <c r="R165" s="4">
        <v>1393475.2630073971</v>
      </c>
      <c r="S165" s="4">
        <v>-15585.21300739748</v>
      </c>
      <c r="T165" t="b">
        <v>0</v>
      </c>
      <c r="U165" s="5">
        <v>45808</v>
      </c>
    </row>
    <row r="166" spans="1:21" x14ac:dyDescent="0.2">
      <c r="A166" t="s">
        <v>91</v>
      </c>
      <c r="B166" t="s">
        <v>190</v>
      </c>
      <c r="C166" t="s">
        <v>203</v>
      </c>
      <c r="D166" t="b">
        <v>0</v>
      </c>
      <c r="E166" t="b">
        <v>0</v>
      </c>
      <c r="F166">
        <v>0</v>
      </c>
      <c r="G166" s="5">
        <v>45510</v>
      </c>
      <c r="H166" s="5">
        <v>45721</v>
      </c>
      <c r="I166" s="4">
        <v>1529900</v>
      </c>
      <c r="J166" s="4">
        <v>199552.17391304349</v>
      </c>
      <c r="K166" s="4">
        <v>1330347.826086957</v>
      </c>
      <c r="L166" s="4">
        <v>18502.080000000002</v>
      </c>
      <c r="M166" s="4">
        <v>1789</v>
      </c>
      <c r="N166" s="4">
        <v>7649.5</v>
      </c>
      <c r="O166" s="4">
        <v>76495</v>
      </c>
      <c r="P166" s="4">
        <v>19224.37</v>
      </c>
      <c r="Q166" s="4">
        <v>1406240.05</v>
      </c>
      <c r="R166" s="4">
        <v>1384426.0611804789</v>
      </c>
      <c r="S166" s="4">
        <v>21813.988819520451</v>
      </c>
      <c r="T166" t="b">
        <v>0</v>
      </c>
      <c r="U166" s="5">
        <v>45808</v>
      </c>
    </row>
    <row r="167" spans="1:21" x14ac:dyDescent="0.2">
      <c r="A167" t="s">
        <v>91</v>
      </c>
      <c r="B167" t="s">
        <v>190</v>
      </c>
      <c r="C167" t="s">
        <v>204</v>
      </c>
      <c r="D167" t="b">
        <v>0</v>
      </c>
      <c r="E167" t="b">
        <v>0</v>
      </c>
      <c r="F167">
        <v>0</v>
      </c>
      <c r="G167" s="5">
        <v>45510</v>
      </c>
      <c r="H167" s="5">
        <v>45721</v>
      </c>
      <c r="I167" s="4">
        <v>1529900</v>
      </c>
      <c r="J167" s="4">
        <v>199552.17391304349</v>
      </c>
      <c r="K167" s="4">
        <v>1330347.826086957</v>
      </c>
      <c r="L167" s="4">
        <v>18502.080000000002</v>
      </c>
      <c r="M167" s="4">
        <v>1789</v>
      </c>
      <c r="N167" s="4">
        <v>7649.5</v>
      </c>
      <c r="O167" s="4">
        <v>76495</v>
      </c>
      <c r="P167" s="4">
        <v>19224.37</v>
      </c>
      <c r="Q167" s="4">
        <v>1406240.05</v>
      </c>
      <c r="R167" s="4">
        <v>1377671.2070024661</v>
      </c>
      <c r="S167" s="4">
        <v>28568.842997534201</v>
      </c>
      <c r="T167" t="b">
        <v>0</v>
      </c>
      <c r="U167" s="5">
        <v>45808</v>
      </c>
    </row>
    <row r="168" spans="1:21" x14ac:dyDescent="0.2">
      <c r="A168" t="s">
        <v>91</v>
      </c>
      <c r="B168" t="s">
        <v>190</v>
      </c>
      <c r="C168" t="s">
        <v>205</v>
      </c>
      <c r="D168" t="b">
        <v>0</v>
      </c>
      <c r="E168" t="b">
        <v>0</v>
      </c>
      <c r="F168">
        <v>0</v>
      </c>
      <c r="G168" s="5">
        <v>45510</v>
      </c>
      <c r="H168" s="5">
        <v>45721</v>
      </c>
      <c r="I168" s="4">
        <v>1729900</v>
      </c>
      <c r="J168" s="4">
        <v>225639.13043478259</v>
      </c>
      <c r="K168" s="4">
        <v>1504260.869565218</v>
      </c>
      <c r="L168" s="4">
        <v>18502.080000000002</v>
      </c>
      <c r="M168" s="4">
        <v>1789</v>
      </c>
      <c r="N168" s="4">
        <v>8649.5</v>
      </c>
      <c r="O168" s="4">
        <v>86495</v>
      </c>
      <c r="P168" s="4">
        <v>19224.37</v>
      </c>
      <c r="Q168" s="4">
        <v>1595240.05</v>
      </c>
      <c r="R168" s="4">
        <v>1409157.794828082</v>
      </c>
      <c r="S168" s="4">
        <v>186082.25517191761</v>
      </c>
      <c r="T168" t="b">
        <v>0</v>
      </c>
      <c r="U168" s="5">
        <v>45808</v>
      </c>
    </row>
    <row r="169" spans="1:21" x14ac:dyDescent="0.2">
      <c r="A169" t="s">
        <v>91</v>
      </c>
      <c r="B169" t="s">
        <v>190</v>
      </c>
      <c r="C169" t="s">
        <v>206</v>
      </c>
      <c r="D169" t="b">
        <v>0</v>
      </c>
      <c r="E169" t="b">
        <v>0</v>
      </c>
      <c r="F169">
        <v>0</v>
      </c>
      <c r="G169" s="5">
        <v>45510</v>
      </c>
      <c r="H169" s="5">
        <v>45721</v>
      </c>
      <c r="I169" s="4">
        <v>1529900</v>
      </c>
      <c r="J169" s="4">
        <v>199552.17391304349</v>
      </c>
      <c r="K169" s="4">
        <v>1330347.826086957</v>
      </c>
      <c r="L169" s="4">
        <v>18502.080000000002</v>
      </c>
      <c r="M169" s="4">
        <v>1789</v>
      </c>
      <c r="N169" s="4">
        <v>7649.5</v>
      </c>
      <c r="O169" s="4">
        <v>76495</v>
      </c>
      <c r="P169" s="4">
        <v>19224.37</v>
      </c>
      <c r="Q169" s="4">
        <v>1406240.05</v>
      </c>
      <c r="R169" s="4">
        <v>1379976.487294931</v>
      </c>
      <c r="S169" s="4">
        <v>26263.56270506838</v>
      </c>
      <c r="T169" t="b">
        <v>0</v>
      </c>
      <c r="U169" s="5">
        <v>45808</v>
      </c>
    </row>
    <row r="170" spans="1:21" x14ac:dyDescent="0.2">
      <c r="A170" t="s">
        <v>91</v>
      </c>
      <c r="B170" t="s">
        <v>190</v>
      </c>
      <c r="C170" t="s">
        <v>207</v>
      </c>
      <c r="D170" t="b">
        <v>0</v>
      </c>
      <c r="E170" t="b">
        <v>0</v>
      </c>
      <c r="F170">
        <v>0</v>
      </c>
      <c r="G170" s="5">
        <v>45510</v>
      </c>
      <c r="H170" s="5">
        <v>45721</v>
      </c>
      <c r="I170" s="4">
        <v>1529900</v>
      </c>
      <c r="J170" s="4">
        <v>199552.17391304349</v>
      </c>
      <c r="K170" s="4">
        <v>1330347.826086957</v>
      </c>
      <c r="L170" s="4">
        <v>18502.080000000002</v>
      </c>
      <c r="M170" s="4">
        <v>1789</v>
      </c>
      <c r="N170" s="4">
        <v>7649.5</v>
      </c>
      <c r="O170" s="4">
        <v>76495</v>
      </c>
      <c r="P170" s="4">
        <v>19224.37</v>
      </c>
      <c r="Q170" s="4">
        <v>1406240.05</v>
      </c>
      <c r="R170" s="4">
        <v>1396858.253336027</v>
      </c>
      <c r="S170" s="4">
        <v>9381.7966639725491</v>
      </c>
      <c r="T170" t="b">
        <v>0</v>
      </c>
      <c r="U170" s="5">
        <v>45808</v>
      </c>
    </row>
    <row r="171" spans="1:21" x14ac:dyDescent="0.2">
      <c r="A171" t="s">
        <v>91</v>
      </c>
      <c r="B171" t="s">
        <v>190</v>
      </c>
      <c r="C171" t="s">
        <v>208</v>
      </c>
      <c r="D171" t="b">
        <v>0</v>
      </c>
      <c r="E171" t="b">
        <v>0</v>
      </c>
      <c r="F171">
        <v>0</v>
      </c>
      <c r="G171" s="5">
        <v>45510</v>
      </c>
      <c r="H171" s="5">
        <v>45721</v>
      </c>
      <c r="I171" s="4">
        <v>1529900</v>
      </c>
      <c r="J171" s="4">
        <v>199552.17391304349</v>
      </c>
      <c r="K171" s="4">
        <v>1330347.826086957</v>
      </c>
      <c r="L171" s="4">
        <v>18502.080000000002</v>
      </c>
      <c r="M171" s="4">
        <v>1789</v>
      </c>
      <c r="N171" s="4">
        <v>7649.5</v>
      </c>
      <c r="O171" s="4">
        <v>76495</v>
      </c>
      <c r="P171" s="4">
        <v>19224.37</v>
      </c>
      <c r="Q171" s="4">
        <v>1406240.05</v>
      </c>
      <c r="R171" s="4">
        <v>1407293.1506849311</v>
      </c>
      <c r="S171" s="4">
        <v>-1053.100684931502</v>
      </c>
      <c r="T171" t="b">
        <v>0</v>
      </c>
      <c r="U171" s="5">
        <v>45808</v>
      </c>
    </row>
    <row r="172" spans="1:21" x14ac:dyDescent="0.2">
      <c r="A172" t="s">
        <v>91</v>
      </c>
      <c r="B172" t="s">
        <v>190</v>
      </c>
      <c r="C172" t="s">
        <v>209</v>
      </c>
      <c r="D172" t="b">
        <v>0</v>
      </c>
      <c r="E172" t="b">
        <v>0</v>
      </c>
      <c r="F172">
        <v>0</v>
      </c>
      <c r="G172" s="5">
        <v>45510</v>
      </c>
      <c r="H172" s="5">
        <v>45721</v>
      </c>
      <c r="I172" s="4">
        <v>1499900</v>
      </c>
      <c r="J172" s="4">
        <v>195639.13043478259</v>
      </c>
      <c r="K172" s="4">
        <v>1304260.869565218</v>
      </c>
      <c r="L172" s="4">
        <v>18502.080000000002</v>
      </c>
      <c r="M172" s="4">
        <v>1789</v>
      </c>
      <c r="N172" s="4">
        <v>7499.5</v>
      </c>
      <c r="O172" s="4">
        <v>74995</v>
      </c>
      <c r="P172" s="4">
        <v>19224.37</v>
      </c>
      <c r="Q172" s="4">
        <v>1377890.05</v>
      </c>
      <c r="R172" s="4">
        <v>1417359.9641010959</v>
      </c>
      <c r="S172" s="4">
        <v>-39469.91410109587</v>
      </c>
      <c r="T172" t="b">
        <v>0</v>
      </c>
      <c r="U172" s="5">
        <v>45808</v>
      </c>
    </row>
    <row r="173" spans="1:21" x14ac:dyDescent="0.2">
      <c r="A173" t="s">
        <v>91</v>
      </c>
      <c r="B173" t="s">
        <v>190</v>
      </c>
      <c r="C173" t="s">
        <v>210</v>
      </c>
      <c r="D173" t="b">
        <v>0</v>
      </c>
      <c r="E173" t="b">
        <v>0</v>
      </c>
      <c r="F173">
        <v>0</v>
      </c>
      <c r="G173" s="5">
        <v>45510</v>
      </c>
      <c r="H173" s="5">
        <v>45721</v>
      </c>
      <c r="I173" s="4">
        <v>1499900</v>
      </c>
      <c r="J173" s="4">
        <v>195639.13043478259</v>
      </c>
      <c r="K173" s="4">
        <v>1304260.869565218</v>
      </c>
      <c r="L173" s="4">
        <v>18502.080000000002</v>
      </c>
      <c r="M173" s="4">
        <v>1789</v>
      </c>
      <c r="N173" s="4">
        <v>7499.5</v>
      </c>
      <c r="O173" s="4">
        <v>74995</v>
      </c>
      <c r="P173" s="4">
        <v>19224.37</v>
      </c>
      <c r="Q173" s="4">
        <v>1377890.05</v>
      </c>
      <c r="R173" s="4">
        <v>1414260.5701583561</v>
      </c>
      <c r="S173" s="4">
        <v>-36370.520158356521</v>
      </c>
      <c r="T173" t="b">
        <v>0</v>
      </c>
      <c r="U173" s="5">
        <v>45808</v>
      </c>
    </row>
    <row r="174" spans="1:21" x14ac:dyDescent="0.2">
      <c r="A174" t="s">
        <v>91</v>
      </c>
      <c r="B174" t="s">
        <v>190</v>
      </c>
      <c r="C174" t="s">
        <v>211</v>
      </c>
      <c r="D174" t="b">
        <v>0</v>
      </c>
      <c r="E174" t="b">
        <v>0</v>
      </c>
      <c r="F174">
        <v>0</v>
      </c>
      <c r="G174" s="5">
        <v>45510</v>
      </c>
      <c r="H174" s="5">
        <v>45721</v>
      </c>
      <c r="I174" s="4">
        <v>1749900</v>
      </c>
      <c r="J174" s="4">
        <v>228247.82608695651</v>
      </c>
      <c r="K174" s="4">
        <v>1521652.1739130439</v>
      </c>
      <c r="L174" s="4">
        <v>18502.080000000002</v>
      </c>
      <c r="M174" s="4">
        <v>1789</v>
      </c>
      <c r="N174" s="4">
        <v>8749.5</v>
      </c>
      <c r="O174" s="4">
        <v>87495</v>
      </c>
      <c r="P174" s="4">
        <v>19224.37</v>
      </c>
      <c r="Q174" s="4">
        <v>1614140.05</v>
      </c>
      <c r="R174" s="4">
        <v>1370975.3002301371</v>
      </c>
      <c r="S174" s="4">
        <v>243164.749769863</v>
      </c>
      <c r="T174" t="b">
        <v>0</v>
      </c>
      <c r="U174" s="5">
        <v>45808</v>
      </c>
    </row>
    <row r="175" spans="1:21" x14ac:dyDescent="0.2">
      <c r="A175" t="s">
        <v>91</v>
      </c>
      <c r="B175" t="s">
        <v>190</v>
      </c>
      <c r="C175" t="s">
        <v>212</v>
      </c>
      <c r="D175" t="b">
        <v>0</v>
      </c>
      <c r="E175" t="b">
        <v>0</v>
      </c>
      <c r="F175">
        <v>0</v>
      </c>
      <c r="G175" s="5">
        <v>45510</v>
      </c>
      <c r="H175" s="5">
        <v>45721</v>
      </c>
      <c r="I175" s="4">
        <v>1499900</v>
      </c>
      <c r="J175" s="4">
        <v>195639.13043478259</v>
      </c>
      <c r="K175" s="4">
        <v>1304260.869565218</v>
      </c>
      <c r="L175" s="4">
        <v>18502.080000000002</v>
      </c>
      <c r="M175" s="4">
        <v>1789</v>
      </c>
      <c r="N175" s="4">
        <v>7499.5</v>
      </c>
      <c r="O175" s="4">
        <v>74995</v>
      </c>
      <c r="P175" s="4">
        <v>19224.37</v>
      </c>
      <c r="Q175" s="4">
        <v>1377890.05</v>
      </c>
      <c r="R175" s="4">
        <v>1372498.630136986</v>
      </c>
      <c r="S175" s="4">
        <v>5391.4198630135506</v>
      </c>
      <c r="T175" t="b">
        <v>0</v>
      </c>
      <c r="U175" s="5">
        <v>45808</v>
      </c>
    </row>
    <row r="176" spans="1:21" x14ac:dyDescent="0.2">
      <c r="A176" t="s">
        <v>91</v>
      </c>
      <c r="B176" t="s">
        <v>190</v>
      </c>
      <c r="C176" t="s">
        <v>213</v>
      </c>
      <c r="D176" t="b">
        <v>0</v>
      </c>
      <c r="E176" t="b">
        <v>0</v>
      </c>
      <c r="F176">
        <v>0</v>
      </c>
      <c r="G176" s="5">
        <v>45510</v>
      </c>
      <c r="H176" s="5">
        <v>45721</v>
      </c>
      <c r="I176" s="4">
        <v>1499900</v>
      </c>
      <c r="J176" s="4">
        <v>195639.13043478259</v>
      </c>
      <c r="K176" s="4">
        <v>1304260.869565218</v>
      </c>
      <c r="L176" s="4">
        <v>18502.080000000002</v>
      </c>
      <c r="M176" s="4">
        <v>1789</v>
      </c>
      <c r="N176" s="4">
        <v>7499.5</v>
      </c>
      <c r="O176" s="4">
        <v>74995</v>
      </c>
      <c r="P176" s="4">
        <v>19224.37</v>
      </c>
      <c r="Q176" s="4">
        <v>1377890.05</v>
      </c>
      <c r="R176" s="4">
        <v>1386840.139331507</v>
      </c>
      <c r="S176" s="4">
        <v>-8950.0893315069843</v>
      </c>
      <c r="T176" t="b">
        <v>0</v>
      </c>
      <c r="U176" s="5">
        <v>45808</v>
      </c>
    </row>
    <row r="177" spans="1:21" x14ac:dyDescent="0.2">
      <c r="A177" t="s">
        <v>91</v>
      </c>
      <c r="B177" t="s">
        <v>190</v>
      </c>
      <c r="C177" t="s">
        <v>214</v>
      </c>
      <c r="D177" t="b">
        <v>1</v>
      </c>
      <c r="E177" t="b">
        <v>0</v>
      </c>
      <c r="F177">
        <v>0</v>
      </c>
      <c r="G177" s="5">
        <v>45510</v>
      </c>
      <c r="H177" s="5">
        <v>45751</v>
      </c>
      <c r="I177" s="4">
        <v>1669900</v>
      </c>
      <c r="J177" s="4">
        <v>195639.13043478259</v>
      </c>
      <c r="K177" s="4">
        <v>1304260.869565218</v>
      </c>
      <c r="L177" s="4">
        <v>18502.080000000002</v>
      </c>
      <c r="M177" s="4">
        <v>1789</v>
      </c>
      <c r="N177" s="4">
        <v>7499.5</v>
      </c>
      <c r="O177" s="4">
        <v>74995</v>
      </c>
      <c r="P177" s="4">
        <v>19224.37</v>
      </c>
      <c r="Q177" s="4">
        <v>1377890.05</v>
      </c>
      <c r="R177" s="4">
        <v>1402293.3564122601</v>
      </c>
      <c r="S177" s="4">
        <v>-24403.30641226051</v>
      </c>
      <c r="T177" t="b">
        <v>0</v>
      </c>
      <c r="U177" s="5">
        <v>45808</v>
      </c>
    </row>
    <row r="178" spans="1:21" x14ac:dyDescent="0.2">
      <c r="A178" t="s">
        <v>91</v>
      </c>
      <c r="B178" t="s">
        <v>215</v>
      </c>
      <c r="C178" t="s">
        <v>216</v>
      </c>
      <c r="D178" t="b">
        <v>0</v>
      </c>
      <c r="E178" t="b">
        <v>0</v>
      </c>
      <c r="F178">
        <v>0</v>
      </c>
      <c r="G178" s="5">
        <v>45499</v>
      </c>
      <c r="H178" s="5">
        <v>45804</v>
      </c>
      <c r="I178" s="4">
        <v>1499900</v>
      </c>
      <c r="J178" s="4">
        <v>195639.13043478259</v>
      </c>
      <c r="K178" s="4">
        <v>1304260.869565218</v>
      </c>
      <c r="L178" s="4">
        <v>18502.080000000002</v>
      </c>
      <c r="M178" s="4">
        <v>1789</v>
      </c>
      <c r="N178" s="4">
        <v>7499.5</v>
      </c>
      <c r="O178" s="4">
        <v>74995</v>
      </c>
      <c r="P178" s="4">
        <v>19224.37</v>
      </c>
      <c r="Q178" s="4">
        <v>1377890.05</v>
      </c>
      <c r="R178" s="4">
        <v>1288024.657534247</v>
      </c>
      <c r="S178" s="4">
        <v>89865.392465753248</v>
      </c>
      <c r="T178" t="b">
        <v>0</v>
      </c>
      <c r="U178" s="5">
        <v>45869</v>
      </c>
    </row>
    <row r="179" spans="1:21" x14ac:dyDescent="0.2">
      <c r="A179" t="s">
        <v>91</v>
      </c>
      <c r="B179" t="s">
        <v>215</v>
      </c>
      <c r="C179" t="s">
        <v>217</v>
      </c>
      <c r="D179" t="b">
        <v>0</v>
      </c>
      <c r="E179" t="b">
        <v>0</v>
      </c>
      <c r="F179">
        <v>0</v>
      </c>
      <c r="G179" s="5">
        <v>45499</v>
      </c>
      <c r="H179" s="5">
        <v>45804</v>
      </c>
      <c r="I179" s="4">
        <v>1499900</v>
      </c>
      <c r="J179" s="4">
        <v>195639.13043478259</v>
      </c>
      <c r="K179" s="4">
        <v>1304260.869565218</v>
      </c>
      <c r="L179" s="4">
        <v>18502.080000000002</v>
      </c>
      <c r="M179" s="4">
        <v>1789</v>
      </c>
      <c r="N179" s="4">
        <v>7499.5</v>
      </c>
      <c r="O179" s="4">
        <v>74995</v>
      </c>
      <c r="P179" s="4">
        <v>19224.37</v>
      </c>
      <c r="Q179" s="4">
        <v>1377890.05</v>
      </c>
      <c r="R179" s="4">
        <v>1222787.6712328771</v>
      </c>
      <c r="S179" s="4">
        <v>155102.37876712301</v>
      </c>
      <c r="T179" t="b">
        <v>0</v>
      </c>
      <c r="U179" s="5">
        <v>45869</v>
      </c>
    </row>
    <row r="180" spans="1:21" x14ac:dyDescent="0.2">
      <c r="A180" t="s">
        <v>91</v>
      </c>
      <c r="B180" t="s">
        <v>215</v>
      </c>
      <c r="C180" t="s">
        <v>218</v>
      </c>
      <c r="D180" t="b">
        <v>0</v>
      </c>
      <c r="E180" t="b">
        <v>0</v>
      </c>
      <c r="F180">
        <v>0</v>
      </c>
      <c r="G180" s="5">
        <v>45499</v>
      </c>
      <c r="H180" s="5">
        <v>45804</v>
      </c>
      <c r="I180" s="4">
        <v>1499900</v>
      </c>
      <c r="J180" s="4">
        <v>195639.13043478259</v>
      </c>
      <c r="K180" s="4">
        <v>1304260.869565218</v>
      </c>
      <c r="L180" s="4">
        <v>18502.080000000002</v>
      </c>
      <c r="M180" s="4">
        <v>1789</v>
      </c>
      <c r="N180" s="4">
        <v>7499.5</v>
      </c>
      <c r="O180" s="4">
        <v>74995</v>
      </c>
      <c r="P180" s="4">
        <v>19224.37</v>
      </c>
      <c r="Q180" s="4">
        <v>1377890.05</v>
      </c>
      <c r="R180" s="4">
        <v>1286174.9272372599</v>
      </c>
      <c r="S180" s="4">
        <v>91715.122762739658</v>
      </c>
      <c r="T180" t="b">
        <v>0</v>
      </c>
      <c r="U180" s="5">
        <v>45869</v>
      </c>
    </row>
    <row r="181" spans="1:21" x14ac:dyDescent="0.2">
      <c r="A181" t="s">
        <v>91</v>
      </c>
      <c r="B181" t="s">
        <v>215</v>
      </c>
      <c r="C181" t="s">
        <v>219</v>
      </c>
      <c r="D181" t="b">
        <v>0</v>
      </c>
      <c r="E181" t="b">
        <v>0</v>
      </c>
      <c r="F181">
        <v>0</v>
      </c>
      <c r="G181" s="5">
        <v>45499</v>
      </c>
      <c r="H181" s="5">
        <v>45804</v>
      </c>
      <c r="I181" s="4">
        <v>1499900</v>
      </c>
      <c r="J181" s="4">
        <v>195639.13043478259</v>
      </c>
      <c r="K181" s="4">
        <v>1304260.869565218</v>
      </c>
      <c r="L181" s="4">
        <v>18502.080000000002</v>
      </c>
      <c r="M181" s="4">
        <v>1789</v>
      </c>
      <c r="N181" s="4">
        <v>7499.5</v>
      </c>
      <c r="O181" s="4">
        <v>74995</v>
      </c>
      <c r="P181" s="4">
        <v>19224.37</v>
      </c>
      <c r="Q181" s="4">
        <v>1377890.05</v>
      </c>
      <c r="R181" s="4">
        <v>1288024.657534247</v>
      </c>
      <c r="S181" s="4">
        <v>89865.392465753248</v>
      </c>
      <c r="T181" t="b">
        <v>0</v>
      </c>
      <c r="U181" s="5">
        <v>45869</v>
      </c>
    </row>
    <row r="182" spans="1:21" x14ac:dyDescent="0.2">
      <c r="A182" t="s">
        <v>91</v>
      </c>
      <c r="B182" t="s">
        <v>215</v>
      </c>
      <c r="C182" t="s">
        <v>220</v>
      </c>
      <c r="D182" t="b">
        <v>0</v>
      </c>
      <c r="E182" t="b">
        <v>0</v>
      </c>
      <c r="F182">
        <v>0</v>
      </c>
      <c r="G182" s="5">
        <v>45499</v>
      </c>
      <c r="H182" s="5">
        <v>45804</v>
      </c>
      <c r="I182" s="4">
        <v>1499900</v>
      </c>
      <c r="J182" s="4">
        <v>195639.13043478259</v>
      </c>
      <c r="K182" s="4">
        <v>1304260.869565218</v>
      </c>
      <c r="L182" s="4">
        <v>18502.080000000002</v>
      </c>
      <c r="M182" s="4">
        <v>1789</v>
      </c>
      <c r="N182" s="4">
        <v>7499.5</v>
      </c>
      <c r="O182" s="4">
        <v>74995</v>
      </c>
      <c r="P182" s="4">
        <v>19224.37</v>
      </c>
      <c r="Q182" s="4">
        <v>1377890.05</v>
      </c>
      <c r="R182" s="4">
        <v>1346631.931107945</v>
      </c>
      <c r="S182" s="4">
        <v>31258.118892054768</v>
      </c>
      <c r="T182" t="b">
        <v>0</v>
      </c>
      <c r="U182" s="5">
        <v>45869</v>
      </c>
    </row>
    <row r="183" spans="1:21" x14ac:dyDescent="0.2">
      <c r="A183" t="s">
        <v>91</v>
      </c>
      <c r="B183" t="s">
        <v>215</v>
      </c>
      <c r="C183" t="s">
        <v>221</v>
      </c>
      <c r="D183" t="b">
        <v>0</v>
      </c>
      <c r="E183" t="b">
        <v>0</v>
      </c>
      <c r="F183">
        <v>0</v>
      </c>
      <c r="G183" s="5">
        <v>45499</v>
      </c>
      <c r="H183" s="5">
        <v>45804</v>
      </c>
      <c r="I183" s="4">
        <v>1499900</v>
      </c>
      <c r="J183" s="4">
        <v>195639.13043478259</v>
      </c>
      <c r="K183" s="4">
        <v>1304260.869565218</v>
      </c>
      <c r="L183" s="4">
        <v>18502.080000000002</v>
      </c>
      <c r="M183" s="4">
        <v>1789</v>
      </c>
      <c r="N183" s="4">
        <v>7499.5</v>
      </c>
      <c r="O183" s="4">
        <v>74995</v>
      </c>
      <c r="P183" s="4">
        <v>19224.37</v>
      </c>
      <c r="Q183" s="4">
        <v>1377890.05</v>
      </c>
      <c r="R183" s="4">
        <v>1379046.5753424659</v>
      </c>
      <c r="S183" s="4">
        <v>-1156.525342465844</v>
      </c>
      <c r="T183" t="b">
        <v>0</v>
      </c>
      <c r="U183" s="5">
        <v>45869</v>
      </c>
    </row>
    <row r="184" spans="1:21" x14ac:dyDescent="0.2">
      <c r="A184" t="s">
        <v>91</v>
      </c>
      <c r="B184" t="s">
        <v>215</v>
      </c>
      <c r="C184" t="s">
        <v>222</v>
      </c>
      <c r="D184" t="b">
        <v>0</v>
      </c>
      <c r="E184" t="b">
        <v>0</v>
      </c>
      <c r="F184">
        <v>0</v>
      </c>
      <c r="G184" s="5">
        <v>45499</v>
      </c>
      <c r="H184" s="5">
        <v>45804</v>
      </c>
      <c r="I184" s="4">
        <v>1499900</v>
      </c>
      <c r="J184" s="4">
        <v>195639.13043478259</v>
      </c>
      <c r="K184" s="4">
        <v>1304260.869565218</v>
      </c>
      <c r="L184" s="4">
        <v>18502.080000000002</v>
      </c>
      <c r="M184" s="4">
        <v>1789</v>
      </c>
      <c r="N184" s="4">
        <v>7499.5</v>
      </c>
      <c r="O184" s="4">
        <v>74995</v>
      </c>
      <c r="P184" s="4">
        <v>19224.37</v>
      </c>
      <c r="Q184" s="4">
        <v>1377890.05</v>
      </c>
      <c r="R184" s="4">
        <v>1342800.3190772601</v>
      </c>
      <c r="S184" s="4">
        <v>35089.730922739487</v>
      </c>
      <c r="T184" t="b">
        <v>0</v>
      </c>
      <c r="U184" s="5">
        <v>45869</v>
      </c>
    </row>
    <row r="185" spans="1:21" x14ac:dyDescent="0.2">
      <c r="A185" t="s">
        <v>91</v>
      </c>
      <c r="B185" t="s">
        <v>215</v>
      </c>
      <c r="C185" t="s">
        <v>223</v>
      </c>
      <c r="D185" t="b">
        <v>0</v>
      </c>
      <c r="E185" t="b">
        <v>0</v>
      </c>
      <c r="F185">
        <v>0</v>
      </c>
      <c r="G185" s="5">
        <v>45499</v>
      </c>
      <c r="H185" s="5">
        <v>45804</v>
      </c>
      <c r="I185" s="4">
        <v>1499900</v>
      </c>
      <c r="J185" s="4">
        <v>195639.13043478259</v>
      </c>
      <c r="K185" s="4">
        <v>1304260.869565218</v>
      </c>
      <c r="L185" s="4">
        <v>18502.080000000002</v>
      </c>
      <c r="M185" s="4">
        <v>1789</v>
      </c>
      <c r="N185" s="4">
        <v>7499.5</v>
      </c>
      <c r="O185" s="4">
        <v>74995</v>
      </c>
      <c r="P185" s="4">
        <v>19224.37</v>
      </c>
      <c r="Q185" s="4">
        <v>1377890.05</v>
      </c>
      <c r="R185" s="4">
        <v>1320731.982825205</v>
      </c>
      <c r="S185" s="4">
        <v>57158.067174794392</v>
      </c>
      <c r="T185" t="b">
        <v>0</v>
      </c>
      <c r="U185" s="5">
        <v>45869</v>
      </c>
    </row>
    <row r="186" spans="1:21" x14ac:dyDescent="0.2">
      <c r="A186" t="s">
        <v>91</v>
      </c>
      <c r="B186" t="s">
        <v>224</v>
      </c>
      <c r="C186" t="s">
        <v>225</v>
      </c>
      <c r="D186" t="b">
        <v>1</v>
      </c>
      <c r="E186" t="b">
        <v>0</v>
      </c>
      <c r="F186">
        <v>0</v>
      </c>
      <c r="G186" s="5">
        <v>45450</v>
      </c>
      <c r="H186" s="5">
        <v>45597</v>
      </c>
      <c r="I186" s="4">
        <v>1729900</v>
      </c>
      <c r="J186" s="4">
        <v>219117.39130434781</v>
      </c>
      <c r="K186" s="4">
        <v>1460782.6086956521</v>
      </c>
      <c r="L186" s="4">
        <v>18502.080000000002</v>
      </c>
      <c r="M186" s="4">
        <v>1789</v>
      </c>
      <c r="N186" s="4">
        <v>8399.5</v>
      </c>
      <c r="O186" s="4">
        <v>83995</v>
      </c>
      <c r="P186" s="4">
        <v>19224.37</v>
      </c>
      <c r="Q186" s="4">
        <v>1547990.05</v>
      </c>
      <c r="R186" s="4">
        <v>1298423.9099242471</v>
      </c>
      <c r="S186" s="4">
        <v>249566.14007575321</v>
      </c>
      <c r="T186" t="b">
        <v>0</v>
      </c>
      <c r="U186" s="5">
        <v>45688</v>
      </c>
    </row>
    <row r="187" spans="1:21" x14ac:dyDescent="0.2">
      <c r="A187" t="s">
        <v>91</v>
      </c>
      <c r="B187" t="s">
        <v>224</v>
      </c>
      <c r="C187" t="s">
        <v>226</v>
      </c>
      <c r="D187" t="b">
        <v>1</v>
      </c>
      <c r="E187" t="b">
        <v>0</v>
      </c>
      <c r="F187">
        <v>0</v>
      </c>
      <c r="G187" s="5">
        <v>45450</v>
      </c>
      <c r="H187" s="5">
        <v>45597</v>
      </c>
      <c r="I187" s="4">
        <v>1699900</v>
      </c>
      <c r="J187" s="4">
        <v>215204.34782608689</v>
      </c>
      <c r="K187" s="4">
        <v>1434695.6521739131</v>
      </c>
      <c r="L187" s="4">
        <v>18502.080000000002</v>
      </c>
      <c r="M187" s="4">
        <v>1789</v>
      </c>
      <c r="N187" s="4">
        <v>8249.5</v>
      </c>
      <c r="O187" s="4">
        <v>82495</v>
      </c>
      <c r="P187" s="4">
        <v>19224.37</v>
      </c>
      <c r="Q187" s="4">
        <v>1519640.05</v>
      </c>
      <c r="R187" s="4">
        <v>1311041.2819764379</v>
      </c>
      <c r="S187" s="4">
        <v>208598.76802356169</v>
      </c>
      <c r="T187" t="b">
        <v>0</v>
      </c>
      <c r="U187" s="5">
        <v>45688</v>
      </c>
    </row>
    <row r="188" spans="1:21" x14ac:dyDescent="0.2">
      <c r="A188" t="s">
        <v>91</v>
      </c>
      <c r="B188" t="s">
        <v>224</v>
      </c>
      <c r="C188" t="s">
        <v>227</v>
      </c>
      <c r="D188" t="b">
        <v>0</v>
      </c>
      <c r="E188" t="b">
        <v>0</v>
      </c>
      <c r="F188">
        <v>0</v>
      </c>
      <c r="G188" s="5">
        <v>45450</v>
      </c>
      <c r="H188" s="5">
        <v>45615</v>
      </c>
      <c r="I188" s="4">
        <v>1789900</v>
      </c>
      <c r="J188" s="4">
        <v>221726.0869565217</v>
      </c>
      <c r="K188" s="4">
        <v>1478173.913043478</v>
      </c>
      <c r="L188" s="4">
        <v>18502.080000000002</v>
      </c>
      <c r="M188" s="4">
        <v>1789</v>
      </c>
      <c r="N188" s="4">
        <v>8499.5</v>
      </c>
      <c r="O188" s="4">
        <v>84995</v>
      </c>
      <c r="P188" s="4">
        <v>19224.37</v>
      </c>
      <c r="Q188" s="4">
        <v>1566890.05</v>
      </c>
      <c r="R188" s="4">
        <v>1216703.9347531509</v>
      </c>
      <c r="S188" s="4">
        <v>350186.11524684908</v>
      </c>
      <c r="T188" t="b">
        <v>0</v>
      </c>
      <c r="U188" s="5">
        <v>45688</v>
      </c>
    </row>
    <row r="189" spans="1:21" x14ac:dyDescent="0.2">
      <c r="A189" t="s">
        <v>91</v>
      </c>
      <c r="B189" t="s">
        <v>224</v>
      </c>
      <c r="C189" t="s">
        <v>228</v>
      </c>
      <c r="D189" t="b">
        <v>0</v>
      </c>
      <c r="E189" t="b">
        <v>0</v>
      </c>
      <c r="F189">
        <v>0</v>
      </c>
      <c r="G189" s="5">
        <v>45450</v>
      </c>
      <c r="H189" s="5">
        <v>45615</v>
      </c>
      <c r="I189" s="4">
        <v>1679900</v>
      </c>
      <c r="J189" s="4">
        <v>219117.39130434781</v>
      </c>
      <c r="K189" s="4">
        <v>1460782.6086956521</v>
      </c>
      <c r="L189" s="4">
        <v>18502.080000000002</v>
      </c>
      <c r="M189" s="4">
        <v>1789</v>
      </c>
      <c r="N189" s="4">
        <v>8399.5</v>
      </c>
      <c r="O189" s="4">
        <v>83995</v>
      </c>
      <c r="P189" s="4">
        <v>19224.37</v>
      </c>
      <c r="Q189" s="4">
        <v>1547990.05</v>
      </c>
      <c r="R189" s="4">
        <v>1319834.246575342</v>
      </c>
      <c r="S189" s="4">
        <v>228155.80342465729</v>
      </c>
      <c r="T189" t="b">
        <v>0</v>
      </c>
      <c r="U189" s="5">
        <v>45688</v>
      </c>
    </row>
    <row r="190" spans="1:21" x14ac:dyDescent="0.2">
      <c r="A190" t="s">
        <v>91</v>
      </c>
      <c r="B190" t="s">
        <v>224</v>
      </c>
      <c r="C190" t="s">
        <v>229</v>
      </c>
      <c r="D190" t="b">
        <v>1</v>
      </c>
      <c r="E190" t="b">
        <v>0</v>
      </c>
      <c r="F190">
        <v>0</v>
      </c>
      <c r="G190" s="5">
        <v>45450</v>
      </c>
      <c r="H190" s="5">
        <v>45597</v>
      </c>
      <c r="I190" s="4">
        <v>1739900</v>
      </c>
      <c r="J190" s="4">
        <v>223030.4347826087</v>
      </c>
      <c r="K190" s="4">
        <v>1486869.5652173909</v>
      </c>
      <c r="L190" s="4">
        <v>18502.080000000002</v>
      </c>
      <c r="M190" s="4">
        <v>1789</v>
      </c>
      <c r="N190" s="4">
        <v>8549.5</v>
      </c>
      <c r="O190" s="4">
        <v>85495</v>
      </c>
      <c r="P190" s="4">
        <v>19224.37</v>
      </c>
      <c r="Q190" s="4">
        <v>1576340.05</v>
      </c>
      <c r="R190" s="4">
        <v>1309723.2876712331</v>
      </c>
      <c r="S190" s="4">
        <v>266616.76232876698</v>
      </c>
      <c r="T190" t="b">
        <v>0</v>
      </c>
      <c r="U190" s="5">
        <v>45688</v>
      </c>
    </row>
    <row r="191" spans="1:21" x14ac:dyDescent="0.2">
      <c r="A191" t="s">
        <v>91</v>
      </c>
      <c r="B191" t="s">
        <v>224</v>
      </c>
      <c r="C191" t="s">
        <v>230</v>
      </c>
      <c r="D191" t="b">
        <v>0</v>
      </c>
      <c r="E191" t="b">
        <v>0</v>
      </c>
      <c r="F191">
        <v>0</v>
      </c>
      <c r="G191" s="5">
        <v>45450</v>
      </c>
      <c r="H191" s="5">
        <v>45615</v>
      </c>
      <c r="I191" s="4">
        <v>1729900</v>
      </c>
      <c r="J191" s="4">
        <v>219117.39130434781</v>
      </c>
      <c r="K191" s="4">
        <v>1460782.6086956521</v>
      </c>
      <c r="L191" s="4">
        <v>18502.080000000002</v>
      </c>
      <c r="M191" s="4">
        <v>1789</v>
      </c>
      <c r="N191" s="4">
        <v>8399.5</v>
      </c>
      <c r="O191" s="4">
        <v>83995</v>
      </c>
      <c r="P191" s="4">
        <v>19224.37</v>
      </c>
      <c r="Q191" s="4">
        <v>1547990.05</v>
      </c>
      <c r="R191" s="4">
        <v>1309406.849315068</v>
      </c>
      <c r="S191" s="4">
        <v>238583.20068493139</v>
      </c>
      <c r="T191" t="b">
        <v>0</v>
      </c>
      <c r="U191" s="5">
        <v>45688</v>
      </c>
    </row>
    <row r="192" spans="1:21" x14ac:dyDescent="0.2">
      <c r="A192" t="s">
        <v>91</v>
      </c>
      <c r="B192" t="s">
        <v>224</v>
      </c>
      <c r="C192" t="s">
        <v>231</v>
      </c>
      <c r="D192" t="b">
        <v>1</v>
      </c>
      <c r="E192" t="b">
        <v>0</v>
      </c>
      <c r="F192">
        <v>0</v>
      </c>
      <c r="G192" s="5">
        <v>45450</v>
      </c>
      <c r="H192" s="5">
        <v>45597</v>
      </c>
      <c r="I192" s="4">
        <v>1799900</v>
      </c>
      <c r="J192" s="4">
        <v>225639.13043478259</v>
      </c>
      <c r="K192" s="4">
        <v>1504260.869565218</v>
      </c>
      <c r="L192" s="4">
        <v>18502.080000000002</v>
      </c>
      <c r="M192" s="4">
        <v>1789</v>
      </c>
      <c r="N192" s="4">
        <v>8649.5</v>
      </c>
      <c r="O192" s="4">
        <v>86495</v>
      </c>
      <c r="P192" s="4">
        <v>19224.37</v>
      </c>
      <c r="Q192" s="4">
        <v>1595240.05</v>
      </c>
      <c r="R192" s="4">
        <v>1307191.780821918</v>
      </c>
      <c r="S192" s="4">
        <v>288048.269178082</v>
      </c>
      <c r="T192" t="b">
        <v>0</v>
      </c>
      <c r="U192" s="5">
        <v>45688</v>
      </c>
    </row>
    <row r="193" spans="1:21" x14ac:dyDescent="0.2">
      <c r="A193" t="s">
        <v>91</v>
      </c>
      <c r="B193" t="s">
        <v>224</v>
      </c>
      <c r="C193" t="s">
        <v>232</v>
      </c>
      <c r="D193" t="b">
        <v>1</v>
      </c>
      <c r="E193" t="b">
        <v>0</v>
      </c>
      <c r="F193">
        <v>0</v>
      </c>
      <c r="G193" s="5">
        <v>45450</v>
      </c>
      <c r="H193" s="5">
        <v>45597</v>
      </c>
      <c r="I193" s="4">
        <v>1749900</v>
      </c>
      <c r="J193" s="4">
        <v>221726.0869565217</v>
      </c>
      <c r="K193" s="4">
        <v>1478173.913043478</v>
      </c>
      <c r="L193" s="4">
        <v>18502.080000000002</v>
      </c>
      <c r="M193" s="4">
        <v>1789</v>
      </c>
      <c r="N193" s="4">
        <v>8499.5</v>
      </c>
      <c r="O193" s="4">
        <v>84995</v>
      </c>
      <c r="P193" s="4">
        <v>19224.37</v>
      </c>
      <c r="Q193" s="4">
        <v>1566890.05</v>
      </c>
      <c r="R193" s="4">
        <v>1284136.98630137</v>
      </c>
      <c r="S193" s="4">
        <v>282753.06369862979</v>
      </c>
      <c r="T193" t="b">
        <v>0</v>
      </c>
      <c r="U193" s="5">
        <v>45688</v>
      </c>
    </row>
    <row r="194" spans="1:21" x14ac:dyDescent="0.2">
      <c r="A194" t="s">
        <v>91</v>
      </c>
      <c r="B194" t="s">
        <v>233</v>
      </c>
      <c r="C194" t="s">
        <v>234</v>
      </c>
      <c r="D194" t="b">
        <v>1</v>
      </c>
      <c r="E194" t="b">
        <v>1</v>
      </c>
      <c r="F194">
        <v>1</v>
      </c>
      <c r="G194" s="5">
        <v>45310</v>
      </c>
      <c r="H194" s="5">
        <v>45310</v>
      </c>
      <c r="I194" s="4">
        <v>1679900</v>
      </c>
      <c r="J194" s="4">
        <v>221726.0869565217</v>
      </c>
      <c r="K194" s="4">
        <v>1478173.913043478</v>
      </c>
      <c r="L194" s="4">
        <v>18502.080000000002</v>
      </c>
      <c r="M194" s="4">
        <v>1789</v>
      </c>
      <c r="N194" s="4">
        <v>8499.5</v>
      </c>
      <c r="O194" s="4">
        <v>84995</v>
      </c>
      <c r="P194" s="4">
        <v>19224.37</v>
      </c>
      <c r="Q194" s="4">
        <v>1566890.05</v>
      </c>
      <c r="R194" s="4">
        <v>1215814.8684461641</v>
      </c>
      <c r="S194" s="4">
        <v>351075.18155383551</v>
      </c>
      <c r="T194" t="b">
        <v>0</v>
      </c>
      <c r="U194" s="5">
        <v>45382</v>
      </c>
    </row>
    <row r="195" spans="1:21" x14ac:dyDescent="0.2">
      <c r="A195" t="s">
        <v>91</v>
      </c>
      <c r="B195" t="s">
        <v>233</v>
      </c>
      <c r="C195" t="s">
        <v>235</v>
      </c>
      <c r="D195" t="b">
        <v>1</v>
      </c>
      <c r="E195" t="b">
        <v>1</v>
      </c>
      <c r="F195">
        <v>1</v>
      </c>
      <c r="G195" s="5">
        <v>45428</v>
      </c>
      <c r="H195" s="5">
        <v>45420</v>
      </c>
      <c r="I195" s="4">
        <v>1699900</v>
      </c>
      <c r="J195" s="4">
        <v>220421.73913043481</v>
      </c>
      <c r="K195" s="4">
        <v>1469478.260869565</v>
      </c>
      <c r="L195" s="4">
        <v>18502.080000000002</v>
      </c>
      <c r="M195" s="4">
        <v>1789</v>
      </c>
      <c r="N195" s="4">
        <v>8449.5</v>
      </c>
      <c r="O195" s="4">
        <v>84495</v>
      </c>
      <c r="P195" s="4">
        <v>19224.37</v>
      </c>
      <c r="Q195" s="4">
        <v>1557440.05</v>
      </c>
      <c r="R195" s="4">
        <v>1333534.246575342</v>
      </c>
      <c r="S195" s="4">
        <v>223905.80342465729</v>
      </c>
      <c r="T195" t="b">
        <v>0</v>
      </c>
      <c r="U195" s="5">
        <v>45504</v>
      </c>
    </row>
    <row r="196" spans="1:21" x14ac:dyDescent="0.2">
      <c r="A196" t="s">
        <v>91</v>
      </c>
      <c r="B196" t="s">
        <v>233</v>
      </c>
      <c r="C196" t="s">
        <v>236</v>
      </c>
      <c r="D196" t="b">
        <v>1</v>
      </c>
      <c r="E196" t="b">
        <v>1</v>
      </c>
      <c r="F196">
        <v>1</v>
      </c>
      <c r="G196" s="5">
        <v>45308</v>
      </c>
      <c r="H196" s="5">
        <v>45308</v>
      </c>
      <c r="I196" s="4">
        <v>1694900</v>
      </c>
      <c r="J196" s="4">
        <v>220421.73913043481</v>
      </c>
      <c r="K196" s="4">
        <v>1469478.260869565</v>
      </c>
      <c r="L196" s="4">
        <v>18502.080000000002</v>
      </c>
      <c r="M196" s="4">
        <v>1789</v>
      </c>
      <c r="N196" s="4">
        <v>8449.5</v>
      </c>
      <c r="O196" s="4">
        <v>84495</v>
      </c>
      <c r="P196" s="4">
        <v>19224.37</v>
      </c>
      <c r="Q196" s="4">
        <v>1557440.05</v>
      </c>
      <c r="R196" s="4">
        <v>1208573.584872466</v>
      </c>
      <c r="S196" s="4">
        <v>348866.465127534</v>
      </c>
      <c r="T196" t="b">
        <v>0</v>
      </c>
      <c r="U196" s="5">
        <v>45382</v>
      </c>
    </row>
    <row r="197" spans="1:21" x14ac:dyDescent="0.2">
      <c r="A197" t="s">
        <v>91</v>
      </c>
      <c r="B197" t="s">
        <v>233</v>
      </c>
      <c r="C197" t="s">
        <v>237</v>
      </c>
      <c r="D197" t="b">
        <v>1</v>
      </c>
      <c r="E197" t="b">
        <v>1</v>
      </c>
      <c r="F197">
        <v>1</v>
      </c>
      <c r="G197" s="5">
        <v>45399</v>
      </c>
      <c r="H197" s="5">
        <v>45369</v>
      </c>
      <c r="I197" s="4">
        <v>1699900</v>
      </c>
      <c r="J197" s="4">
        <v>221726.0869565217</v>
      </c>
      <c r="K197" s="4">
        <v>1478173.913043478</v>
      </c>
      <c r="L197" s="4">
        <v>18502.080000000002</v>
      </c>
      <c r="M197" s="4">
        <v>1789</v>
      </c>
      <c r="N197" s="4">
        <v>8499.5</v>
      </c>
      <c r="O197" s="4">
        <v>84995</v>
      </c>
      <c r="P197" s="4">
        <v>19224.37</v>
      </c>
      <c r="Q197" s="4">
        <v>1566890.05</v>
      </c>
      <c r="R197" s="4">
        <v>1315554.7945205481</v>
      </c>
      <c r="S197" s="4">
        <v>251335.25547945171</v>
      </c>
      <c r="T197" t="b">
        <v>0</v>
      </c>
      <c r="U197" s="5">
        <v>45443</v>
      </c>
    </row>
    <row r="198" spans="1:21" x14ac:dyDescent="0.2">
      <c r="A198" t="s">
        <v>91</v>
      </c>
      <c r="B198" t="s">
        <v>233</v>
      </c>
      <c r="C198" t="s">
        <v>238</v>
      </c>
      <c r="D198" t="b">
        <v>1</v>
      </c>
      <c r="E198" t="b">
        <v>1</v>
      </c>
      <c r="F198">
        <v>1</v>
      </c>
      <c r="G198" s="5">
        <v>45308</v>
      </c>
      <c r="H198" s="5">
        <v>45308</v>
      </c>
      <c r="I198" s="4">
        <v>1479900</v>
      </c>
      <c r="J198" s="4">
        <v>193030.4347826087</v>
      </c>
      <c r="K198" s="4">
        <v>1286869.5652173909</v>
      </c>
      <c r="L198" s="4">
        <v>18502.080000000002</v>
      </c>
      <c r="M198" s="4">
        <v>1789</v>
      </c>
      <c r="N198" s="4">
        <v>7399.5</v>
      </c>
      <c r="O198" s="4">
        <v>73995</v>
      </c>
      <c r="P198" s="4">
        <v>19224.37</v>
      </c>
      <c r="Q198" s="4">
        <v>1358990.05</v>
      </c>
      <c r="R198" s="4">
        <v>1284794.5205479451</v>
      </c>
      <c r="S198" s="4">
        <v>74195.529452054529</v>
      </c>
      <c r="T198" t="b">
        <v>0</v>
      </c>
      <c r="U198" s="5">
        <v>45382</v>
      </c>
    </row>
    <row r="199" spans="1:21" x14ac:dyDescent="0.2">
      <c r="A199" t="s">
        <v>91</v>
      </c>
      <c r="B199" t="s">
        <v>233</v>
      </c>
      <c r="C199" t="s">
        <v>239</v>
      </c>
      <c r="D199" t="b">
        <v>1</v>
      </c>
      <c r="E199" t="b">
        <v>1</v>
      </c>
      <c r="F199">
        <v>1</v>
      </c>
      <c r="G199" s="5">
        <v>45327</v>
      </c>
      <c r="H199" s="5">
        <v>45327</v>
      </c>
      <c r="I199" s="4">
        <v>1474900</v>
      </c>
      <c r="J199" s="4">
        <v>191726.0869565217</v>
      </c>
      <c r="K199" s="4">
        <v>1278173.913043478</v>
      </c>
      <c r="L199" s="4">
        <v>18502.080000000002</v>
      </c>
      <c r="M199" s="4">
        <v>1789</v>
      </c>
      <c r="N199" s="4">
        <v>7349.5</v>
      </c>
      <c r="O199" s="4">
        <v>73495</v>
      </c>
      <c r="P199" s="4">
        <v>19224.37</v>
      </c>
      <c r="Q199" s="4">
        <v>1349540.05</v>
      </c>
      <c r="R199" s="4">
        <v>1283520.5479452061</v>
      </c>
      <c r="S199" s="4">
        <v>66019.502054794226</v>
      </c>
      <c r="T199" t="b">
        <v>0</v>
      </c>
      <c r="U199" s="5">
        <v>45382</v>
      </c>
    </row>
    <row r="200" spans="1:21" x14ac:dyDescent="0.2">
      <c r="A200" t="s">
        <v>91</v>
      </c>
      <c r="B200" t="s">
        <v>233</v>
      </c>
      <c r="C200" t="s">
        <v>240</v>
      </c>
      <c r="D200" t="b">
        <v>1</v>
      </c>
      <c r="E200" t="b">
        <v>1</v>
      </c>
      <c r="F200">
        <v>1</v>
      </c>
      <c r="G200" s="5">
        <v>45336</v>
      </c>
      <c r="H200" s="5">
        <v>45336</v>
      </c>
      <c r="I200" s="4">
        <v>1489900</v>
      </c>
      <c r="J200" s="4">
        <v>191726.0869565217</v>
      </c>
      <c r="K200" s="4">
        <v>1278173.913043478</v>
      </c>
      <c r="L200" s="4">
        <v>18502.080000000002</v>
      </c>
      <c r="M200" s="4">
        <v>1789</v>
      </c>
      <c r="N200" s="4">
        <v>7349.5</v>
      </c>
      <c r="O200" s="4">
        <v>73495</v>
      </c>
      <c r="P200" s="4">
        <v>19224.37</v>
      </c>
      <c r="Q200" s="4">
        <v>1349540.05</v>
      </c>
      <c r="R200" s="4">
        <v>1293054.7945205481</v>
      </c>
      <c r="S200" s="4">
        <v>56485.255479451967</v>
      </c>
      <c r="T200" t="b">
        <v>0</v>
      </c>
      <c r="U200" s="5">
        <v>45382</v>
      </c>
    </row>
    <row r="201" spans="1:21" x14ac:dyDescent="0.2">
      <c r="A201" t="s">
        <v>91</v>
      </c>
      <c r="B201" t="s">
        <v>233</v>
      </c>
      <c r="C201" t="s">
        <v>241</v>
      </c>
      <c r="D201" t="b">
        <v>1</v>
      </c>
      <c r="E201" t="b">
        <v>1</v>
      </c>
      <c r="F201">
        <v>1</v>
      </c>
      <c r="G201" s="5">
        <v>45314</v>
      </c>
      <c r="H201" s="5">
        <v>45314</v>
      </c>
      <c r="I201" s="4">
        <v>1479900</v>
      </c>
      <c r="J201" s="4">
        <v>193030.4347826087</v>
      </c>
      <c r="K201" s="4">
        <v>1286869.5652173909</v>
      </c>
      <c r="L201" s="4">
        <v>18502.080000000002</v>
      </c>
      <c r="M201" s="4">
        <v>1789</v>
      </c>
      <c r="N201" s="4">
        <v>7399.5</v>
      </c>
      <c r="O201" s="4">
        <v>73995</v>
      </c>
      <c r="P201" s="4">
        <v>19224.37</v>
      </c>
      <c r="Q201" s="4">
        <v>1358990.05</v>
      </c>
      <c r="R201" s="4">
        <v>1280767.123287671</v>
      </c>
      <c r="S201" s="4">
        <v>78222.926712328568</v>
      </c>
      <c r="T201" t="b">
        <v>0</v>
      </c>
      <c r="U201" s="5">
        <v>45382</v>
      </c>
    </row>
    <row r="202" spans="1:21" x14ac:dyDescent="0.2">
      <c r="A202" t="s">
        <v>91</v>
      </c>
      <c r="B202" t="s">
        <v>233</v>
      </c>
      <c r="C202" t="s">
        <v>242</v>
      </c>
      <c r="D202" t="b">
        <v>1</v>
      </c>
      <c r="E202" t="b">
        <v>1</v>
      </c>
      <c r="F202">
        <v>1</v>
      </c>
      <c r="G202" s="5">
        <v>45449</v>
      </c>
      <c r="H202" s="5">
        <v>45483</v>
      </c>
      <c r="I202" s="4">
        <v>1499900</v>
      </c>
      <c r="J202" s="4">
        <v>195639.13043478259</v>
      </c>
      <c r="K202" s="4">
        <v>1304260.869565218</v>
      </c>
      <c r="L202" s="4">
        <v>18502.080000000002</v>
      </c>
      <c r="M202" s="4">
        <v>1789</v>
      </c>
      <c r="N202" s="4">
        <v>7499.5</v>
      </c>
      <c r="O202" s="4">
        <v>74995</v>
      </c>
      <c r="P202" s="4">
        <v>19224.37</v>
      </c>
      <c r="Q202" s="4">
        <v>1377890.05</v>
      </c>
      <c r="R202" s="4">
        <v>1361726.0273972601</v>
      </c>
      <c r="S202" s="4">
        <v>16164.022602739509</v>
      </c>
      <c r="T202" t="b">
        <v>0</v>
      </c>
      <c r="U202" s="5">
        <v>45565</v>
      </c>
    </row>
    <row r="203" spans="1:21" x14ac:dyDescent="0.2">
      <c r="A203" t="s">
        <v>91</v>
      </c>
      <c r="B203" t="s">
        <v>233</v>
      </c>
      <c r="C203" t="s">
        <v>243</v>
      </c>
      <c r="D203" t="b">
        <v>1</v>
      </c>
      <c r="E203" t="b">
        <v>0</v>
      </c>
      <c r="F203">
        <v>1</v>
      </c>
      <c r="G203" s="5">
        <v>45422</v>
      </c>
      <c r="H203" s="5">
        <v>45547</v>
      </c>
      <c r="I203" s="4">
        <v>1200000</v>
      </c>
      <c r="J203" s="4">
        <v>194334.78260869559</v>
      </c>
      <c r="K203" s="4">
        <v>1295565.217391304</v>
      </c>
      <c r="L203" s="4">
        <v>18502.080000000002</v>
      </c>
      <c r="M203" s="4">
        <v>1789</v>
      </c>
      <c r="N203" s="4">
        <v>7449.5</v>
      </c>
      <c r="O203" s="4">
        <v>74495</v>
      </c>
      <c r="P203" s="4">
        <v>19224.37</v>
      </c>
      <c r="Q203" s="4">
        <v>1368440.05</v>
      </c>
      <c r="R203" s="4">
        <v>1334027.397260274</v>
      </c>
      <c r="S203" s="4">
        <v>34412.652739725767</v>
      </c>
      <c r="T203" t="b">
        <v>0</v>
      </c>
      <c r="U203" s="5">
        <v>45626</v>
      </c>
    </row>
    <row r="204" spans="1:21" x14ac:dyDescent="0.2">
      <c r="A204" t="s">
        <v>91</v>
      </c>
      <c r="B204" t="s">
        <v>233</v>
      </c>
      <c r="C204" t="s">
        <v>244</v>
      </c>
      <c r="D204" t="b">
        <v>1</v>
      </c>
      <c r="E204" t="b">
        <v>0</v>
      </c>
      <c r="F204">
        <v>1</v>
      </c>
      <c r="G204" s="5">
        <v>45464</v>
      </c>
      <c r="H204" s="5">
        <v>45547</v>
      </c>
      <c r="I204" s="4">
        <v>1200000</v>
      </c>
      <c r="J204" s="4">
        <v>194334.78260869559</v>
      </c>
      <c r="K204" s="4">
        <v>1295565.217391304</v>
      </c>
      <c r="L204" s="4">
        <v>18502.080000000002</v>
      </c>
      <c r="M204" s="4">
        <v>1789</v>
      </c>
      <c r="N204" s="4">
        <v>7449.5</v>
      </c>
      <c r="O204" s="4">
        <v>74495</v>
      </c>
      <c r="P204" s="4">
        <v>19224.37</v>
      </c>
      <c r="Q204" s="4">
        <v>1368440.05</v>
      </c>
      <c r="R204" s="4">
        <v>1349150.6849315071</v>
      </c>
      <c r="S204" s="4">
        <v>19289.365068492949</v>
      </c>
      <c r="T204" t="b">
        <v>0</v>
      </c>
      <c r="U204" s="5">
        <v>45626</v>
      </c>
    </row>
    <row r="205" spans="1:21" x14ac:dyDescent="0.2">
      <c r="A205" t="s">
        <v>91</v>
      </c>
      <c r="B205" t="s">
        <v>233</v>
      </c>
      <c r="C205" t="s">
        <v>245</v>
      </c>
      <c r="D205" t="b">
        <v>1</v>
      </c>
      <c r="E205" t="b">
        <v>0</v>
      </c>
      <c r="F205">
        <v>1</v>
      </c>
      <c r="G205" s="5">
        <v>45464</v>
      </c>
      <c r="H205" s="5">
        <v>45547</v>
      </c>
      <c r="I205" s="4">
        <v>1200000</v>
      </c>
      <c r="J205" s="4">
        <v>195639.13043478259</v>
      </c>
      <c r="K205" s="4">
        <v>1304260.869565218</v>
      </c>
      <c r="L205" s="4">
        <v>18502.080000000002</v>
      </c>
      <c r="M205" s="4">
        <v>1789</v>
      </c>
      <c r="N205" s="4">
        <v>7499.5</v>
      </c>
      <c r="O205" s="4">
        <v>74995</v>
      </c>
      <c r="P205" s="4">
        <v>19224.37</v>
      </c>
      <c r="Q205" s="4">
        <v>1377890.05</v>
      </c>
      <c r="R205" s="4">
        <v>1339722.280444931</v>
      </c>
      <c r="S205" s="4">
        <v>38167.769555068342</v>
      </c>
      <c r="T205" t="b">
        <v>0</v>
      </c>
      <c r="U205" s="5">
        <v>45626</v>
      </c>
    </row>
    <row r="206" spans="1:21" x14ac:dyDescent="0.2">
      <c r="A206" t="s">
        <v>91</v>
      </c>
      <c r="B206" t="s">
        <v>246</v>
      </c>
      <c r="C206" t="s">
        <v>247</v>
      </c>
      <c r="D206" t="b">
        <v>1</v>
      </c>
      <c r="E206" t="b">
        <v>0</v>
      </c>
      <c r="F206">
        <v>0</v>
      </c>
      <c r="G206" s="5">
        <v>45518</v>
      </c>
      <c r="H206" s="5">
        <v>45520</v>
      </c>
      <c r="I206" s="4">
        <v>1679900</v>
      </c>
      <c r="J206" s="4">
        <v>219117.39130434781</v>
      </c>
      <c r="K206" s="4">
        <v>1460782.6086956521</v>
      </c>
      <c r="L206" s="4">
        <v>18502.080000000002</v>
      </c>
      <c r="M206" s="4">
        <v>1789</v>
      </c>
      <c r="N206" s="4">
        <v>8399.5</v>
      </c>
      <c r="O206" s="4">
        <v>83995</v>
      </c>
      <c r="P206" s="4">
        <v>19224.37</v>
      </c>
      <c r="Q206" s="4">
        <v>1547990.05</v>
      </c>
      <c r="R206" s="4">
        <v>1370670.001466712</v>
      </c>
      <c r="S206" s="4">
        <v>177320.04853328739</v>
      </c>
      <c r="T206" t="b">
        <v>0</v>
      </c>
      <c r="U206" s="5">
        <v>45565</v>
      </c>
    </row>
    <row r="207" spans="1:21" x14ac:dyDescent="0.2">
      <c r="A207" t="s">
        <v>91</v>
      </c>
      <c r="B207" t="s">
        <v>246</v>
      </c>
      <c r="C207" t="s">
        <v>248</v>
      </c>
      <c r="D207" t="b">
        <v>1</v>
      </c>
      <c r="E207" t="b">
        <v>0</v>
      </c>
      <c r="F207">
        <v>0</v>
      </c>
      <c r="G207" s="5">
        <v>45518</v>
      </c>
      <c r="H207" s="5">
        <v>45533</v>
      </c>
      <c r="I207" s="4">
        <v>1659900</v>
      </c>
      <c r="J207" s="4">
        <v>216508.69565217389</v>
      </c>
      <c r="K207" s="4">
        <v>1443391.3043478259</v>
      </c>
      <c r="L207" s="4">
        <v>18502.080000000002</v>
      </c>
      <c r="M207" s="4">
        <v>1789</v>
      </c>
      <c r="N207" s="4">
        <v>8299.5</v>
      </c>
      <c r="O207" s="4">
        <v>82995</v>
      </c>
      <c r="P207" s="4">
        <v>19224.37</v>
      </c>
      <c r="Q207" s="4">
        <v>1529090.05</v>
      </c>
      <c r="R207" s="4">
        <v>1367621.550334384</v>
      </c>
      <c r="S207" s="4">
        <v>161468.49966561611</v>
      </c>
      <c r="T207" t="b">
        <v>0</v>
      </c>
      <c r="U207" s="5">
        <v>45565</v>
      </c>
    </row>
    <row r="208" spans="1:21" x14ac:dyDescent="0.2">
      <c r="A208" t="s">
        <v>91</v>
      </c>
      <c r="B208" t="s">
        <v>246</v>
      </c>
      <c r="C208" t="s">
        <v>249</v>
      </c>
      <c r="D208" t="b">
        <v>1</v>
      </c>
      <c r="E208" t="b">
        <v>0</v>
      </c>
      <c r="F208">
        <v>0</v>
      </c>
      <c r="G208" s="5">
        <v>45518</v>
      </c>
      <c r="H208" s="5">
        <v>45523</v>
      </c>
      <c r="I208" s="4">
        <v>1659900</v>
      </c>
      <c r="J208" s="4">
        <v>216508.69565217389</v>
      </c>
      <c r="K208" s="4">
        <v>1443391.3043478259</v>
      </c>
      <c r="L208" s="4">
        <v>18502.080000000002</v>
      </c>
      <c r="M208" s="4">
        <v>1789</v>
      </c>
      <c r="N208" s="4">
        <v>8299.5</v>
      </c>
      <c r="O208" s="4">
        <v>82995</v>
      </c>
      <c r="P208" s="4">
        <v>19224.37</v>
      </c>
      <c r="Q208" s="4">
        <v>1529090.05</v>
      </c>
      <c r="R208" s="4">
        <v>1414543.499757329</v>
      </c>
      <c r="S208" s="4">
        <v>114546.55024267131</v>
      </c>
      <c r="T208" t="b">
        <v>0</v>
      </c>
      <c r="U208" s="5">
        <v>45565</v>
      </c>
    </row>
    <row r="209" spans="1:21" x14ac:dyDescent="0.2">
      <c r="A209" t="s">
        <v>91</v>
      </c>
      <c r="B209" t="s">
        <v>246</v>
      </c>
      <c r="C209" t="s">
        <v>250</v>
      </c>
      <c r="D209" t="b">
        <v>1</v>
      </c>
      <c r="E209" t="b">
        <v>1</v>
      </c>
      <c r="F209">
        <v>0</v>
      </c>
      <c r="G209" s="5">
        <v>45518</v>
      </c>
      <c r="H209" s="5">
        <v>45503</v>
      </c>
      <c r="I209" s="4">
        <v>1659900</v>
      </c>
      <c r="J209" s="4">
        <v>216508.69565217389</v>
      </c>
      <c r="K209" s="4">
        <v>1443391.3043478259</v>
      </c>
      <c r="L209" s="4">
        <v>18502.080000000002</v>
      </c>
      <c r="M209" s="4">
        <v>1789</v>
      </c>
      <c r="N209" s="4">
        <v>8299.5</v>
      </c>
      <c r="O209" s="4">
        <v>82995</v>
      </c>
      <c r="P209" s="4">
        <v>19224.37</v>
      </c>
      <c r="Q209" s="4">
        <v>1529090.05</v>
      </c>
      <c r="R209" s="4">
        <v>1413146.540715205</v>
      </c>
      <c r="S209" s="4">
        <v>115943.5092847943</v>
      </c>
      <c r="T209" t="b">
        <v>0</v>
      </c>
      <c r="U209" s="5">
        <v>45565</v>
      </c>
    </row>
    <row r="210" spans="1:21" x14ac:dyDescent="0.2">
      <c r="A210" t="s">
        <v>91</v>
      </c>
      <c r="B210" t="s">
        <v>246</v>
      </c>
      <c r="C210" t="s">
        <v>251</v>
      </c>
      <c r="D210" t="b">
        <v>1</v>
      </c>
      <c r="E210" t="b">
        <v>0</v>
      </c>
      <c r="F210">
        <v>0</v>
      </c>
      <c r="G210" s="5">
        <v>45518</v>
      </c>
      <c r="H210" s="5">
        <v>45520</v>
      </c>
      <c r="I210" s="4">
        <v>1739900</v>
      </c>
      <c r="J210" s="4">
        <v>226943.4782608696</v>
      </c>
      <c r="K210" s="4">
        <v>1512956.5217391311</v>
      </c>
      <c r="L210" s="4">
        <v>18502.080000000002</v>
      </c>
      <c r="M210" s="4">
        <v>1789</v>
      </c>
      <c r="N210" s="4">
        <v>8699.5</v>
      </c>
      <c r="O210" s="4">
        <v>86995</v>
      </c>
      <c r="P210" s="4">
        <v>19224.37</v>
      </c>
      <c r="Q210" s="4">
        <v>1604690.05</v>
      </c>
      <c r="R210" s="4">
        <v>1393859.984001576</v>
      </c>
      <c r="S210" s="4">
        <v>210830.06599842431</v>
      </c>
      <c r="T210" t="b">
        <v>0</v>
      </c>
      <c r="U210" s="5">
        <v>45565</v>
      </c>
    </row>
    <row r="211" spans="1:21" x14ac:dyDescent="0.2">
      <c r="A211" t="s">
        <v>91</v>
      </c>
      <c r="B211" t="s">
        <v>246</v>
      </c>
      <c r="C211" t="s">
        <v>252</v>
      </c>
      <c r="D211" t="b">
        <v>1</v>
      </c>
      <c r="E211" t="b">
        <v>1</v>
      </c>
      <c r="F211">
        <v>0</v>
      </c>
      <c r="G211" s="5">
        <v>45518</v>
      </c>
      <c r="H211" s="5">
        <v>45503</v>
      </c>
      <c r="I211" s="4">
        <v>1704400</v>
      </c>
      <c r="J211" s="4">
        <v>220421.73913043481</v>
      </c>
      <c r="K211" s="4">
        <v>1469478.260869565</v>
      </c>
      <c r="L211" s="4">
        <v>18502.080000000002</v>
      </c>
      <c r="M211" s="4">
        <v>1789</v>
      </c>
      <c r="N211" s="4">
        <v>8449.5</v>
      </c>
      <c r="O211" s="4">
        <v>84495</v>
      </c>
      <c r="P211" s="4">
        <v>19224.37</v>
      </c>
      <c r="Q211" s="4">
        <v>1557440.05</v>
      </c>
      <c r="R211" s="4">
        <v>1290274.5922491101</v>
      </c>
      <c r="S211" s="4">
        <v>267165.45775089017</v>
      </c>
      <c r="T211" t="b">
        <v>0</v>
      </c>
      <c r="U211" s="5">
        <v>45565</v>
      </c>
    </row>
    <row r="212" spans="1:21" x14ac:dyDescent="0.2">
      <c r="A212" t="s">
        <v>91</v>
      </c>
      <c r="B212" t="s">
        <v>246</v>
      </c>
      <c r="C212" t="s">
        <v>253</v>
      </c>
      <c r="D212" t="b">
        <v>1</v>
      </c>
      <c r="E212" t="b">
        <v>0</v>
      </c>
      <c r="F212">
        <v>0</v>
      </c>
      <c r="G212" s="5">
        <v>45518</v>
      </c>
      <c r="H212" s="5">
        <v>45533</v>
      </c>
      <c r="I212" s="4">
        <v>1679900</v>
      </c>
      <c r="J212" s="4">
        <v>219117.39130434781</v>
      </c>
      <c r="K212" s="4">
        <v>1460782.6086956521</v>
      </c>
      <c r="L212" s="4">
        <v>18502.080000000002</v>
      </c>
      <c r="M212" s="4">
        <v>1789</v>
      </c>
      <c r="N212" s="4">
        <v>8399.5</v>
      </c>
      <c r="O212" s="4">
        <v>83995</v>
      </c>
      <c r="P212" s="4">
        <v>19224.37</v>
      </c>
      <c r="Q212" s="4">
        <v>1547990.05</v>
      </c>
      <c r="R212" s="4">
        <v>1382286.5232233561</v>
      </c>
      <c r="S212" s="4">
        <v>165703.5267766435</v>
      </c>
      <c r="T212" t="b">
        <v>0</v>
      </c>
      <c r="U212" s="5">
        <v>45565</v>
      </c>
    </row>
    <row r="213" spans="1:21" x14ac:dyDescent="0.2">
      <c r="A213" t="s">
        <v>91</v>
      </c>
      <c r="B213" t="s">
        <v>246</v>
      </c>
      <c r="C213" t="s">
        <v>254</v>
      </c>
      <c r="D213" t="b">
        <v>1</v>
      </c>
      <c r="E213" t="b">
        <v>1</v>
      </c>
      <c r="F213">
        <v>0</v>
      </c>
      <c r="G213" s="5">
        <v>45518</v>
      </c>
      <c r="H213" s="5">
        <v>45503</v>
      </c>
      <c r="I213" s="4">
        <v>1679900</v>
      </c>
      <c r="J213" s="4">
        <v>219117.39130434781</v>
      </c>
      <c r="K213" s="4">
        <v>1460782.6086956521</v>
      </c>
      <c r="L213" s="4">
        <v>18502.080000000002</v>
      </c>
      <c r="M213" s="4">
        <v>1789</v>
      </c>
      <c r="N213" s="4">
        <v>8399.5</v>
      </c>
      <c r="O213" s="4">
        <v>83995</v>
      </c>
      <c r="P213" s="4">
        <v>19224.37</v>
      </c>
      <c r="Q213" s="4">
        <v>1547990.05</v>
      </c>
      <c r="R213" s="4">
        <v>1389319.394775891</v>
      </c>
      <c r="S213" s="4">
        <v>158670.6552241091</v>
      </c>
      <c r="T213" t="b">
        <v>0</v>
      </c>
      <c r="U213" s="5">
        <v>45565</v>
      </c>
    </row>
    <row r="214" spans="1:21" x14ac:dyDescent="0.2">
      <c r="A214" t="s">
        <v>91</v>
      </c>
      <c r="B214" t="s">
        <v>246</v>
      </c>
      <c r="C214" t="s">
        <v>255</v>
      </c>
      <c r="D214" t="b">
        <v>1</v>
      </c>
      <c r="E214" t="b">
        <v>0</v>
      </c>
      <c r="F214">
        <v>0</v>
      </c>
      <c r="G214" s="5">
        <v>45518</v>
      </c>
      <c r="H214" s="5">
        <v>45523</v>
      </c>
      <c r="I214" s="4">
        <v>1684900</v>
      </c>
      <c r="J214" s="4">
        <v>219117.39130434781</v>
      </c>
      <c r="K214" s="4">
        <v>1460782.6086956521</v>
      </c>
      <c r="L214" s="4">
        <v>18502.080000000002</v>
      </c>
      <c r="M214" s="4">
        <v>1789</v>
      </c>
      <c r="N214" s="4">
        <v>8399.5</v>
      </c>
      <c r="O214" s="4">
        <v>83995</v>
      </c>
      <c r="P214" s="4">
        <v>19224.37</v>
      </c>
      <c r="Q214" s="4">
        <v>1547990.05</v>
      </c>
      <c r="R214" s="4">
        <v>1351698.2286915069</v>
      </c>
      <c r="S214" s="4">
        <v>196291.82130849289</v>
      </c>
      <c r="T214" t="b">
        <v>0</v>
      </c>
      <c r="U214" s="5">
        <v>45565</v>
      </c>
    </row>
    <row r="215" spans="1:21" x14ac:dyDescent="0.2">
      <c r="A215" t="s">
        <v>91</v>
      </c>
      <c r="B215" t="s">
        <v>246</v>
      </c>
      <c r="C215" t="s">
        <v>256</v>
      </c>
      <c r="D215" t="b">
        <v>1</v>
      </c>
      <c r="E215" t="b">
        <v>0</v>
      </c>
      <c r="F215">
        <v>0</v>
      </c>
      <c r="G215" s="5">
        <v>45518</v>
      </c>
      <c r="H215" s="5">
        <v>45545</v>
      </c>
      <c r="I215" s="4">
        <v>1749900</v>
      </c>
      <c r="J215" s="4">
        <v>228247.82608695651</v>
      </c>
      <c r="K215" s="4">
        <v>1521652.1739130439</v>
      </c>
      <c r="L215" s="4">
        <v>18502.080000000002</v>
      </c>
      <c r="M215" s="4">
        <v>1789</v>
      </c>
      <c r="N215" s="4">
        <v>8749.5</v>
      </c>
      <c r="O215" s="4">
        <v>87495</v>
      </c>
      <c r="P215" s="4">
        <v>19224.37</v>
      </c>
      <c r="Q215" s="4">
        <v>1614140.05</v>
      </c>
      <c r="R215" s="4">
        <v>1376180.8219178079</v>
      </c>
      <c r="S215" s="4">
        <v>237959.2280821914</v>
      </c>
      <c r="T215" t="b">
        <v>0</v>
      </c>
      <c r="U215" s="5">
        <v>45626</v>
      </c>
    </row>
    <row r="216" spans="1:21" x14ac:dyDescent="0.2">
      <c r="A216" t="s">
        <v>91</v>
      </c>
      <c r="B216" t="s">
        <v>246</v>
      </c>
      <c r="C216" t="s">
        <v>257</v>
      </c>
      <c r="D216" t="b">
        <v>1</v>
      </c>
      <c r="E216" t="b">
        <v>1</v>
      </c>
      <c r="F216">
        <v>0</v>
      </c>
      <c r="G216" s="5">
        <v>45518</v>
      </c>
      <c r="H216" s="5">
        <v>45503</v>
      </c>
      <c r="I216" s="4">
        <v>1699900</v>
      </c>
      <c r="J216" s="4">
        <v>221726.0869565217</v>
      </c>
      <c r="K216" s="4">
        <v>1478173.913043478</v>
      </c>
      <c r="L216" s="4">
        <v>18502.080000000002</v>
      </c>
      <c r="M216" s="4">
        <v>1789</v>
      </c>
      <c r="N216" s="4">
        <v>8499.5</v>
      </c>
      <c r="O216" s="4">
        <v>84995</v>
      </c>
      <c r="P216" s="4">
        <v>19224.37</v>
      </c>
      <c r="Q216" s="4">
        <v>1566890.05</v>
      </c>
      <c r="R216" s="4">
        <v>1345601.4114731511</v>
      </c>
      <c r="S216" s="4">
        <v>221288.63852684919</v>
      </c>
      <c r="T216" t="b">
        <v>0</v>
      </c>
      <c r="U216" s="5">
        <v>45565</v>
      </c>
    </row>
    <row r="217" spans="1:21" x14ac:dyDescent="0.2">
      <c r="A217" t="s">
        <v>91</v>
      </c>
      <c r="B217" t="s">
        <v>246</v>
      </c>
      <c r="C217" t="s">
        <v>258</v>
      </c>
      <c r="D217" t="b">
        <v>1</v>
      </c>
      <c r="E217" t="b">
        <v>0</v>
      </c>
      <c r="F217">
        <v>0</v>
      </c>
      <c r="G217" s="5">
        <v>45518</v>
      </c>
      <c r="H217" s="5">
        <v>45520</v>
      </c>
      <c r="I217" s="4">
        <v>1689900</v>
      </c>
      <c r="J217" s="4">
        <v>220421.73913043481</v>
      </c>
      <c r="K217" s="4">
        <v>1469478.260869565</v>
      </c>
      <c r="L217" s="4">
        <v>18502.080000000002</v>
      </c>
      <c r="M217" s="4">
        <v>1789</v>
      </c>
      <c r="N217" s="4">
        <v>8449.5</v>
      </c>
      <c r="O217" s="4">
        <v>84495</v>
      </c>
      <c r="P217" s="4">
        <v>19224.37</v>
      </c>
      <c r="Q217" s="4">
        <v>1557440.05</v>
      </c>
      <c r="R217" s="4">
        <v>1345739.864953151</v>
      </c>
      <c r="S217" s="4">
        <v>211700.18504684931</v>
      </c>
      <c r="T217" t="b">
        <v>0</v>
      </c>
      <c r="U217" s="5">
        <v>45565</v>
      </c>
    </row>
    <row r="218" spans="1:21" x14ac:dyDescent="0.2">
      <c r="A218" t="s">
        <v>91</v>
      </c>
      <c r="B218" t="s">
        <v>246</v>
      </c>
      <c r="C218" t="s">
        <v>259</v>
      </c>
      <c r="D218" t="b">
        <v>1</v>
      </c>
      <c r="E218" t="b">
        <v>0</v>
      </c>
      <c r="F218">
        <v>0</v>
      </c>
      <c r="G218" s="5">
        <v>45518</v>
      </c>
      <c r="H218" s="5">
        <v>45533</v>
      </c>
      <c r="I218" s="4">
        <v>1689900</v>
      </c>
      <c r="J218" s="4">
        <v>220421.73913043481</v>
      </c>
      <c r="K218" s="4">
        <v>1469478.260869565</v>
      </c>
      <c r="L218" s="4">
        <v>18502.080000000002</v>
      </c>
      <c r="M218" s="4">
        <v>1789</v>
      </c>
      <c r="N218" s="4">
        <v>8449.5</v>
      </c>
      <c r="O218" s="4">
        <v>84495</v>
      </c>
      <c r="P218" s="4">
        <v>19224.37</v>
      </c>
      <c r="Q218" s="4">
        <v>1557440.05</v>
      </c>
      <c r="R218" s="4">
        <v>1363352.0547945211</v>
      </c>
      <c r="S218" s="4">
        <v>194087.99520547921</v>
      </c>
      <c r="T218" t="b">
        <v>0</v>
      </c>
      <c r="U218" s="5">
        <v>45565</v>
      </c>
    </row>
    <row r="219" spans="1:21" x14ac:dyDescent="0.2">
      <c r="A219" t="s">
        <v>91</v>
      </c>
      <c r="B219" t="s">
        <v>246</v>
      </c>
      <c r="C219" t="s">
        <v>260</v>
      </c>
      <c r="D219" t="b">
        <v>1</v>
      </c>
      <c r="E219" t="b">
        <v>0</v>
      </c>
      <c r="F219">
        <v>0</v>
      </c>
      <c r="G219" s="5">
        <v>45518</v>
      </c>
      <c r="H219" s="5">
        <v>45546</v>
      </c>
      <c r="I219" s="4">
        <v>1689900</v>
      </c>
      <c r="J219" s="4">
        <v>220421.73913043481</v>
      </c>
      <c r="K219" s="4">
        <v>1469478.260869565</v>
      </c>
      <c r="L219" s="4">
        <v>18502.080000000002</v>
      </c>
      <c r="M219" s="4">
        <v>1789</v>
      </c>
      <c r="N219" s="4">
        <v>8449.5</v>
      </c>
      <c r="O219" s="4">
        <v>84495</v>
      </c>
      <c r="P219" s="4">
        <v>19224.37</v>
      </c>
      <c r="Q219" s="4">
        <v>1557440.05</v>
      </c>
      <c r="R219" s="4">
        <v>1320066.1417008219</v>
      </c>
      <c r="S219" s="4">
        <v>237373.90829917791</v>
      </c>
      <c r="T219" t="b">
        <v>0</v>
      </c>
      <c r="U219" s="5">
        <v>45626</v>
      </c>
    </row>
    <row r="220" spans="1:21" x14ac:dyDescent="0.2">
      <c r="A220" t="s">
        <v>91</v>
      </c>
      <c r="B220" t="s">
        <v>246</v>
      </c>
      <c r="C220" t="s">
        <v>261</v>
      </c>
      <c r="D220" t="b">
        <v>1</v>
      </c>
      <c r="E220" t="b">
        <v>0</v>
      </c>
      <c r="F220">
        <v>0</v>
      </c>
      <c r="G220" s="5">
        <v>45518</v>
      </c>
      <c r="H220" s="5">
        <v>45531</v>
      </c>
      <c r="I220" s="4">
        <v>1759900</v>
      </c>
      <c r="J220" s="4">
        <v>229552.17391304349</v>
      </c>
      <c r="K220" s="4">
        <v>1530347.826086957</v>
      </c>
      <c r="L220" s="4">
        <v>18502.080000000002</v>
      </c>
      <c r="M220" s="4">
        <v>1789</v>
      </c>
      <c r="N220" s="4">
        <v>8799.5</v>
      </c>
      <c r="O220" s="4">
        <v>87995</v>
      </c>
      <c r="P220" s="4">
        <v>19224.37</v>
      </c>
      <c r="Q220" s="4">
        <v>1623590.05</v>
      </c>
      <c r="R220" s="4">
        <v>1349942.2128482191</v>
      </c>
      <c r="S220" s="4">
        <v>273647.83715178072</v>
      </c>
      <c r="T220" t="b">
        <v>0</v>
      </c>
      <c r="U220" s="5">
        <v>45565</v>
      </c>
    </row>
    <row r="221" spans="1:21" x14ac:dyDescent="0.2">
      <c r="A221" t="s">
        <v>91</v>
      </c>
      <c r="B221" t="s">
        <v>262</v>
      </c>
      <c r="C221" t="s">
        <v>263</v>
      </c>
      <c r="D221" t="b">
        <v>1</v>
      </c>
      <c r="E221" t="b">
        <v>1</v>
      </c>
      <c r="F221">
        <v>1</v>
      </c>
      <c r="G221" s="5">
        <v>45177</v>
      </c>
      <c r="H221" s="5">
        <v>45177</v>
      </c>
      <c r="I221" s="4">
        <v>1749900</v>
      </c>
      <c r="J221" s="4">
        <v>228247.82608695651</v>
      </c>
      <c r="K221" s="4">
        <v>1521652.1739130439</v>
      </c>
      <c r="L221" s="4">
        <v>18502.080000000002</v>
      </c>
      <c r="M221" s="4">
        <v>1789</v>
      </c>
      <c r="N221" s="4">
        <v>8749.5</v>
      </c>
      <c r="O221" s="4">
        <v>87495</v>
      </c>
      <c r="P221" s="4">
        <v>19224.37</v>
      </c>
      <c r="Q221" s="4">
        <v>1614140.05</v>
      </c>
      <c r="R221" s="4">
        <v>1288256.8493150689</v>
      </c>
      <c r="S221" s="4">
        <v>325883.20068493107</v>
      </c>
      <c r="T221" t="b">
        <v>0</v>
      </c>
      <c r="U221" s="5">
        <v>45260</v>
      </c>
    </row>
    <row r="222" spans="1:21" x14ac:dyDescent="0.2">
      <c r="A222" t="s">
        <v>91</v>
      </c>
      <c r="B222" t="s">
        <v>262</v>
      </c>
      <c r="C222" t="s">
        <v>264</v>
      </c>
      <c r="D222" t="b">
        <v>1</v>
      </c>
      <c r="E222" t="b">
        <v>1</v>
      </c>
      <c r="F222">
        <v>1</v>
      </c>
      <c r="G222" s="5">
        <v>45177</v>
      </c>
      <c r="H222" s="5">
        <v>45177</v>
      </c>
      <c r="I222" s="4">
        <v>1799900</v>
      </c>
      <c r="J222" s="4">
        <v>234769.5652173913</v>
      </c>
      <c r="K222" s="4">
        <v>1565130.4347826091</v>
      </c>
      <c r="L222" s="4">
        <v>18502.080000000002</v>
      </c>
      <c r="M222" s="4">
        <v>1789</v>
      </c>
      <c r="N222" s="4">
        <v>8999.5</v>
      </c>
      <c r="O222" s="4">
        <v>89995</v>
      </c>
      <c r="P222" s="4">
        <v>19224.37</v>
      </c>
      <c r="Q222" s="4">
        <v>1661390.05</v>
      </c>
      <c r="R222" s="4">
        <v>1294539.041095891</v>
      </c>
      <c r="S222" s="4">
        <v>366851.00890410919</v>
      </c>
      <c r="T222" t="b">
        <v>0</v>
      </c>
      <c r="U222" s="5">
        <v>45260</v>
      </c>
    </row>
    <row r="223" spans="1:21" x14ac:dyDescent="0.2">
      <c r="A223" t="s">
        <v>91</v>
      </c>
      <c r="B223" t="s">
        <v>262</v>
      </c>
      <c r="C223" t="s">
        <v>265</v>
      </c>
      <c r="D223" t="b">
        <v>1</v>
      </c>
      <c r="E223" t="b">
        <v>1</v>
      </c>
      <c r="F223">
        <v>1</v>
      </c>
      <c r="G223" s="5">
        <v>45177</v>
      </c>
      <c r="H223" s="5">
        <v>45177</v>
      </c>
      <c r="I223" s="4">
        <v>1769900</v>
      </c>
      <c r="J223" s="4">
        <v>230856.5217391304</v>
      </c>
      <c r="K223" s="4">
        <v>1539043.4782608701</v>
      </c>
      <c r="L223" s="4">
        <v>18502.080000000002</v>
      </c>
      <c r="M223" s="4">
        <v>1789</v>
      </c>
      <c r="N223" s="4">
        <v>8849.5</v>
      </c>
      <c r="O223" s="4">
        <v>88495</v>
      </c>
      <c r="P223" s="4">
        <v>19224.37</v>
      </c>
      <c r="Q223" s="4">
        <v>1633040.05</v>
      </c>
      <c r="R223" s="4">
        <v>1295807.5342465751</v>
      </c>
      <c r="S223" s="4">
        <v>337232.51575342449</v>
      </c>
      <c r="T223" t="b">
        <v>0</v>
      </c>
      <c r="U223" s="5">
        <v>45260</v>
      </c>
    </row>
    <row r="224" spans="1:21" x14ac:dyDescent="0.2">
      <c r="A224" t="s">
        <v>91</v>
      </c>
      <c r="B224" t="s">
        <v>262</v>
      </c>
      <c r="C224" t="s">
        <v>266</v>
      </c>
      <c r="D224" t="b">
        <v>1</v>
      </c>
      <c r="E224" t="b">
        <v>1</v>
      </c>
      <c r="F224">
        <v>1</v>
      </c>
      <c r="G224" s="5">
        <v>45429</v>
      </c>
      <c r="H224" s="5">
        <v>45462</v>
      </c>
      <c r="I224" s="4">
        <v>1699900</v>
      </c>
      <c r="J224" s="4">
        <v>221726.0869565217</v>
      </c>
      <c r="K224" s="4">
        <v>1478173.913043478</v>
      </c>
      <c r="L224" s="4">
        <v>18502.080000000002</v>
      </c>
      <c r="M224" s="4">
        <v>1789</v>
      </c>
      <c r="N224" s="4">
        <v>8499.5</v>
      </c>
      <c r="O224" s="4">
        <v>84995</v>
      </c>
      <c r="P224" s="4">
        <v>19224.37</v>
      </c>
      <c r="Q224" s="4">
        <v>1566890.05</v>
      </c>
      <c r="R224" s="4">
        <v>1403014.383561644</v>
      </c>
      <c r="S224" s="4">
        <v>163875.66643835601</v>
      </c>
      <c r="T224" t="b">
        <v>0</v>
      </c>
      <c r="U224" s="5">
        <v>45504</v>
      </c>
    </row>
    <row r="225" spans="1:21" x14ac:dyDescent="0.2">
      <c r="A225" t="s">
        <v>91</v>
      </c>
      <c r="B225" t="s">
        <v>262</v>
      </c>
      <c r="C225" t="s">
        <v>267</v>
      </c>
      <c r="D225" t="b">
        <v>1</v>
      </c>
      <c r="E225" t="b">
        <v>1</v>
      </c>
      <c r="F225">
        <v>1</v>
      </c>
      <c r="G225" s="5">
        <v>45191</v>
      </c>
      <c r="H225" s="5">
        <v>45191</v>
      </c>
      <c r="I225" s="4">
        <v>1769900</v>
      </c>
      <c r="J225" s="4">
        <v>230856.5217391304</v>
      </c>
      <c r="K225" s="4">
        <v>1539043.4782608701</v>
      </c>
      <c r="L225" s="4">
        <v>18502.080000000002</v>
      </c>
      <c r="M225" s="4">
        <v>1789</v>
      </c>
      <c r="N225" s="4">
        <v>8849.5</v>
      </c>
      <c r="O225" s="4">
        <v>88495</v>
      </c>
      <c r="P225" s="4">
        <v>19224.37</v>
      </c>
      <c r="Q225" s="4">
        <v>1633040.05</v>
      </c>
      <c r="R225" s="4">
        <v>1194323.9726027399</v>
      </c>
      <c r="S225" s="4">
        <v>438716.07739725988</v>
      </c>
      <c r="T225" t="b">
        <v>0</v>
      </c>
      <c r="U225" s="5">
        <v>45260</v>
      </c>
    </row>
    <row r="226" spans="1:21" x14ac:dyDescent="0.2">
      <c r="A226" t="s">
        <v>91</v>
      </c>
      <c r="B226" t="s">
        <v>262</v>
      </c>
      <c r="C226" t="s">
        <v>268</v>
      </c>
      <c r="D226" t="b">
        <v>0</v>
      </c>
      <c r="E226" t="b">
        <v>0</v>
      </c>
      <c r="F226">
        <v>1</v>
      </c>
      <c r="G226" s="5">
        <v>45456</v>
      </c>
      <c r="H226" s="5">
        <v>45533</v>
      </c>
      <c r="I226" s="4">
        <v>1729900</v>
      </c>
      <c r="J226" s="4">
        <v>225639.13043478259</v>
      </c>
      <c r="K226" s="4">
        <v>1504260.869565218</v>
      </c>
      <c r="L226" s="4">
        <v>18502.080000000002</v>
      </c>
      <c r="M226" s="4">
        <v>1789</v>
      </c>
      <c r="N226" s="4">
        <v>8649.5</v>
      </c>
      <c r="O226" s="4">
        <v>86495</v>
      </c>
      <c r="P226" s="4">
        <v>19224.37</v>
      </c>
      <c r="Q226" s="4">
        <v>1595240.05</v>
      </c>
      <c r="R226" s="4">
        <v>1448398.630136986</v>
      </c>
      <c r="S226" s="4">
        <v>146841.41986301361</v>
      </c>
      <c r="T226" t="b">
        <v>0</v>
      </c>
      <c r="U226" s="5">
        <v>45565</v>
      </c>
    </row>
    <row r="227" spans="1:21" x14ac:dyDescent="0.2">
      <c r="A227" t="s">
        <v>91</v>
      </c>
      <c r="B227" t="s">
        <v>262</v>
      </c>
      <c r="C227" t="s">
        <v>269</v>
      </c>
      <c r="D227" t="b">
        <v>1</v>
      </c>
      <c r="E227" t="b">
        <v>1</v>
      </c>
      <c r="F227">
        <v>1</v>
      </c>
      <c r="G227" s="5">
        <v>45247</v>
      </c>
      <c r="H227" s="5">
        <v>45247</v>
      </c>
      <c r="I227" s="4">
        <v>1744900</v>
      </c>
      <c r="J227" s="4">
        <v>224334.78260869559</v>
      </c>
      <c r="K227" s="4">
        <v>1495565.217391304</v>
      </c>
      <c r="L227" s="4">
        <v>18502.080000000002</v>
      </c>
      <c r="M227" s="4">
        <v>1789</v>
      </c>
      <c r="N227" s="4">
        <v>8599.5</v>
      </c>
      <c r="O227" s="4">
        <v>85995</v>
      </c>
      <c r="P227" s="4">
        <v>19224.37</v>
      </c>
      <c r="Q227" s="4">
        <v>1585790.05</v>
      </c>
      <c r="R227" s="4">
        <v>1331587.8296416439</v>
      </c>
      <c r="S227" s="4">
        <v>254202.2203583559</v>
      </c>
      <c r="T227" t="b">
        <v>0</v>
      </c>
      <c r="U227" s="5">
        <v>45322</v>
      </c>
    </row>
    <row r="228" spans="1:21" x14ac:dyDescent="0.2">
      <c r="A228" t="s">
        <v>91</v>
      </c>
      <c r="B228" t="s">
        <v>262</v>
      </c>
      <c r="C228" t="s">
        <v>270</v>
      </c>
      <c r="D228" t="b">
        <v>1</v>
      </c>
      <c r="E228" t="b">
        <v>1</v>
      </c>
      <c r="F228">
        <v>1</v>
      </c>
      <c r="G228" s="5">
        <v>45271</v>
      </c>
      <c r="H228" s="5">
        <v>45271</v>
      </c>
      <c r="I228" s="4">
        <v>1784900</v>
      </c>
      <c r="J228" s="4">
        <v>232160.86956521741</v>
      </c>
      <c r="K228" s="4">
        <v>1547739.1304347829</v>
      </c>
      <c r="L228" s="4">
        <v>18502.080000000002</v>
      </c>
      <c r="M228" s="4">
        <v>1789</v>
      </c>
      <c r="N228" s="4">
        <v>8899.5</v>
      </c>
      <c r="O228" s="4">
        <v>88995</v>
      </c>
      <c r="P228" s="4">
        <v>19224.37</v>
      </c>
      <c r="Q228" s="4">
        <v>1642490.05</v>
      </c>
      <c r="R228" s="4">
        <v>1257391.1214399999</v>
      </c>
      <c r="S228" s="4">
        <v>385098.92855999991</v>
      </c>
      <c r="T228" t="b">
        <v>0</v>
      </c>
      <c r="U228" s="5">
        <v>45322</v>
      </c>
    </row>
    <row r="229" spans="1:21" x14ac:dyDescent="0.2">
      <c r="A229" t="s">
        <v>91</v>
      </c>
      <c r="B229" t="s">
        <v>262</v>
      </c>
      <c r="C229" t="s">
        <v>271</v>
      </c>
      <c r="D229" t="b">
        <v>0</v>
      </c>
      <c r="E229" t="b">
        <v>0</v>
      </c>
      <c r="F229">
        <v>1</v>
      </c>
      <c r="G229" s="5">
        <v>45456</v>
      </c>
      <c r="H229" s="5">
        <v>45533</v>
      </c>
      <c r="I229" s="4">
        <v>1749900</v>
      </c>
      <c r="J229" s="4">
        <v>228247.82608695651</v>
      </c>
      <c r="K229" s="4">
        <v>1521652.1739130439</v>
      </c>
      <c r="L229" s="4">
        <v>18502.080000000002</v>
      </c>
      <c r="M229" s="4">
        <v>1789</v>
      </c>
      <c r="N229" s="4">
        <v>8749.5</v>
      </c>
      <c r="O229" s="4">
        <v>87495</v>
      </c>
      <c r="P229" s="4">
        <v>19224.37</v>
      </c>
      <c r="Q229" s="4">
        <v>1614140.05</v>
      </c>
      <c r="R229" s="4">
        <v>1426835.616438356</v>
      </c>
      <c r="S229" s="4">
        <v>187304.43356164359</v>
      </c>
      <c r="T229" t="b">
        <v>0</v>
      </c>
      <c r="U229" s="5">
        <v>45565</v>
      </c>
    </row>
  </sheetData>
  <autoFilter ref="A4:U229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9"/>
  <sheetViews>
    <sheetView workbookViewId="0">
      <pane ySplit="4" topLeftCell="A588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6" width="20" customWidth="1"/>
  </cols>
  <sheetData>
    <row r="1" spans="1:16" ht="26" x14ac:dyDescent="0.3">
      <c r="A1" s="1" t="s">
        <v>272</v>
      </c>
    </row>
    <row r="2" spans="1:16" x14ac:dyDescent="0.2">
      <c r="A2" s="2" t="s">
        <v>1</v>
      </c>
      <c r="B2" s="3" t="s">
        <v>2</v>
      </c>
      <c r="K2" s="4">
        <f>SUBTOTAL(9,K5:K619)</f>
        <v>255353939.99999994</v>
      </c>
      <c r="M2" s="4">
        <f>SUBTOTAL(9,M5:M619)</f>
        <v>6131020.0977947898</v>
      </c>
      <c r="N2" s="4">
        <f>SUBTOTAL(9,N5:N619)</f>
        <v>59378874.013732307</v>
      </c>
      <c r="O2" s="4">
        <f>SUBTOTAL(9,O5:O619)</f>
        <v>65509894.111527212</v>
      </c>
    </row>
    <row r="4" spans="1:16" x14ac:dyDescent="0.2">
      <c r="A4" s="2" t="s">
        <v>273</v>
      </c>
      <c r="B4" s="2" t="s">
        <v>274</v>
      </c>
      <c r="C4" s="2" t="s">
        <v>275</v>
      </c>
      <c r="D4" s="2" t="s">
        <v>3</v>
      </c>
      <c r="E4" s="2" t="s">
        <v>4</v>
      </c>
      <c r="F4" s="2" t="s">
        <v>276</v>
      </c>
      <c r="G4" s="2" t="s">
        <v>277</v>
      </c>
      <c r="H4" s="2" t="s">
        <v>278</v>
      </c>
      <c r="I4" s="2" t="s">
        <v>279</v>
      </c>
      <c r="J4" s="2" t="s">
        <v>280</v>
      </c>
      <c r="K4" s="2" t="s">
        <v>281</v>
      </c>
      <c r="L4" s="2" t="s">
        <v>282</v>
      </c>
      <c r="M4" s="2" t="s">
        <v>283</v>
      </c>
      <c r="N4" s="2" t="s">
        <v>284</v>
      </c>
      <c r="O4" s="2" t="s">
        <v>285</v>
      </c>
      <c r="P4" s="2" t="s">
        <v>286</v>
      </c>
    </row>
    <row r="5" spans="1:16" x14ac:dyDescent="0.2">
      <c r="A5" t="s">
        <v>287</v>
      </c>
      <c r="B5" t="s">
        <v>288</v>
      </c>
      <c r="C5" t="s">
        <v>289</v>
      </c>
      <c r="D5" t="s">
        <v>91</v>
      </c>
      <c r="E5" t="s">
        <v>111</v>
      </c>
      <c r="F5">
        <v>7</v>
      </c>
      <c r="G5" t="s">
        <v>116</v>
      </c>
      <c r="H5" s="5">
        <v>44705</v>
      </c>
      <c r="I5" s="5">
        <v>44721</v>
      </c>
      <c r="J5" s="5">
        <v>45272</v>
      </c>
      <c r="K5" s="4">
        <v>250000</v>
      </c>
      <c r="L5" s="6">
        <v>0.16</v>
      </c>
      <c r="M5" s="4">
        <f t="shared" ref="M5:M68" si="0">IF(I5="",K5/365*0.11*((H5+30)-H5),K5/365*0.11*(I5-H5))</f>
        <v>1205.4794520547946</v>
      </c>
      <c r="N5" s="4">
        <f t="shared" ref="N5:N68" si="1">K5*L5/365*(P5-I5)</f>
        <v>60383.561643835616</v>
      </c>
      <c r="O5" s="4">
        <f t="shared" ref="O5:O68" si="2">M5+N5</f>
        <v>61589.04109589041</v>
      </c>
      <c r="P5" s="5">
        <f>IF(J5&gt;SUMIFS(Sales!$H:$H,Sales!$C:$C,Investors!G5),SUMIFS(Sales!$H:$H,Sales!$C:$C,Investors!G5),Investors!J5)</f>
        <v>45272</v>
      </c>
    </row>
    <row r="6" spans="1:16" x14ac:dyDescent="0.2">
      <c r="A6" t="s">
        <v>287</v>
      </c>
      <c r="B6" t="s">
        <v>288</v>
      </c>
      <c r="C6" t="s">
        <v>289</v>
      </c>
      <c r="D6" t="s">
        <v>91</v>
      </c>
      <c r="E6" t="s">
        <v>246</v>
      </c>
      <c r="F6">
        <v>8</v>
      </c>
      <c r="G6" t="s">
        <v>251</v>
      </c>
      <c r="H6" s="5">
        <v>44914</v>
      </c>
      <c r="I6" s="5">
        <v>45008</v>
      </c>
      <c r="J6" s="5">
        <v>45520</v>
      </c>
      <c r="K6" s="4">
        <v>250000</v>
      </c>
      <c r="L6" s="6">
        <v>0.16</v>
      </c>
      <c r="M6" s="4">
        <f t="shared" si="0"/>
        <v>7082.1917808219187</v>
      </c>
      <c r="N6" s="4">
        <f t="shared" si="1"/>
        <v>56109.589041095889</v>
      </c>
      <c r="O6" s="4">
        <f t="shared" si="2"/>
        <v>63191.780821917811</v>
      </c>
      <c r="P6" s="5">
        <f>IF(J6&gt;SUMIFS(Sales!$H:$H,Sales!$C:$C,Investors!G6),SUMIFS(Sales!$H:$H,Sales!$C:$C,Investors!G6),Investors!J6)</f>
        <v>45520</v>
      </c>
    </row>
    <row r="7" spans="1:16" x14ac:dyDescent="0.2">
      <c r="A7" t="s">
        <v>287</v>
      </c>
      <c r="B7" t="s">
        <v>288</v>
      </c>
      <c r="C7" t="s">
        <v>289</v>
      </c>
      <c r="D7" t="s">
        <v>91</v>
      </c>
      <c r="E7" t="s">
        <v>215</v>
      </c>
      <c r="F7">
        <v>9</v>
      </c>
      <c r="G7" t="s">
        <v>222</v>
      </c>
      <c r="H7" s="5">
        <v>45279</v>
      </c>
      <c r="I7" s="5">
        <v>45371</v>
      </c>
      <c r="J7" s="5">
        <v>46102</v>
      </c>
      <c r="K7" s="4">
        <v>311181.51</v>
      </c>
      <c r="L7" s="6">
        <v>0.16</v>
      </c>
      <c r="M7" s="4">
        <f t="shared" si="0"/>
        <v>8627.8270717808227</v>
      </c>
      <c r="N7" s="4">
        <f t="shared" si="1"/>
        <v>59064.808254246578</v>
      </c>
      <c r="O7" s="4">
        <f t="shared" si="2"/>
        <v>67692.635326027405</v>
      </c>
      <c r="P7" s="5">
        <f>IF(J7&gt;SUMIFS(Sales!$H:$H,Sales!$C:$C,Investors!G7),SUMIFS(Sales!$H:$H,Sales!$C:$C,Investors!G7),Investors!J7)</f>
        <v>45804</v>
      </c>
    </row>
    <row r="8" spans="1:16" x14ac:dyDescent="0.2">
      <c r="A8" t="s">
        <v>290</v>
      </c>
      <c r="B8" t="s">
        <v>291</v>
      </c>
      <c r="C8" t="s">
        <v>292</v>
      </c>
      <c r="D8" t="s">
        <v>24</v>
      </c>
      <c r="E8" t="s">
        <v>25</v>
      </c>
      <c r="F8">
        <v>2</v>
      </c>
      <c r="G8" t="s">
        <v>33</v>
      </c>
      <c r="H8" s="5">
        <v>44126</v>
      </c>
      <c r="I8" s="5">
        <v>44316</v>
      </c>
      <c r="J8" s="5">
        <v>44895</v>
      </c>
      <c r="K8" s="4">
        <v>280000</v>
      </c>
      <c r="L8" s="6">
        <v>0.18</v>
      </c>
      <c r="M8" s="4">
        <f t="shared" si="0"/>
        <v>16032.876712328767</v>
      </c>
      <c r="N8" s="4">
        <f t="shared" si="1"/>
        <v>79949.589041095882</v>
      </c>
      <c r="O8" s="4">
        <f t="shared" si="2"/>
        <v>95982.465753424651</v>
      </c>
      <c r="P8" s="5">
        <f>IF(J8&gt;SUMIFS(Sales!$H:$H,Sales!$C:$C,Investors!G8),SUMIFS(Sales!$H:$H,Sales!$C:$C,Investors!G8),Investors!J8)</f>
        <v>44895</v>
      </c>
    </row>
    <row r="9" spans="1:16" x14ac:dyDescent="0.2">
      <c r="A9" t="s">
        <v>290</v>
      </c>
      <c r="B9" t="s">
        <v>291</v>
      </c>
      <c r="C9" t="s">
        <v>292</v>
      </c>
      <c r="D9" t="s">
        <v>91</v>
      </c>
      <c r="E9" t="s">
        <v>92</v>
      </c>
      <c r="F9">
        <v>4</v>
      </c>
      <c r="G9" t="s">
        <v>96</v>
      </c>
      <c r="H9" s="5">
        <v>44846</v>
      </c>
      <c r="I9" s="5">
        <v>44868</v>
      </c>
      <c r="J9" s="5">
        <v>45167</v>
      </c>
      <c r="K9" s="4">
        <v>280000</v>
      </c>
      <c r="L9" s="6">
        <v>0.16</v>
      </c>
      <c r="M9" s="4">
        <f t="shared" si="0"/>
        <v>1856.4383561643835</v>
      </c>
      <c r="N9" s="4">
        <f t="shared" si="1"/>
        <v>36699.178082191778</v>
      </c>
      <c r="O9" s="4">
        <f t="shared" si="2"/>
        <v>38555.616438356163</v>
      </c>
      <c r="P9" s="5">
        <f>IF(J9&gt;SUMIFS(Sales!$H:$H,Sales!$C:$C,Investors!G9),SUMIFS(Sales!$H:$H,Sales!$C:$C,Investors!G9),Investors!J9)</f>
        <v>45167</v>
      </c>
    </row>
    <row r="10" spans="1:16" x14ac:dyDescent="0.2">
      <c r="A10" t="s">
        <v>290</v>
      </c>
      <c r="B10" t="s">
        <v>291</v>
      </c>
      <c r="C10" t="s">
        <v>292</v>
      </c>
      <c r="D10" t="s">
        <v>91</v>
      </c>
      <c r="E10" t="s">
        <v>190</v>
      </c>
      <c r="F10">
        <v>5</v>
      </c>
      <c r="G10" t="s">
        <v>204</v>
      </c>
      <c r="H10" s="5">
        <v>44903</v>
      </c>
      <c r="I10" s="5">
        <v>44986</v>
      </c>
      <c r="J10" s="5">
        <v>45717</v>
      </c>
      <c r="K10" s="4">
        <v>369059.18</v>
      </c>
      <c r="L10" s="6">
        <v>0.16</v>
      </c>
      <c r="M10" s="4">
        <f t="shared" si="0"/>
        <v>9231.5351052054793</v>
      </c>
      <c r="N10" s="4">
        <f t="shared" si="1"/>
        <v>118260.71696657535</v>
      </c>
      <c r="O10" s="4">
        <f t="shared" si="2"/>
        <v>127492.25207178082</v>
      </c>
      <c r="P10" s="5">
        <f>IF(J10&gt;SUMIFS(Sales!$H:$H,Sales!$C:$C,Investors!G10),SUMIFS(Sales!$H:$H,Sales!$C:$C,Investors!G10),Investors!J10)</f>
        <v>45717</v>
      </c>
    </row>
    <row r="11" spans="1:16" x14ac:dyDescent="0.2">
      <c r="A11" t="s">
        <v>290</v>
      </c>
      <c r="B11" t="s">
        <v>291</v>
      </c>
      <c r="C11" t="s">
        <v>292</v>
      </c>
      <c r="D11" t="s">
        <v>91</v>
      </c>
      <c r="E11" t="s">
        <v>168</v>
      </c>
      <c r="F11">
        <v>6</v>
      </c>
      <c r="G11" t="s">
        <v>170</v>
      </c>
      <c r="H11" s="5">
        <v>45064</v>
      </c>
      <c r="I11" s="5">
        <v>45252</v>
      </c>
      <c r="J11" s="5">
        <v>45983</v>
      </c>
      <c r="K11" s="4">
        <v>351000</v>
      </c>
      <c r="L11" s="6">
        <v>0.18</v>
      </c>
      <c r="M11" s="4">
        <f t="shared" si="0"/>
        <v>19886.794520547945</v>
      </c>
      <c r="N11" s="4">
        <f t="shared" si="1"/>
        <v>71834.794520547948</v>
      </c>
      <c r="O11" s="4">
        <f t="shared" si="2"/>
        <v>91721.589041095896</v>
      </c>
      <c r="P11" s="5">
        <f>IF(J11&gt;SUMIFS(Sales!$H:$H,Sales!$C:$C,Investors!G11),SUMIFS(Sales!$H:$H,Sales!$C:$C,Investors!G11),Investors!J11)</f>
        <v>45667</v>
      </c>
    </row>
    <row r="12" spans="1:16" x14ac:dyDescent="0.2">
      <c r="A12" t="s">
        <v>290</v>
      </c>
      <c r="B12" t="s">
        <v>291</v>
      </c>
      <c r="C12" t="s">
        <v>292</v>
      </c>
      <c r="D12" t="s">
        <v>91</v>
      </c>
      <c r="E12" t="s">
        <v>146</v>
      </c>
      <c r="F12">
        <v>7</v>
      </c>
      <c r="G12" t="s">
        <v>154</v>
      </c>
      <c r="H12" s="5">
        <v>45070</v>
      </c>
      <c r="I12" s="5">
        <v>45252</v>
      </c>
      <c r="J12" s="5">
        <v>45983</v>
      </c>
      <c r="K12" s="4">
        <v>250000</v>
      </c>
      <c r="L12" s="6">
        <v>0.18</v>
      </c>
      <c r="M12" s="4">
        <f t="shared" si="0"/>
        <v>13712.328767123288</v>
      </c>
      <c r="N12" s="4">
        <f t="shared" si="1"/>
        <v>55109.589041095896</v>
      </c>
      <c r="O12" s="4">
        <f t="shared" si="2"/>
        <v>68821.917808219179</v>
      </c>
      <c r="P12" s="5">
        <f>IF(J12&gt;SUMIFS(Sales!$H:$H,Sales!$C:$C,Investors!G12),SUMIFS(Sales!$H:$H,Sales!$C:$C,Investors!G12),Investors!J12)</f>
        <v>45699</v>
      </c>
    </row>
    <row r="13" spans="1:16" x14ac:dyDescent="0.2">
      <c r="A13" t="s">
        <v>293</v>
      </c>
      <c r="B13" t="s">
        <v>294</v>
      </c>
      <c r="C13" t="s">
        <v>295</v>
      </c>
      <c r="D13" t="s">
        <v>91</v>
      </c>
      <c r="E13" t="s">
        <v>111</v>
      </c>
      <c r="F13">
        <v>4</v>
      </c>
      <c r="G13" t="s">
        <v>115</v>
      </c>
      <c r="H13" s="5">
        <v>44676</v>
      </c>
      <c r="I13" s="5">
        <v>44706</v>
      </c>
      <c r="J13" s="5">
        <v>45272</v>
      </c>
      <c r="K13" s="4">
        <v>622783.56000000006</v>
      </c>
      <c r="L13" s="6">
        <v>0.16</v>
      </c>
      <c r="M13" s="4">
        <f t="shared" si="0"/>
        <v>5630.6458849315077</v>
      </c>
      <c r="N13" s="4">
        <f t="shared" si="1"/>
        <v>154518.5731331507</v>
      </c>
      <c r="O13" s="4">
        <f t="shared" si="2"/>
        <v>160149.21901808219</v>
      </c>
      <c r="P13" s="5">
        <f>IF(J13&gt;SUMIFS(Sales!$H:$H,Sales!$C:$C,Investors!G13),SUMIFS(Sales!$H:$H,Sales!$C:$C,Investors!G13),Investors!J13)</f>
        <v>45272</v>
      </c>
    </row>
    <row r="14" spans="1:16" x14ac:dyDescent="0.2">
      <c r="A14" t="s">
        <v>293</v>
      </c>
      <c r="B14" t="s">
        <v>294</v>
      </c>
      <c r="C14" t="s">
        <v>295</v>
      </c>
      <c r="D14" t="s">
        <v>91</v>
      </c>
      <c r="E14" t="s">
        <v>137</v>
      </c>
      <c r="F14">
        <v>5</v>
      </c>
      <c r="G14" t="s">
        <v>139</v>
      </c>
      <c r="H14" s="5">
        <v>45279</v>
      </c>
      <c r="I14" s="5">
        <v>45371</v>
      </c>
      <c r="J14" s="5">
        <v>46102</v>
      </c>
      <c r="K14" s="4">
        <v>780885.27</v>
      </c>
      <c r="L14" s="6">
        <v>0.18</v>
      </c>
      <c r="M14" s="4">
        <f t="shared" si="0"/>
        <v>21650.846390136983</v>
      </c>
      <c r="N14" s="4">
        <f t="shared" si="1"/>
        <v>175602.91222356164</v>
      </c>
      <c r="O14" s="4">
        <f t="shared" si="2"/>
        <v>197253.75861369862</v>
      </c>
      <c r="P14" s="5">
        <f>IF(J14&gt;SUMIFS(Sales!$H:$H,Sales!$C:$C,Investors!G14),SUMIFS(Sales!$H:$H,Sales!$C:$C,Investors!G14),Investors!J14)</f>
        <v>45827</v>
      </c>
    </row>
    <row r="15" spans="1:16" x14ac:dyDescent="0.2">
      <c r="A15" t="s">
        <v>296</v>
      </c>
      <c r="B15" t="s">
        <v>297</v>
      </c>
      <c r="C15" t="s">
        <v>298</v>
      </c>
      <c r="D15" t="s">
        <v>24</v>
      </c>
      <c r="E15" t="s">
        <v>25</v>
      </c>
      <c r="F15">
        <v>2</v>
      </c>
      <c r="G15" t="s">
        <v>31</v>
      </c>
      <c r="H15" s="5">
        <v>44119</v>
      </c>
      <c r="I15" s="5">
        <v>44352</v>
      </c>
      <c r="J15" s="5">
        <v>44887</v>
      </c>
      <c r="K15" s="4">
        <v>61132.88</v>
      </c>
      <c r="L15" s="6">
        <v>0.18</v>
      </c>
      <c r="M15" s="4">
        <f t="shared" si="0"/>
        <v>4292.7005873972603</v>
      </c>
      <c r="N15" s="4">
        <f t="shared" si="1"/>
        <v>16129.031079452054</v>
      </c>
      <c r="O15" s="4">
        <f t="shared" si="2"/>
        <v>20421.731666849315</v>
      </c>
      <c r="P15" s="5">
        <f>IF(J15&gt;SUMIFS(Sales!$H:$H,Sales!$C:$C,Investors!G15),SUMIFS(Sales!$H:$H,Sales!$C:$C,Investors!G15),Investors!J15)</f>
        <v>44887</v>
      </c>
    </row>
    <row r="16" spans="1:16" x14ac:dyDescent="0.2">
      <c r="A16" t="s">
        <v>296</v>
      </c>
      <c r="B16" t="s">
        <v>297</v>
      </c>
      <c r="C16" t="s">
        <v>298</v>
      </c>
      <c r="D16" t="s">
        <v>24</v>
      </c>
      <c r="E16" t="s">
        <v>25</v>
      </c>
      <c r="F16">
        <v>3</v>
      </c>
      <c r="G16" t="s">
        <v>31</v>
      </c>
      <c r="H16" s="5">
        <v>44155</v>
      </c>
      <c r="I16" s="5">
        <v>44352</v>
      </c>
      <c r="J16" s="5">
        <v>44887</v>
      </c>
      <c r="K16" s="4">
        <v>38867.120000000003</v>
      </c>
      <c r="L16" s="6">
        <v>0.18</v>
      </c>
      <c r="M16" s="4">
        <f t="shared" si="0"/>
        <v>2307.5355901369867</v>
      </c>
      <c r="N16" s="4">
        <f t="shared" si="1"/>
        <v>10254.530564383562</v>
      </c>
      <c r="O16" s="4">
        <f t="shared" si="2"/>
        <v>12562.066154520548</v>
      </c>
      <c r="P16" s="5">
        <f>IF(J16&gt;SUMIFS(Sales!$H:$H,Sales!$C:$C,Investors!G16),SUMIFS(Sales!$H:$H,Sales!$C:$C,Investors!G16),Investors!J16)</f>
        <v>44887</v>
      </c>
    </row>
    <row r="17" spans="1:16" x14ac:dyDescent="0.2">
      <c r="A17" t="s">
        <v>296</v>
      </c>
      <c r="B17" t="s">
        <v>297</v>
      </c>
      <c r="C17" t="s">
        <v>298</v>
      </c>
      <c r="D17" t="s">
        <v>91</v>
      </c>
      <c r="E17" t="s">
        <v>190</v>
      </c>
      <c r="F17">
        <v>4</v>
      </c>
      <c r="G17" t="s">
        <v>202</v>
      </c>
      <c r="H17" s="5">
        <v>44914</v>
      </c>
      <c r="I17" s="5">
        <v>45008</v>
      </c>
      <c r="J17" s="5">
        <v>45739</v>
      </c>
      <c r="K17" s="4">
        <v>130133.7</v>
      </c>
      <c r="L17" s="6">
        <v>0.14000000000000001</v>
      </c>
      <c r="M17" s="4">
        <f t="shared" si="0"/>
        <v>3686.5272821917811</v>
      </c>
      <c r="N17" s="4">
        <f t="shared" si="1"/>
        <v>35588.892969863016</v>
      </c>
      <c r="O17" s="4">
        <f t="shared" si="2"/>
        <v>39275.420252054799</v>
      </c>
      <c r="P17" s="5">
        <f>IF(J17&gt;SUMIFS(Sales!$H:$H,Sales!$C:$C,Investors!G17),SUMIFS(Sales!$H:$H,Sales!$C:$C,Investors!G17),Investors!J17)</f>
        <v>45721</v>
      </c>
    </row>
    <row r="18" spans="1:16" x14ac:dyDescent="0.2">
      <c r="A18" t="s">
        <v>299</v>
      </c>
      <c r="B18" t="s">
        <v>300</v>
      </c>
      <c r="C18" t="s">
        <v>301</v>
      </c>
      <c r="D18" t="s">
        <v>24</v>
      </c>
      <c r="E18" t="s">
        <v>44</v>
      </c>
      <c r="F18">
        <v>4</v>
      </c>
      <c r="G18" t="s">
        <v>49</v>
      </c>
      <c r="H18" s="5">
        <v>44253</v>
      </c>
      <c r="I18" s="5">
        <v>44378</v>
      </c>
      <c r="J18" s="5">
        <v>44952</v>
      </c>
      <c r="K18" s="4">
        <v>628145.57999999996</v>
      </c>
      <c r="L18" s="6">
        <v>0.18</v>
      </c>
      <c r="M18" s="4">
        <f t="shared" si="0"/>
        <v>23663.018424657534</v>
      </c>
      <c r="N18" s="4">
        <f t="shared" si="1"/>
        <v>177808.22280986299</v>
      </c>
      <c r="O18" s="4">
        <f t="shared" si="2"/>
        <v>201471.24123452051</v>
      </c>
      <c r="P18" s="5">
        <f>IF(J18&gt;SUMIFS(Sales!$H:$H,Sales!$C:$C,Investors!G18),SUMIFS(Sales!$H:$H,Sales!$C:$C,Investors!G18),Investors!J18)</f>
        <v>44952</v>
      </c>
    </row>
    <row r="19" spans="1:16" x14ac:dyDescent="0.2">
      <c r="A19" t="s">
        <v>299</v>
      </c>
      <c r="B19" t="s">
        <v>300</v>
      </c>
      <c r="C19" t="s">
        <v>301</v>
      </c>
      <c r="D19" t="s">
        <v>91</v>
      </c>
      <c r="E19" t="s">
        <v>111</v>
      </c>
      <c r="F19">
        <v>5</v>
      </c>
      <c r="G19" t="s">
        <v>121</v>
      </c>
      <c r="H19" s="5">
        <v>44700</v>
      </c>
      <c r="I19" s="5">
        <v>44713</v>
      </c>
      <c r="J19" s="5">
        <v>45435</v>
      </c>
      <c r="K19" s="4">
        <v>630284.25</v>
      </c>
      <c r="L19" s="6">
        <v>0.18</v>
      </c>
      <c r="M19" s="4">
        <f t="shared" si="0"/>
        <v>2469.3328150684933</v>
      </c>
      <c r="N19" s="4">
        <f t="shared" si="1"/>
        <v>224415.72912328766</v>
      </c>
      <c r="O19" s="4">
        <f t="shared" si="2"/>
        <v>226885.06193835614</v>
      </c>
      <c r="P19" s="5">
        <f>IF(J19&gt;SUMIFS(Sales!$H:$H,Sales!$C:$C,Investors!G19),SUMIFS(Sales!$H:$H,Sales!$C:$C,Investors!G19),Investors!J19)</f>
        <v>45435</v>
      </c>
    </row>
    <row r="20" spans="1:16" x14ac:dyDescent="0.2">
      <c r="A20" t="s">
        <v>299</v>
      </c>
      <c r="B20" t="s">
        <v>300</v>
      </c>
      <c r="C20" t="s">
        <v>301</v>
      </c>
      <c r="D20" t="s">
        <v>91</v>
      </c>
      <c r="E20" t="s">
        <v>262</v>
      </c>
      <c r="F20">
        <v>6</v>
      </c>
      <c r="G20" t="s">
        <v>263</v>
      </c>
      <c r="H20" s="5">
        <v>44803</v>
      </c>
      <c r="I20" s="5">
        <v>44819</v>
      </c>
      <c r="J20" s="5">
        <v>45177</v>
      </c>
      <c r="K20" s="4">
        <v>500000</v>
      </c>
      <c r="L20" s="6">
        <v>0.18</v>
      </c>
      <c r="M20" s="4">
        <f t="shared" si="0"/>
        <v>2410.9589041095892</v>
      </c>
      <c r="N20" s="4">
        <f t="shared" si="1"/>
        <v>88273.972602739726</v>
      </c>
      <c r="O20" s="4">
        <f t="shared" si="2"/>
        <v>90684.931506849316</v>
      </c>
      <c r="P20" s="5">
        <f>IF(J20&gt;SUMIFS(Sales!$H:$H,Sales!$C:$C,Investors!G20),SUMIFS(Sales!$H:$H,Sales!$C:$C,Investors!G20),Investors!J20)</f>
        <v>45177</v>
      </c>
    </row>
    <row r="21" spans="1:16" x14ac:dyDescent="0.2">
      <c r="A21" t="s">
        <v>299</v>
      </c>
      <c r="B21" t="s">
        <v>300</v>
      </c>
      <c r="C21" t="s">
        <v>301</v>
      </c>
      <c r="D21" t="s">
        <v>91</v>
      </c>
      <c r="E21" t="s">
        <v>246</v>
      </c>
      <c r="F21">
        <v>7</v>
      </c>
      <c r="G21" t="s">
        <v>254</v>
      </c>
      <c r="H21" s="5">
        <v>44964</v>
      </c>
      <c r="I21" s="5">
        <v>45072</v>
      </c>
      <c r="J21" s="5">
        <v>45506</v>
      </c>
      <c r="K21" s="4">
        <v>819398.7</v>
      </c>
      <c r="L21" s="6">
        <v>0.18</v>
      </c>
      <c r="M21" s="4">
        <f t="shared" si="0"/>
        <v>26669.743989041093</v>
      </c>
      <c r="N21" s="4">
        <f t="shared" si="1"/>
        <v>174161.50998904108</v>
      </c>
      <c r="O21" s="4">
        <f t="shared" si="2"/>
        <v>200831.25397808218</v>
      </c>
      <c r="P21" s="5">
        <f>IF(J21&gt;SUMIFS(Sales!$H:$H,Sales!$C:$C,Investors!G21),SUMIFS(Sales!$H:$H,Sales!$C:$C,Investors!G21),Investors!J21)</f>
        <v>45503</v>
      </c>
    </row>
    <row r="22" spans="1:16" x14ac:dyDescent="0.2">
      <c r="A22" t="s">
        <v>299</v>
      </c>
      <c r="B22" t="s">
        <v>300</v>
      </c>
      <c r="C22" t="s">
        <v>301</v>
      </c>
      <c r="D22" t="s">
        <v>91</v>
      </c>
      <c r="E22" t="s">
        <v>177</v>
      </c>
      <c r="F22">
        <v>10</v>
      </c>
      <c r="G22" t="s">
        <v>186</v>
      </c>
      <c r="H22" s="5">
        <v>45447</v>
      </c>
      <c r="I22" s="5">
        <v>45450</v>
      </c>
      <c r="J22" s="5">
        <v>46181</v>
      </c>
      <c r="K22" s="4">
        <v>856280.01</v>
      </c>
      <c r="L22" s="6">
        <v>0.18</v>
      </c>
      <c r="M22" s="4">
        <f t="shared" si="0"/>
        <v>774.17096794520558</v>
      </c>
      <c r="N22" s="4">
        <f t="shared" si="1"/>
        <v>73898.13784931507</v>
      </c>
      <c r="O22" s="4">
        <f t="shared" si="2"/>
        <v>74672.308817260273</v>
      </c>
      <c r="P22" s="5">
        <f>IF(J22&gt;SUMIFS(Sales!$H:$H,Sales!$C:$C,Investors!G22),SUMIFS(Sales!$H:$H,Sales!$C:$C,Investors!G22),Investors!J22)</f>
        <v>45625</v>
      </c>
    </row>
    <row r="23" spans="1:16" x14ac:dyDescent="0.2">
      <c r="A23" t="s">
        <v>302</v>
      </c>
      <c r="B23" t="s">
        <v>303</v>
      </c>
      <c r="C23" t="s">
        <v>304</v>
      </c>
      <c r="D23" t="s">
        <v>24</v>
      </c>
      <c r="E23" t="s">
        <v>25</v>
      </c>
      <c r="F23">
        <v>2</v>
      </c>
      <c r="G23" t="s">
        <v>34</v>
      </c>
      <c r="H23" s="5">
        <v>44126</v>
      </c>
      <c r="I23" s="5">
        <v>44352</v>
      </c>
      <c r="J23" s="5">
        <v>44897</v>
      </c>
      <c r="K23" s="4">
        <v>250000</v>
      </c>
      <c r="L23" s="6">
        <v>0.18</v>
      </c>
      <c r="M23" s="4">
        <f t="shared" si="0"/>
        <v>17027.397260273974</v>
      </c>
      <c r="N23" s="4">
        <f t="shared" si="1"/>
        <v>67191.780821917811</v>
      </c>
      <c r="O23" s="4">
        <f t="shared" si="2"/>
        <v>84219.178082191793</v>
      </c>
      <c r="P23" s="5">
        <f>IF(J23&gt;SUMIFS(Sales!$H:$H,Sales!$C:$C,Investors!G23),SUMIFS(Sales!$H:$H,Sales!$C:$C,Investors!G23),Investors!J23)</f>
        <v>44897</v>
      </c>
    </row>
    <row r="24" spans="1:16" x14ac:dyDescent="0.2">
      <c r="A24" t="s">
        <v>302</v>
      </c>
      <c r="B24" t="s">
        <v>303</v>
      </c>
      <c r="C24" t="s">
        <v>304</v>
      </c>
      <c r="D24" t="s">
        <v>91</v>
      </c>
      <c r="E24" t="s">
        <v>92</v>
      </c>
      <c r="F24">
        <v>4</v>
      </c>
      <c r="G24" t="s">
        <v>99</v>
      </c>
      <c r="H24" s="5">
        <v>44851</v>
      </c>
      <c r="I24" s="5">
        <v>44889</v>
      </c>
      <c r="J24" s="5">
        <v>45177</v>
      </c>
      <c r="K24" s="4">
        <v>250000</v>
      </c>
      <c r="L24" s="6">
        <v>0.16</v>
      </c>
      <c r="M24" s="4">
        <f t="shared" si="0"/>
        <v>2863.0136986301372</v>
      </c>
      <c r="N24" s="4">
        <f t="shared" si="1"/>
        <v>31561.643835616436</v>
      </c>
      <c r="O24" s="4">
        <f t="shared" si="2"/>
        <v>34424.657534246573</v>
      </c>
      <c r="P24" s="5">
        <f>IF(J24&gt;SUMIFS(Sales!$H:$H,Sales!$C:$C,Investors!G24),SUMIFS(Sales!$H:$H,Sales!$C:$C,Investors!G24),Investors!J24)</f>
        <v>45177</v>
      </c>
    </row>
    <row r="25" spans="1:16" x14ac:dyDescent="0.2">
      <c r="A25" t="s">
        <v>302</v>
      </c>
      <c r="B25" t="s">
        <v>303</v>
      </c>
      <c r="C25" t="s">
        <v>304</v>
      </c>
      <c r="D25" t="s">
        <v>91</v>
      </c>
      <c r="E25" t="s">
        <v>190</v>
      </c>
      <c r="F25">
        <v>5</v>
      </c>
      <c r="G25" t="s">
        <v>203</v>
      </c>
      <c r="H25" s="5">
        <v>44903</v>
      </c>
      <c r="I25" s="5">
        <v>44967</v>
      </c>
      <c r="J25" s="5">
        <v>45698</v>
      </c>
      <c r="K25" s="4">
        <v>250000</v>
      </c>
      <c r="L25" s="6">
        <v>0.16</v>
      </c>
      <c r="M25" s="4">
        <f t="shared" si="0"/>
        <v>4821.9178082191784</v>
      </c>
      <c r="N25" s="4">
        <f t="shared" si="1"/>
        <v>80109.589041095882</v>
      </c>
      <c r="O25" s="4">
        <f t="shared" si="2"/>
        <v>84931.506849315061</v>
      </c>
      <c r="P25" s="5">
        <f>IF(J25&gt;SUMIFS(Sales!$H:$H,Sales!$C:$C,Investors!G25),SUMIFS(Sales!$H:$H,Sales!$C:$C,Investors!G25),Investors!J25)</f>
        <v>45698</v>
      </c>
    </row>
    <row r="26" spans="1:16" x14ac:dyDescent="0.2">
      <c r="A26" t="s">
        <v>305</v>
      </c>
      <c r="B26" t="s">
        <v>306</v>
      </c>
      <c r="C26" t="s">
        <v>307</v>
      </c>
      <c r="D26" t="s">
        <v>24</v>
      </c>
      <c r="E26" t="s">
        <v>25</v>
      </c>
      <c r="F26">
        <v>2</v>
      </c>
      <c r="G26" t="s">
        <v>33</v>
      </c>
      <c r="H26" s="5">
        <v>44139</v>
      </c>
      <c r="I26" s="5">
        <v>44316</v>
      </c>
      <c r="J26" s="5">
        <v>44895</v>
      </c>
      <c r="K26" s="4">
        <v>60898.63</v>
      </c>
      <c r="L26" s="6">
        <v>0.18</v>
      </c>
      <c r="M26" s="4">
        <f t="shared" si="0"/>
        <v>3248.4830852054797</v>
      </c>
      <c r="N26" s="4">
        <f t="shared" si="1"/>
        <v>17388.644434520549</v>
      </c>
      <c r="O26" s="4">
        <f t="shared" si="2"/>
        <v>20637.127519726029</v>
      </c>
      <c r="P26" s="5">
        <f>IF(J26&gt;SUMIFS(Sales!$H:$H,Sales!$C:$C,Investors!G26),SUMIFS(Sales!$H:$H,Sales!$C:$C,Investors!G26),Investors!J26)</f>
        <v>44895</v>
      </c>
    </row>
    <row r="27" spans="1:16" x14ac:dyDescent="0.2">
      <c r="A27" t="s">
        <v>305</v>
      </c>
      <c r="B27" t="s">
        <v>306</v>
      </c>
      <c r="C27" t="s">
        <v>307</v>
      </c>
      <c r="D27" t="s">
        <v>24</v>
      </c>
      <c r="E27" t="s">
        <v>25</v>
      </c>
      <c r="F27">
        <v>3</v>
      </c>
      <c r="G27" t="s">
        <v>33</v>
      </c>
      <c r="H27" s="5">
        <v>44139</v>
      </c>
      <c r="I27" s="5">
        <v>44316</v>
      </c>
      <c r="J27" s="5">
        <v>44895</v>
      </c>
      <c r="K27" s="4">
        <v>39101.370000000003</v>
      </c>
      <c r="L27" s="6">
        <v>0.18</v>
      </c>
      <c r="M27" s="4">
        <f t="shared" si="0"/>
        <v>2085.7634901369865</v>
      </c>
      <c r="N27" s="4">
        <f t="shared" si="1"/>
        <v>11164.7802230137</v>
      </c>
      <c r="O27" s="4">
        <f t="shared" si="2"/>
        <v>13250.543713150688</v>
      </c>
      <c r="P27" s="5">
        <f>IF(J27&gt;SUMIFS(Sales!$H:$H,Sales!$C:$C,Investors!G27),SUMIFS(Sales!$H:$H,Sales!$C:$C,Investors!G27),Investors!J27)</f>
        <v>44895</v>
      </c>
    </row>
    <row r="28" spans="1:16" x14ac:dyDescent="0.2">
      <c r="A28" t="s">
        <v>305</v>
      </c>
      <c r="B28" t="s">
        <v>306</v>
      </c>
      <c r="C28" t="s">
        <v>307</v>
      </c>
      <c r="D28" t="s">
        <v>91</v>
      </c>
      <c r="E28" t="s">
        <v>190</v>
      </c>
      <c r="F28">
        <v>4</v>
      </c>
      <c r="G28" t="s">
        <v>205</v>
      </c>
      <c r="H28" s="5">
        <v>44908</v>
      </c>
      <c r="I28" s="5">
        <v>44980</v>
      </c>
      <c r="J28" s="5">
        <v>45711</v>
      </c>
      <c r="K28" s="4">
        <v>150000</v>
      </c>
      <c r="L28" s="6">
        <v>0.14000000000000001</v>
      </c>
      <c r="M28" s="4">
        <f t="shared" si="0"/>
        <v>3254.7945205479446</v>
      </c>
      <c r="N28" s="4">
        <f t="shared" si="1"/>
        <v>42057.534246575349</v>
      </c>
      <c r="O28" s="4">
        <f t="shared" si="2"/>
        <v>45312.328767123297</v>
      </c>
      <c r="P28" s="5">
        <f>IF(J28&gt;SUMIFS(Sales!$H:$H,Sales!$C:$C,Investors!G28),SUMIFS(Sales!$H:$H,Sales!$C:$C,Investors!G28),Investors!J28)</f>
        <v>45711</v>
      </c>
    </row>
    <row r="29" spans="1:16" x14ac:dyDescent="0.2">
      <c r="A29" t="s">
        <v>308</v>
      </c>
      <c r="B29" t="s">
        <v>309</v>
      </c>
      <c r="C29" t="s">
        <v>310</v>
      </c>
      <c r="D29" t="s">
        <v>91</v>
      </c>
      <c r="E29" t="s">
        <v>111</v>
      </c>
      <c r="F29">
        <v>10</v>
      </c>
      <c r="G29" t="s">
        <v>113</v>
      </c>
      <c r="H29" s="5">
        <v>44657</v>
      </c>
      <c r="I29" s="5">
        <v>44694</v>
      </c>
      <c r="J29" s="5">
        <v>45323</v>
      </c>
      <c r="K29" s="4">
        <v>500000</v>
      </c>
      <c r="L29" s="6">
        <v>0.18</v>
      </c>
      <c r="M29" s="4">
        <f t="shared" si="0"/>
        <v>5575.3424657534251</v>
      </c>
      <c r="N29" s="4">
        <f t="shared" si="1"/>
        <v>155095.89041095891</v>
      </c>
      <c r="O29" s="4">
        <f t="shared" si="2"/>
        <v>160671.23287671234</v>
      </c>
      <c r="P29" s="5">
        <f>IF(J29&gt;SUMIFS(Sales!$H:$H,Sales!$C:$C,Investors!G29),SUMIFS(Sales!$H:$H,Sales!$C:$C,Investors!G29),Investors!J29)</f>
        <v>45323</v>
      </c>
    </row>
    <row r="30" spans="1:16" x14ac:dyDescent="0.2">
      <c r="A30" t="s">
        <v>308</v>
      </c>
      <c r="B30" t="s">
        <v>309</v>
      </c>
      <c r="C30" t="s">
        <v>310</v>
      </c>
      <c r="D30" t="s">
        <v>91</v>
      </c>
      <c r="E30" t="s">
        <v>111</v>
      </c>
      <c r="F30">
        <v>11</v>
      </c>
      <c r="G30" t="s">
        <v>114</v>
      </c>
      <c r="H30" s="5">
        <v>44657</v>
      </c>
      <c r="I30" s="5">
        <v>44694</v>
      </c>
      <c r="J30" s="5">
        <v>45323</v>
      </c>
      <c r="K30" s="4">
        <v>551117.11</v>
      </c>
      <c r="L30" s="6">
        <v>0.18</v>
      </c>
      <c r="M30" s="4">
        <f t="shared" si="0"/>
        <v>6145.3332539726025</v>
      </c>
      <c r="N30" s="4">
        <f t="shared" si="1"/>
        <v>170951.99779232877</v>
      </c>
      <c r="O30" s="4">
        <f t="shared" si="2"/>
        <v>177097.33104630138</v>
      </c>
      <c r="P30" s="5">
        <f>IF(J30&gt;SUMIFS(Sales!$H:$H,Sales!$C:$C,Investors!G30),SUMIFS(Sales!$H:$H,Sales!$C:$C,Investors!G30),Investors!J30)</f>
        <v>45323</v>
      </c>
    </row>
    <row r="31" spans="1:16" x14ac:dyDescent="0.2">
      <c r="A31" t="s">
        <v>308</v>
      </c>
      <c r="B31" t="s">
        <v>309</v>
      </c>
      <c r="C31" t="s">
        <v>310</v>
      </c>
      <c r="D31" t="s">
        <v>91</v>
      </c>
      <c r="E31" t="s">
        <v>233</v>
      </c>
      <c r="F31">
        <v>12</v>
      </c>
      <c r="G31" t="s">
        <v>237</v>
      </c>
      <c r="H31" s="5">
        <v>44706</v>
      </c>
      <c r="I31" s="5">
        <v>44743</v>
      </c>
      <c r="J31" s="5">
        <v>45369</v>
      </c>
      <c r="K31" s="4">
        <v>500000</v>
      </c>
      <c r="L31" s="6">
        <v>0.18</v>
      </c>
      <c r="M31" s="4">
        <f t="shared" si="0"/>
        <v>5575.3424657534251</v>
      </c>
      <c r="N31" s="4">
        <f t="shared" si="1"/>
        <v>154356.16438356164</v>
      </c>
      <c r="O31" s="4">
        <f t="shared" si="2"/>
        <v>159931.50684931508</v>
      </c>
      <c r="P31" s="5">
        <f>IF(J31&gt;SUMIFS(Sales!$H:$H,Sales!$C:$C,Investors!G31),SUMIFS(Sales!$H:$H,Sales!$C:$C,Investors!G31),Investors!J31)</f>
        <v>45369</v>
      </c>
    </row>
    <row r="32" spans="1:16" x14ac:dyDescent="0.2">
      <c r="A32" t="s">
        <v>308</v>
      </c>
      <c r="B32" t="s">
        <v>309</v>
      </c>
      <c r="C32" t="s">
        <v>310</v>
      </c>
      <c r="D32" t="s">
        <v>91</v>
      </c>
      <c r="E32" t="s">
        <v>124</v>
      </c>
      <c r="F32">
        <v>13</v>
      </c>
      <c r="G32" t="s">
        <v>129</v>
      </c>
      <c r="H32" s="5">
        <v>45328</v>
      </c>
      <c r="I32" s="5">
        <v>45408</v>
      </c>
      <c r="J32" s="5">
        <v>46139</v>
      </c>
      <c r="K32" s="4">
        <v>725979.77</v>
      </c>
      <c r="L32" s="6">
        <v>0.18</v>
      </c>
      <c r="M32" s="4">
        <f t="shared" si="0"/>
        <v>17503.073906849317</v>
      </c>
      <c r="N32" s="4">
        <f t="shared" si="1"/>
        <v>157169.64774082191</v>
      </c>
      <c r="O32" s="4">
        <f t="shared" si="2"/>
        <v>174672.72164767122</v>
      </c>
      <c r="P32" s="5">
        <f>IF(J32&gt;SUMIFS(Sales!$H:$H,Sales!$C:$C,Investors!G32),SUMIFS(Sales!$H:$H,Sales!$C:$C,Investors!G32),Investors!J32)</f>
        <v>45847</v>
      </c>
    </row>
    <row r="33" spans="1:16" x14ac:dyDescent="0.2">
      <c r="A33" t="s">
        <v>311</v>
      </c>
      <c r="B33" t="s">
        <v>312</v>
      </c>
      <c r="C33" t="s">
        <v>313</v>
      </c>
      <c r="D33" t="s">
        <v>24</v>
      </c>
      <c r="E33" t="s">
        <v>25</v>
      </c>
      <c r="F33">
        <v>2</v>
      </c>
      <c r="G33" t="s">
        <v>32</v>
      </c>
      <c r="H33" s="5">
        <v>44116</v>
      </c>
      <c r="I33" s="5">
        <v>44316</v>
      </c>
      <c r="J33" s="5">
        <v>44887</v>
      </c>
      <c r="K33" s="4">
        <v>405157.53</v>
      </c>
      <c r="L33" s="6">
        <v>0.18</v>
      </c>
      <c r="M33" s="4">
        <f t="shared" si="0"/>
        <v>24420.453863013703</v>
      </c>
      <c r="N33" s="4">
        <f t="shared" si="1"/>
        <v>114087.92036547945</v>
      </c>
      <c r="O33" s="4">
        <f t="shared" si="2"/>
        <v>138508.37422849316</v>
      </c>
      <c r="P33" s="5">
        <f>IF(J33&gt;SUMIFS(Sales!$H:$H,Sales!$C:$C,Investors!G33),SUMIFS(Sales!$H:$H,Sales!$C:$C,Investors!G33),Investors!J33)</f>
        <v>44887</v>
      </c>
    </row>
    <row r="34" spans="1:16" x14ac:dyDescent="0.2">
      <c r="A34" t="s">
        <v>311</v>
      </c>
      <c r="B34" t="s">
        <v>312</v>
      </c>
      <c r="C34" t="s">
        <v>313</v>
      </c>
      <c r="D34" t="s">
        <v>91</v>
      </c>
      <c r="E34" t="s">
        <v>190</v>
      </c>
      <c r="F34">
        <v>3</v>
      </c>
      <c r="G34" t="s">
        <v>193</v>
      </c>
      <c r="H34" s="5">
        <v>44901</v>
      </c>
      <c r="I34" s="5">
        <v>44916</v>
      </c>
      <c r="J34" s="5">
        <v>45530</v>
      </c>
      <c r="K34" s="4">
        <v>423120.71</v>
      </c>
      <c r="L34" s="6">
        <v>0.14000000000000001</v>
      </c>
      <c r="M34" s="4">
        <f t="shared" si="0"/>
        <v>1912.7374561643835</v>
      </c>
      <c r="N34" s="4">
        <f t="shared" si="1"/>
        <v>99647.825292054811</v>
      </c>
      <c r="O34" s="4">
        <f t="shared" si="2"/>
        <v>101560.56274821919</v>
      </c>
      <c r="P34" s="5">
        <f>IF(J34&gt;SUMIFS(Sales!$H:$H,Sales!$C:$C,Investors!G34),SUMIFS(Sales!$H:$H,Sales!$C:$C,Investors!G34),Investors!J34)</f>
        <v>45530</v>
      </c>
    </row>
    <row r="35" spans="1:16" x14ac:dyDescent="0.2">
      <c r="A35" t="s">
        <v>314</v>
      </c>
      <c r="B35" t="s">
        <v>315</v>
      </c>
      <c r="C35" t="s">
        <v>316</v>
      </c>
      <c r="D35" t="s">
        <v>24</v>
      </c>
      <c r="E35" t="s">
        <v>25</v>
      </c>
      <c r="F35">
        <v>4</v>
      </c>
      <c r="G35" t="s">
        <v>33</v>
      </c>
      <c r="H35" s="5">
        <v>44119</v>
      </c>
      <c r="I35" s="5">
        <v>44352</v>
      </c>
      <c r="J35" s="5">
        <v>44895</v>
      </c>
      <c r="K35" s="4">
        <v>341424.66</v>
      </c>
      <c r="L35" s="6">
        <v>0.18</v>
      </c>
      <c r="M35" s="4">
        <f t="shared" si="0"/>
        <v>23974.559002191781</v>
      </c>
      <c r="N35" s="4">
        <f t="shared" si="1"/>
        <v>91426.976077808213</v>
      </c>
      <c r="O35" s="4">
        <f t="shared" si="2"/>
        <v>115401.53508</v>
      </c>
      <c r="P35" s="5">
        <f>IF(J35&gt;SUMIFS(Sales!$H:$H,Sales!$C:$C,Investors!G35),SUMIFS(Sales!$H:$H,Sales!$C:$C,Investors!G35),Investors!J35)</f>
        <v>44895</v>
      </c>
    </row>
    <row r="36" spans="1:16" x14ac:dyDescent="0.2">
      <c r="A36" t="s">
        <v>314</v>
      </c>
      <c r="B36" t="s">
        <v>315</v>
      </c>
      <c r="C36" t="s">
        <v>316</v>
      </c>
      <c r="D36" t="s">
        <v>91</v>
      </c>
      <c r="E36" t="s">
        <v>92</v>
      </c>
      <c r="F36">
        <v>8</v>
      </c>
      <c r="G36" t="s">
        <v>96</v>
      </c>
      <c r="H36" s="5">
        <v>44840</v>
      </c>
      <c r="I36" s="5">
        <v>44889</v>
      </c>
      <c r="J36" s="5">
        <v>45167</v>
      </c>
      <c r="K36" s="4">
        <v>800000</v>
      </c>
      <c r="L36" s="6">
        <v>0.18</v>
      </c>
      <c r="M36" s="4">
        <f t="shared" si="0"/>
        <v>11813.698630136987</v>
      </c>
      <c r="N36" s="4">
        <f t="shared" si="1"/>
        <v>109676.71232876711</v>
      </c>
      <c r="O36" s="4">
        <f t="shared" si="2"/>
        <v>121490.4109589041</v>
      </c>
      <c r="P36" s="5">
        <f>IF(J36&gt;SUMIFS(Sales!$H:$H,Sales!$C:$C,Investors!G36),SUMIFS(Sales!$H:$H,Sales!$C:$C,Investors!G36),Investors!J36)</f>
        <v>45167</v>
      </c>
    </row>
    <row r="37" spans="1:16" x14ac:dyDescent="0.2">
      <c r="A37" t="s">
        <v>314</v>
      </c>
      <c r="B37" t="s">
        <v>315</v>
      </c>
      <c r="C37" t="s">
        <v>316</v>
      </c>
      <c r="D37" t="s">
        <v>91</v>
      </c>
      <c r="E37" t="s">
        <v>190</v>
      </c>
      <c r="F37">
        <v>9</v>
      </c>
      <c r="G37" t="s">
        <v>204</v>
      </c>
      <c r="H37" s="5">
        <v>44909</v>
      </c>
      <c r="I37" s="5">
        <v>44980</v>
      </c>
      <c r="J37" s="5">
        <v>45711</v>
      </c>
      <c r="K37" s="4">
        <v>400000</v>
      </c>
      <c r="L37" s="6">
        <v>0.18</v>
      </c>
      <c r="M37" s="4">
        <f t="shared" si="0"/>
        <v>8558.9041095890407</v>
      </c>
      <c r="N37" s="4">
        <f t="shared" si="1"/>
        <v>144197.26027397258</v>
      </c>
      <c r="O37" s="4">
        <f t="shared" si="2"/>
        <v>152756.16438356161</v>
      </c>
      <c r="P37" s="5">
        <f>IF(J37&gt;SUMIFS(Sales!$H:$H,Sales!$C:$C,Investors!G37),SUMIFS(Sales!$H:$H,Sales!$C:$C,Investors!G37),Investors!J37)</f>
        <v>45711</v>
      </c>
    </row>
    <row r="38" spans="1:16" x14ac:dyDescent="0.2">
      <c r="A38" t="s">
        <v>314</v>
      </c>
      <c r="B38" t="s">
        <v>315</v>
      </c>
      <c r="C38" t="s">
        <v>316</v>
      </c>
      <c r="D38" t="s">
        <v>91</v>
      </c>
      <c r="E38" t="s">
        <v>246</v>
      </c>
      <c r="F38">
        <v>10</v>
      </c>
      <c r="G38" t="s">
        <v>250</v>
      </c>
      <c r="H38" s="5">
        <v>44916</v>
      </c>
      <c r="I38" s="5">
        <v>45016</v>
      </c>
      <c r="J38" s="5">
        <v>45503</v>
      </c>
      <c r="K38" s="4">
        <v>1108630.1399999999</v>
      </c>
      <c r="L38" s="6">
        <v>0.18</v>
      </c>
      <c r="M38" s="4">
        <f t="shared" si="0"/>
        <v>33410.771342465749</v>
      </c>
      <c r="N38" s="4">
        <f t="shared" si="1"/>
        <v>266253.47417095886</v>
      </c>
      <c r="O38" s="4">
        <f t="shared" si="2"/>
        <v>299664.24551342463</v>
      </c>
      <c r="P38" s="5">
        <f>IF(J38&gt;SUMIFS(Sales!$H:$H,Sales!$C:$C,Investors!G38),SUMIFS(Sales!$H:$H,Sales!$C:$C,Investors!G38),Investors!J38)</f>
        <v>45503</v>
      </c>
    </row>
    <row r="39" spans="1:16" x14ac:dyDescent="0.2">
      <c r="A39" t="s">
        <v>317</v>
      </c>
      <c r="B39" t="s">
        <v>318</v>
      </c>
      <c r="C39" t="s">
        <v>319</v>
      </c>
      <c r="D39" t="s">
        <v>91</v>
      </c>
      <c r="E39" t="s">
        <v>111</v>
      </c>
      <c r="F39">
        <v>9</v>
      </c>
      <c r="G39" t="s">
        <v>116</v>
      </c>
      <c r="H39" s="5">
        <v>44706</v>
      </c>
      <c r="I39" s="5">
        <v>44719</v>
      </c>
      <c r="J39" s="5">
        <v>45272</v>
      </c>
      <c r="K39" s="4">
        <v>771986.94</v>
      </c>
      <c r="L39" s="6">
        <v>0.18</v>
      </c>
      <c r="M39" s="4">
        <f t="shared" si="0"/>
        <v>3024.4967786301368</v>
      </c>
      <c r="N39" s="4">
        <f t="shared" si="1"/>
        <v>210530.35618520546</v>
      </c>
      <c r="O39" s="4">
        <f t="shared" si="2"/>
        <v>213554.85296383558</v>
      </c>
      <c r="P39" s="5">
        <f>IF(J39&gt;SUMIFS(Sales!$H:$H,Sales!$C:$C,Investors!G39),SUMIFS(Sales!$H:$H,Sales!$C:$C,Investors!G39),Investors!J39)</f>
        <v>45272</v>
      </c>
    </row>
    <row r="40" spans="1:16" x14ac:dyDescent="0.2">
      <c r="A40" t="s">
        <v>317</v>
      </c>
      <c r="B40" t="s">
        <v>318</v>
      </c>
      <c r="C40" t="s">
        <v>319</v>
      </c>
      <c r="D40" t="s">
        <v>24</v>
      </c>
      <c r="E40" t="s">
        <v>25</v>
      </c>
      <c r="F40">
        <v>10</v>
      </c>
      <c r="G40" t="s">
        <v>36</v>
      </c>
      <c r="H40" s="5">
        <v>44771</v>
      </c>
      <c r="I40" s="5">
        <v>44772</v>
      </c>
      <c r="J40" s="5">
        <v>44943</v>
      </c>
      <c r="K40" s="4">
        <v>238431.51</v>
      </c>
      <c r="L40" s="6">
        <v>0.18</v>
      </c>
      <c r="M40" s="4">
        <f t="shared" si="0"/>
        <v>71.856071506849318</v>
      </c>
      <c r="N40" s="4">
        <f t="shared" si="1"/>
        <v>20106.635281643838</v>
      </c>
      <c r="O40" s="4">
        <f t="shared" si="2"/>
        <v>20178.491353150686</v>
      </c>
      <c r="P40" s="5">
        <f>IF(J40&gt;SUMIFS(Sales!$H:$H,Sales!$C:$C,Investors!G40),SUMIFS(Sales!$H:$H,Sales!$C:$C,Investors!G40),Investors!J40)</f>
        <v>44943</v>
      </c>
    </row>
    <row r="41" spans="1:16" x14ac:dyDescent="0.2">
      <c r="A41" t="s">
        <v>317</v>
      </c>
      <c r="B41" t="s">
        <v>318</v>
      </c>
      <c r="C41" t="s">
        <v>319</v>
      </c>
      <c r="D41" t="s">
        <v>91</v>
      </c>
      <c r="E41" t="s">
        <v>246</v>
      </c>
      <c r="F41">
        <v>11</v>
      </c>
      <c r="G41" t="s">
        <v>253</v>
      </c>
      <c r="H41" s="5">
        <v>44960</v>
      </c>
      <c r="I41" s="5">
        <v>45072</v>
      </c>
      <c r="J41" s="5">
        <v>45803</v>
      </c>
      <c r="K41" s="4">
        <v>258587.14</v>
      </c>
      <c r="L41" s="6">
        <v>0.18</v>
      </c>
      <c r="M41" s="4">
        <f t="shared" si="0"/>
        <v>8728.2015473972606</v>
      </c>
      <c r="N41" s="4">
        <f t="shared" si="1"/>
        <v>58787.838019726027</v>
      </c>
      <c r="O41" s="4">
        <f t="shared" si="2"/>
        <v>67516.039567123284</v>
      </c>
      <c r="P41" s="5">
        <f>IF(J41&gt;SUMIFS(Sales!$H:$H,Sales!$C:$C,Investors!G41),SUMIFS(Sales!$H:$H,Sales!$C:$C,Investors!G41),Investors!J41)</f>
        <v>45533</v>
      </c>
    </row>
    <row r="42" spans="1:16" x14ac:dyDescent="0.2">
      <c r="A42" t="s">
        <v>317</v>
      </c>
      <c r="B42" t="s">
        <v>318</v>
      </c>
      <c r="C42" t="s">
        <v>319</v>
      </c>
      <c r="D42" t="s">
        <v>91</v>
      </c>
      <c r="E42" t="s">
        <v>215</v>
      </c>
      <c r="F42">
        <v>12</v>
      </c>
      <c r="G42" t="s">
        <v>223</v>
      </c>
      <c r="H42" s="5">
        <v>45279</v>
      </c>
      <c r="I42" s="5">
        <v>45371</v>
      </c>
      <c r="J42" s="5">
        <v>46102</v>
      </c>
      <c r="K42" s="4">
        <v>984516</v>
      </c>
      <c r="L42" s="6">
        <v>0.18</v>
      </c>
      <c r="M42" s="4">
        <f t="shared" si="0"/>
        <v>27296.717589041094</v>
      </c>
      <c r="N42" s="4">
        <f t="shared" si="1"/>
        <v>210227.88230136986</v>
      </c>
      <c r="O42" s="4">
        <f t="shared" si="2"/>
        <v>237524.59989041096</v>
      </c>
      <c r="P42" s="5">
        <f>IF(J42&gt;SUMIFS(Sales!$H:$H,Sales!$C:$C,Investors!G42),SUMIFS(Sales!$H:$H,Sales!$C:$C,Investors!G42),Investors!J42)</f>
        <v>45804</v>
      </c>
    </row>
    <row r="43" spans="1:16" x14ac:dyDescent="0.2">
      <c r="A43" t="s">
        <v>317</v>
      </c>
      <c r="B43" t="s">
        <v>318</v>
      </c>
      <c r="C43" t="s">
        <v>319</v>
      </c>
      <c r="D43" t="s">
        <v>91</v>
      </c>
      <c r="E43" t="s">
        <v>137</v>
      </c>
      <c r="F43">
        <v>15</v>
      </c>
      <c r="G43" t="s">
        <v>144</v>
      </c>
      <c r="H43" s="5">
        <v>45342</v>
      </c>
      <c r="I43" s="5">
        <v>45408</v>
      </c>
      <c r="J43" s="5">
        <v>46139</v>
      </c>
      <c r="K43" s="4">
        <v>352090.41</v>
      </c>
      <c r="L43" s="6">
        <v>0.18</v>
      </c>
      <c r="M43" s="4">
        <f t="shared" si="0"/>
        <v>7003.2229495890406</v>
      </c>
      <c r="N43" s="4">
        <f t="shared" si="1"/>
        <v>72752.489649863011</v>
      </c>
      <c r="O43" s="4">
        <f t="shared" si="2"/>
        <v>79755.712599452047</v>
      </c>
      <c r="P43" s="5">
        <f>IF(J43&gt;SUMIFS(Sales!$H:$H,Sales!$C:$C,Investors!G43),SUMIFS(Sales!$H:$H,Sales!$C:$C,Investors!G43),Investors!J43)</f>
        <v>45827</v>
      </c>
    </row>
    <row r="44" spans="1:16" x14ac:dyDescent="0.2">
      <c r="A44" t="s">
        <v>320</v>
      </c>
      <c r="B44" t="s">
        <v>321</v>
      </c>
      <c r="C44" t="s">
        <v>322</v>
      </c>
      <c r="D44" t="s">
        <v>24</v>
      </c>
      <c r="E44" t="s">
        <v>25</v>
      </c>
      <c r="F44">
        <v>4</v>
      </c>
      <c r="G44" t="s">
        <v>38</v>
      </c>
      <c r="H44" s="5">
        <v>44230</v>
      </c>
      <c r="I44" s="5">
        <v>44378</v>
      </c>
      <c r="J44" s="5">
        <v>44901</v>
      </c>
      <c r="K44" s="4">
        <v>200000</v>
      </c>
      <c r="L44" s="6">
        <v>0.18</v>
      </c>
      <c r="M44" s="4">
        <f t="shared" si="0"/>
        <v>8920.5479452054788</v>
      </c>
      <c r="N44" s="4">
        <f t="shared" si="1"/>
        <v>51583.561643835616</v>
      </c>
      <c r="O44" s="4">
        <f t="shared" si="2"/>
        <v>60504.109589041094</v>
      </c>
      <c r="P44" s="5">
        <f>IF(J44&gt;SUMIFS(Sales!$H:$H,Sales!$C:$C,Investors!G44),SUMIFS(Sales!$H:$H,Sales!$C:$C,Investors!G44),Investors!J44)</f>
        <v>44901</v>
      </c>
    </row>
    <row r="45" spans="1:16" x14ac:dyDescent="0.2">
      <c r="A45" t="s">
        <v>320</v>
      </c>
      <c r="B45" t="s">
        <v>321</v>
      </c>
      <c r="C45" t="s">
        <v>322</v>
      </c>
      <c r="D45" t="s">
        <v>91</v>
      </c>
      <c r="E45" t="s">
        <v>233</v>
      </c>
      <c r="F45">
        <v>5</v>
      </c>
      <c r="G45" t="s">
        <v>234</v>
      </c>
      <c r="H45" s="5">
        <v>44699</v>
      </c>
      <c r="I45" s="5">
        <v>44777</v>
      </c>
      <c r="J45" s="5">
        <v>45310</v>
      </c>
      <c r="K45" s="4">
        <v>187141.65</v>
      </c>
      <c r="L45" s="6">
        <v>0.14000000000000001</v>
      </c>
      <c r="M45" s="4">
        <f t="shared" si="0"/>
        <v>4399.1105671232872</v>
      </c>
      <c r="N45" s="4">
        <f t="shared" si="1"/>
        <v>38258.931295890412</v>
      </c>
      <c r="O45" s="4">
        <f t="shared" si="2"/>
        <v>42658.041863013699</v>
      </c>
      <c r="P45" s="5">
        <f>IF(J45&gt;SUMIFS(Sales!$H:$H,Sales!$C:$C,Investors!G45),SUMIFS(Sales!$H:$H,Sales!$C:$C,Investors!G45),Investors!J45)</f>
        <v>45310</v>
      </c>
    </row>
    <row r="46" spans="1:16" x14ac:dyDescent="0.2">
      <c r="A46" t="s">
        <v>320</v>
      </c>
      <c r="B46" t="s">
        <v>321</v>
      </c>
      <c r="C46" t="s">
        <v>322</v>
      </c>
      <c r="D46" t="s">
        <v>91</v>
      </c>
      <c r="E46" t="s">
        <v>246</v>
      </c>
      <c r="F46">
        <v>6</v>
      </c>
      <c r="G46" t="s">
        <v>252</v>
      </c>
      <c r="H46" s="5">
        <v>44958</v>
      </c>
      <c r="I46" s="5">
        <v>45072</v>
      </c>
      <c r="J46" s="5">
        <v>45506</v>
      </c>
      <c r="K46" s="4">
        <v>256652.05</v>
      </c>
      <c r="L46" s="6">
        <v>0.14000000000000001</v>
      </c>
      <c r="M46" s="4">
        <f t="shared" si="0"/>
        <v>8817.5800191780818</v>
      </c>
      <c r="N46" s="4">
        <f t="shared" si="1"/>
        <v>42428.45122465754</v>
      </c>
      <c r="O46" s="4">
        <f t="shared" si="2"/>
        <v>51246.03124383562</v>
      </c>
      <c r="P46" s="5">
        <f>IF(J46&gt;SUMIFS(Sales!$H:$H,Sales!$C:$C,Investors!G46),SUMIFS(Sales!$H:$H,Sales!$C:$C,Investors!G46),Investors!J46)</f>
        <v>45503</v>
      </c>
    </row>
    <row r="47" spans="1:16" x14ac:dyDescent="0.2">
      <c r="A47" t="s">
        <v>323</v>
      </c>
      <c r="B47" t="s">
        <v>324</v>
      </c>
      <c r="C47" t="s">
        <v>325</v>
      </c>
      <c r="D47" t="s">
        <v>91</v>
      </c>
      <c r="E47" t="s">
        <v>168</v>
      </c>
      <c r="F47">
        <v>2</v>
      </c>
      <c r="G47" t="s">
        <v>176</v>
      </c>
      <c r="H47" s="5">
        <v>45099</v>
      </c>
      <c r="I47" s="5">
        <v>45280</v>
      </c>
      <c r="J47" s="5">
        <v>46011</v>
      </c>
      <c r="K47" s="4">
        <v>1100000</v>
      </c>
      <c r="L47" s="6">
        <v>0.18</v>
      </c>
      <c r="M47" s="4">
        <f t="shared" si="0"/>
        <v>60002.739726027386</v>
      </c>
      <c r="N47" s="4">
        <f t="shared" si="1"/>
        <v>209934.24657534249</v>
      </c>
      <c r="O47" s="4">
        <f t="shared" si="2"/>
        <v>269936.98630136985</v>
      </c>
      <c r="P47" s="5">
        <f>IF(J47&gt;SUMIFS(Sales!$H:$H,Sales!$C:$C,Investors!G47),SUMIFS(Sales!$H:$H,Sales!$C:$C,Investors!G47),Investors!J47)</f>
        <v>45667</v>
      </c>
    </row>
    <row r="48" spans="1:16" x14ac:dyDescent="0.2">
      <c r="A48" t="s">
        <v>323</v>
      </c>
      <c r="B48" t="s">
        <v>324</v>
      </c>
      <c r="C48" t="s">
        <v>325</v>
      </c>
      <c r="D48" t="s">
        <v>91</v>
      </c>
      <c r="E48" t="s">
        <v>215</v>
      </c>
      <c r="F48">
        <v>3</v>
      </c>
      <c r="G48" t="s">
        <v>216</v>
      </c>
      <c r="H48" s="5">
        <v>45099</v>
      </c>
      <c r="I48" s="5">
        <v>45280</v>
      </c>
      <c r="J48" s="5">
        <v>46011</v>
      </c>
      <c r="K48" s="4">
        <v>1100000</v>
      </c>
      <c r="L48" s="6">
        <v>0.18</v>
      </c>
      <c r="M48" s="4">
        <f t="shared" si="0"/>
        <v>60002.739726027386</v>
      </c>
      <c r="N48" s="4">
        <f t="shared" si="1"/>
        <v>284252.05479452055</v>
      </c>
      <c r="O48" s="4">
        <f t="shared" si="2"/>
        <v>344254.79452054796</v>
      </c>
      <c r="P48" s="5">
        <f>IF(J48&gt;SUMIFS(Sales!$H:$H,Sales!$C:$C,Investors!G48),SUMIFS(Sales!$H:$H,Sales!$C:$C,Investors!G48),Investors!J48)</f>
        <v>45804</v>
      </c>
    </row>
    <row r="49" spans="1:16" x14ac:dyDescent="0.2">
      <c r="A49" t="s">
        <v>323</v>
      </c>
      <c r="B49" t="s">
        <v>324</v>
      </c>
      <c r="C49" t="s">
        <v>325</v>
      </c>
      <c r="D49" t="s">
        <v>91</v>
      </c>
      <c r="E49" t="s">
        <v>215</v>
      </c>
      <c r="F49">
        <v>4</v>
      </c>
      <c r="G49" t="s">
        <v>217</v>
      </c>
      <c r="H49" s="5">
        <v>45099</v>
      </c>
      <c r="I49" s="5">
        <v>45280</v>
      </c>
      <c r="J49" s="5">
        <v>46011</v>
      </c>
      <c r="K49" s="4">
        <v>700000</v>
      </c>
      <c r="L49" s="6">
        <v>0.18</v>
      </c>
      <c r="M49" s="4">
        <f t="shared" si="0"/>
        <v>38183.561643835616</v>
      </c>
      <c r="N49" s="4">
        <f t="shared" si="1"/>
        <v>180887.67123287672</v>
      </c>
      <c r="O49" s="4">
        <f t="shared" si="2"/>
        <v>219071.23287671234</v>
      </c>
      <c r="P49" s="5">
        <f>IF(J49&gt;SUMIFS(Sales!$H:$H,Sales!$C:$C,Investors!G49),SUMIFS(Sales!$H:$H,Sales!$C:$C,Investors!G49),Investors!J49)</f>
        <v>45804</v>
      </c>
    </row>
    <row r="50" spans="1:16" x14ac:dyDescent="0.2">
      <c r="A50" t="s">
        <v>323</v>
      </c>
      <c r="B50" t="s">
        <v>324</v>
      </c>
      <c r="C50" t="s">
        <v>325</v>
      </c>
      <c r="D50" t="s">
        <v>91</v>
      </c>
      <c r="E50" t="s">
        <v>215</v>
      </c>
      <c r="F50">
        <v>5</v>
      </c>
      <c r="G50" t="s">
        <v>219</v>
      </c>
      <c r="H50" s="5">
        <v>45099</v>
      </c>
      <c r="I50" s="5">
        <v>45280</v>
      </c>
      <c r="J50" s="5">
        <v>46011</v>
      </c>
      <c r="K50" s="4">
        <v>1100000</v>
      </c>
      <c r="L50" s="6">
        <v>0.18</v>
      </c>
      <c r="M50" s="4">
        <f t="shared" si="0"/>
        <v>60002.739726027386</v>
      </c>
      <c r="N50" s="4">
        <f t="shared" si="1"/>
        <v>284252.05479452055</v>
      </c>
      <c r="O50" s="4">
        <f t="shared" si="2"/>
        <v>344254.79452054796</v>
      </c>
      <c r="P50" s="5">
        <f>IF(J50&gt;SUMIFS(Sales!$H:$H,Sales!$C:$C,Investors!G50),SUMIFS(Sales!$H:$H,Sales!$C:$C,Investors!G50),Investors!J50)</f>
        <v>45804</v>
      </c>
    </row>
    <row r="51" spans="1:16" x14ac:dyDescent="0.2">
      <c r="A51" t="s">
        <v>323</v>
      </c>
      <c r="B51" t="s">
        <v>324</v>
      </c>
      <c r="C51" t="s">
        <v>325</v>
      </c>
      <c r="D51" t="s">
        <v>91</v>
      </c>
      <c r="E51" t="s">
        <v>124</v>
      </c>
      <c r="F51">
        <v>6</v>
      </c>
      <c r="G51" t="s">
        <v>128</v>
      </c>
      <c r="H51" s="5">
        <v>45188</v>
      </c>
      <c r="I51" s="5">
        <v>45371</v>
      </c>
      <c r="J51" s="5">
        <v>46102</v>
      </c>
      <c r="K51" s="4">
        <v>1200000</v>
      </c>
      <c r="L51" s="6">
        <v>0.18</v>
      </c>
      <c r="M51" s="4">
        <f t="shared" si="0"/>
        <v>66180.821917808207</v>
      </c>
      <c r="N51" s="4">
        <f t="shared" si="1"/>
        <v>281687.67123287672</v>
      </c>
      <c r="O51" s="4">
        <f t="shared" si="2"/>
        <v>347868.49315068492</v>
      </c>
      <c r="P51" s="5">
        <f>IF(J51&gt;SUMIFS(Sales!$H:$H,Sales!$C:$C,Investors!G51),SUMIFS(Sales!$H:$H,Sales!$C:$C,Investors!G51),Investors!J51)</f>
        <v>45847</v>
      </c>
    </row>
    <row r="52" spans="1:16" x14ac:dyDescent="0.2">
      <c r="A52" t="s">
        <v>323</v>
      </c>
      <c r="B52" t="s">
        <v>324</v>
      </c>
      <c r="C52" t="s">
        <v>325</v>
      </c>
      <c r="D52" t="s">
        <v>91</v>
      </c>
      <c r="E52" t="s">
        <v>124</v>
      </c>
      <c r="F52">
        <v>7</v>
      </c>
      <c r="G52" t="s">
        <v>130</v>
      </c>
      <c r="H52" s="5">
        <v>45188</v>
      </c>
      <c r="I52" s="5">
        <v>45371</v>
      </c>
      <c r="J52" s="5">
        <v>46102</v>
      </c>
      <c r="K52" s="4">
        <v>1200000</v>
      </c>
      <c r="L52" s="6">
        <v>0.18</v>
      </c>
      <c r="M52" s="4">
        <f t="shared" si="0"/>
        <v>66180.821917808207</v>
      </c>
      <c r="N52" s="4">
        <f t="shared" si="1"/>
        <v>281687.67123287672</v>
      </c>
      <c r="O52" s="4">
        <f t="shared" si="2"/>
        <v>347868.49315068492</v>
      </c>
      <c r="P52" s="5">
        <f>IF(J52&gt;SUMIFS(Sales!$H:$H,Sales!$C:$C,Investors!G52),SUMIFS(Sales!$H:$H,Sales!$C:$C,Investors!G52),Investors!J52)</f>
        <v>45847</v>
      </c>
    </row>
    <row r="53" spans="1:16" x14ac:dyDescent="0.2">
      <c r="A53" t="s">
        <v>323</v>
      </c>
      <c r="B53" t="s">
        <v>324</v>
      </c>
      <c r="C53" t="s">
        <v>325</v>
      </c>
      <c r="D53" t="s">
        <v>91</v>
      </c>
      <c r="E53" t="s">
        <v>124</v>
      </c>
      <c r="F53">
        <v>8</v>
      </c>
      <c r="G53" t="s">
        <v>132</v>
      </c>
      <c r="H53" s="5">
        <v>45188</v>
      </c>
      <c r="I53" s="5">
        <v>45371</v>
      </c>
      <c r="J53" s="5">
        <v>46102</v>
      </c>
      <c r="K53" s="4">
        <v>1200000</v>
      </c>
      <c r="L53" s="6">
        <v>0.18</v>
      </c>
      <c r="M53" s="4">
        <f t="shared" si="0"/>
        <v>66180.821917808207</v>
      </c>
      <c r="N53" s="4">
        <f t="shared" si="1"/>
        <v>281687.67123287672</v>
      </c>
      <c r="O53" s="4">
        <f t="shared" si="2"/>
        <v>347868.49315068492</v>
      </c>
      <c r="P53" s="5">
        <f>IF(J53&gt;SUMIFS(Sales!$H:$H,Sales!$C:$C,Investors!G53),SUMIFS(Sales!$H:$H,Sales!$C:$C,Investors!G53),Investors!J53)</f>
        <v>45847</v>
      </c>
    </row>
    <row r="54" spans="1:16" x14ac:dyDescent="0.2">
      <c r="A54" t="s">
        <v>323</v>
      </c>
      <c r="B54" t="s">
        <v>324</v>
      </c>
      <c r="C54" t="s">
        <v>325</v>
      </c>
      <c r="D54" t="s">
        <v>91</v>
      </c>
      <c r="E54" t="s">
        <v>124</v>
      </c>
      <c r="F54">
        <v>9</v>
      </c>
      <c r="G54" t="s">
        <v>133</v>
      </c>
      <c r="H54" s="5">
        <v>45188</v>
      </c>
      <c r="I54" s="5">
        <v>45350</v>
      </c>
      <c r="J54" s="5">
        <v>46081</v>
      </c>
      <c r="K54" s="4">
        <v>1200000</v>
      </c>
      <c r="L54" s="6">
        <v>0.18</v>
      </c>
      <c r="M54" s="4">
        <f t="shared" si="0"/>
        <v>58586.301369863009</v>
      </c>
      <c r="N54" s="4">
        <f t="shared" si="1"/>
        <v>294115.0684931507</v>
      </c>
      <c r="O54" s="4">
        <f t="shared" si="2"/>
        <v>352701.36986301374</v>
      </c>
      <c r="P54" s="5">
        <f>IF(J54&gt;SUMIFS(Sales!$H:$H,Sales!$C:$C,Investors!G54),SUMIFS(Sales!$H:$H,Sales!$C:$C,Investors!G54),Investors!J54)</f>
        <v>45847</v>
      </c>
    </row>
    <row r="55" spans="1:16" x14ac:dyDescent="0.2">
      <c r="A55" t="s">
        <v>323</v>
      </c>
      <c r="B55" t="s">
        <v>324</v>
      </c>
      <c r="C55" t="s">
        <v>325</v>
      </c>
      <c r="D55" t="s">
        <v>91</v>
      </c>
      <c r="E55" t="s">
        <v>124</v>
      </c>
      <c r="F55">
        <v>10</v>
      </c>
      <c r="G55" t="s">
        <v>136</v>
      </c>
      <c r="H55" s="5">
        <v>45188</v>
      </c>
      <c r="I55" s="5">
        <v>45350</v>
      </c>
      <c r="J55" s="5">
        <v>46081</v>
      </c>
      <c r="K55" s="4">
        <v>1200000</v>
      </c>
      <c r="L55" s="6">
        <v>0.18</v>
      </c>
      <c r="M55" s="4">
        <f t="shared" si="0"/>
        <v>58586.301369863009</v>
      </c>
      <c r="N55" s="4">
        <f t="shared" si="1"/>
        <v>294115.0684931507</v>
      </c>
      <c r="O55" s="4">
        <f t="shared" si="2"/>
        <v>352701.36986301374</v>
      </c>
      <c r="P55" s="5">
        <f>IF(J55&gt;SUMIFS(Sales!$H:$H,Sales!$C:$C,Investors!G55),SUMIFS(Sales!$H:$H,Sales!$C:$C,Investors!G55),Investors!J55)</f>
        <v>45847</v>
      </c>
    </row>
    <row r="56" spans="1:16" x14ac:dyDescent="0.2">
      <c r="A56" t="s">
        <v>326</v>
      </c>
      <c r="B56" t="s">
        <v>327</v>
      </c>
      <c r="C56" t="s">
        <v>328</v>
      </c>
      <c r="D56" t="s">
        <v>24</v>
      </c>
      <c r="E56" t="s">
        <v>25</v>
      </c>
      <c r="F56">
        <v>2</v>
      </c>
      <c r="G56" t="s">
        <v>39</v>
      </c>
      <c r="H56" s="5">
        <v>44180</v>
      </c>
      <c r="I56" s="5">
        <v>44352</v>
      </c>
      <c r="J56" s="5">
        <v>44887</v>
      </c>
      <c r="K56" s="4">
        <v>592342.47</v>
      </c>
      <c r="L56" s="6">
        <v>0.18</v>
      </c>
      <c r="M56" s="4">
        <f t="shared" si="0"/>
        <v>30704.437075068494</v>
      </c>
      <c r="N56" s="4">
        <f t="shared" si="1"/>
        <v>156281.04071506846</v>
      </c>
      <c r="O56" s="4">
        <f t="shared" si="2"/>
        <v>186985.47779013697</v>
      </c>
      <c r="P56" s="5">
        <f>IF(J56&gt;SUMIFS(Sales!$H:$H,Sales!$C:$C,Investors!G56),SUMIFS(Sales!$H:$H,Sales!$C:$C,Investors!G56),Investors!J56)</f>
        <v>44887</v>
      </c>
    </row>
    <row r="57" spans="1:16" x14ac:dyDescent="0.2">
      <c r="A57" t="s">
        <v>326</v>
      </c>
      <c r="B57" t="s">
        <v>327</v>
      </c>
      <c r="C57" t="s">
        <v>328</v>
      </c>
      <c r="D57" t="s">
        <v>24</v>
      </c>
      <c r="E57" t="s">
        <v>44</v>
      </c>
      <c r="F57">
        <v>3</v>
      </c>
      <c r="G57" t="s">
        <v>47</v>
      </c>
      <c r="H57" s="5">
        <v>44274</v>
      </c>
      <c r="I57" s="5">
        <v>44352</v>
      </c>
      <c r="J57" s="5">
        <v>44887</v>
      </c>
      <c r="K57" s="4">
        <v>600000</v>
      </c>
      <c r="L57" s="6">
        <v>0.18</v>
      </c>
      <c r="M57" s="4">
        <f t="shared" si="0"/>
        <v>14104.109589041094</v>
      </c>
      <c r="N57" s="4">
        <f t="shared" si="1"/>
        <v>158301.36986301371</v>
      </c>
      <c r="O57" s="4">
        <f t="shared" si="2"/>
        <v>172405.4794520548</v>
      </c>
      <c r="P57" s="5">
        <f>IF(J57&gt;SUMIFS(Sales!$H:$H,Sales!$C:$C,Investors!G57),SUMIFS(Sales!$H:$H,Sales!$C:$C,Investors!G57),Investors!J57)</f>
        <v>44887</v>
      </c>
    </row>
    <row r="58" spans="1:16" x14ac:dyDescent="0.2">
      <c r="A58" t="s">
        <v>326</v>
      </c>
      <c r="B58" t="s">
        <v>327</v>
      </c>
      <c r="C58" t="s">
        <v>328</v>
      </c>
      <c r="D58" t="s">
        <v>91</v>
      </c>
      <c r="E58" t="s">
        <v>190</v>
      </c>
      <c r="F58">
        <v>4</v>
      </c>
      <c r="G58" t="s">
        <v>211</v>
      </c>
      <c r="H58" s="5">
        <v>44959</v>
      </c>
      <c r="I58" s="5">
        <v>45072</v>
      </c>
      <c r="J58" s="5">
        <v>45803</v>
      </c>
      <c r="K58" s="4">
        <v>100000</v>
      </c>
      <c r="L58" s="6">
        <v>0.18</v>
      </c>
      <c r="M58" s="4">
        <f t="shared" si="0"/>
        <v>3405.4794520547944</v>
      </c>
      <c r="N58" s="4">
        <f t="shared" si="1"/>
        <v>32005.479452054795</v>
      </c>
      <c r="O58" s="4">
        <f t="shared" si="2"/>
        <v>35410.95890410959</v>
      </c>
      <c r="P58" s="5">
        <f>IF(J58&gt;SUMIFS(Sales!$H:$H,Sales!$C:$C,Investors!G58),SUMIFS(Sales!$H:$H,Sales!$C:$C,Investors!G58),Investors!J58)</f>
        <v>45721</v>
      </c>
    </row>
    <row r="59" spans="1:16" x14ac:dyDescent="0.2">
      <c r="A59" t="s">
        <v>326</v>
      </c>
      <c r="B59" t="s">
        <v>327</v>
      </c>
      <c r="C59" t="s">
        <v>328</v>
      </c>
      <c r="D59" t="s">
        <v>91</v>
      </c>
      <c r="E59" t="s">
        <v>190</v>
      </c>
      <c r="F59">
        <v>5</v>
      </c>
      <c r="G59" t="s">
        <v>212</v>
      </c>
      <c r="H59" s="5">
        <v>44959</v>
      </c>
      <c r="I59" s="5">
        <v>45072</v>
      </c>
      <c r="J59" s="5">
        <v>45803</v>
      </c>
      <c r="K59" s="4">
        <v>1100000</v>
      </c>
      <c r="L59" s="6">
        <v>0.18</v>
      </c>
      <c r="M59" s="4">
        <f t="shared" si="0"/>
        <v>37460.273972602736</v>
      </c>
      <c r="N59" s="4">
        <f t="shared" si="1"/>
        <v>352060.27397260279</v>
      </c>
      <c r="O59" s="4">
        <f t="shared" si="2"/>
        <v>389520.54794520553</v>
      </c>
      <c r="P59" s="5">
        <f>IF(J59&gt;SUMIFS(Sales!$H:$H,Sales!$C:$C,Investors!G59),SUMIFS(Sales!$H:$H,Sales!$C:$C,Investors!G59),Investors!J59)</f>
        <v>45721</v>
      </c>
    </row>
    <row r="60" spans="1:16" x14ac:dyDescent="0.2">
      <c r="A60" t="s">
        <v>329</v>
      </c>
      <c r="B60" t="s">
        <v>330</v>
      </c>
      <c r="C60" t="s">
        <v>331</v>
      </c>
      <c r="D60" t="s">
        <v>24</v>
      </c>
      <c r="E60" t="s">
        <v>25</v>
      </c>
      <c r="F60">
        <v>2</v>
      </c>
      <c r="G60" t="s">
        <v>30</v>
      </c>
      <c r="H60" s="5">
        <v>44113</v>
      </c>
      <c r="I60" s="5">
        <v>44352</v>
      </c>
      <c r="J60" s="5">
        <v>44887</v>
      </c>
      <c r="K60" s="4">
        <v>120000</v>
      </c>
      <c r="L60" s="6">
        <v>0.18</v>
      </c>
      <c r="M60" s="4">
        <f t="shared" si="0"/>
        <v>8643.2876712328762</v>
      </c>
      <c r="N60" s="4">
        <f t="shared" si="1"/>
        <v>31660.273972602739</v>
      </c>
      <c r="O60" s="4">
        <f t="shared" si="2"/>
        <v>40303.561643835616</v>
      </c>
      <c r="P60" s="5">
        <f>IF(J60&gt;SUMIFS(Sales!$H:$H,Sales!$C:$C,Investors!G60),SUMIFS(Sales!$H:$H,Sales!$C:$C,Investors!G60),Investors!J60)</f>
        <v>44887</v>
      </c>
    </row>
    <row r="61" spans="1:16" x14ac:dyDescent="0.2">
      <c r="A61" t="s">
        <v>329</v>
      </c>
      <c r="B61" t="s">
        <v>330</v>
      </c>
      <c r="C61" t="s">
        <v>331</v>
      </c>
      <c r="D61" t="s">
        <v>24</v>
      </c>
      <c r="E61" t="s">
        <v>44</v>
      </c>
      <c r="F61">
        <v>3</v>
      </c>
      <c r="G61" t="s">
        <v>45</v>
      </c>
      <c r="H61" s="5">
        <v>44187</v>
      </c>
      <c r="I61" s="5">
        <v>44316</v>
      </c>
      <c r="J61" s="5">
        <v>44909</v>
      </c>
      <c r="K61" s="4">
        <v>120000</v>
      </c>
      <c r="L61" s="6">
        <v>0.18</v>
      </c>
      <c r="M61" s="4">
        <f t="shared" si="0"/>
        <v>4665.2054794520545</v>
      </c>
      <c r="N61" s="4">
        <f t="shared" si="1"/>
        <v>35092.602739726026</v>
      </c>
      <c r="O61" s="4">
        <f t="shared" si="2"/>
        <v>39757.808219178078</v>
      </c>
      <c r="P61" s="5">
        <f>IF(J61&gt;SUMIFS(Sales!$H:$H,Sales!$C:$C,Investors!G61),SUMIFS(Sales!$H:$H,Sales!$C:$C,Investors!G61),Investors!J61)</f>
        <v>44909</v>
      </c>
    </row>
    <row r="62" spans="1:16" x14ac:dyDescent="0.2">
      <c r="A62" t="s">
        <v>329</v>
      </c>
      <c r="B62" t="s">
        <v>330</v>
      </c>
      <c r="C62" t="s">
        <v>331</v>
      </c>
      <c r="D62" t="s">
        <v>24</v>
      </c>
      <c r="E62" t="s">
        <v>44</v>
      </c>
      <c r="F62">
        <v>4</v>
      </c>
      <c r="G62" t="s">
        <v>48</v>
      </c>
      <c r="H62" s="5">
        <v>44187</v>
      </c>
      <c r="I62" s="5">
        <v>44352</v>
      </c>
      <c r="J62" s="5">
        <v>44895</v>
      </c>
      <c r="K62" s="4">
        <v>120000</v>
      </c>
      <c r="L62" s="6">
        <v>0.18</v>
      </c>
      <c r="M62" s="4">
        <f t="shared" si="0"/>
        <v>5967.123287671232</v>
      </c>
      <c r="N62" s="4">
        <f t="shared" si="1"/>
        <v>32133.698630136987</v>
      </c>
      <c r="O62" s="4">
        <f t="shared" si="2"/>
        <v>38100.821917808222</v>
      </c>
      <c r="P62" s="5">
        <f>IF(J62&gt;SUMIFS(Sales!$H:$H,Sales!$C:$C,Investors!G62),SUMIFS(Sales!$H:$H,Sales!$C:$C,Investors!G62),Investors!J62)</f>
        <v>44895</v>
      </c>
    </row>
    <row r="63" spans="1:16" x14ac:dyDescent="0.2">
      <c r="A63" t="s">
        <v>329</v>
      </c>
      <c r="B63" t="s">
        <v>330</v>
      </c>
      <c r="C63" t="s">
        <v>331</v>
      </c>
      <c r="D63" t="s">
        <v>24</v>
      </c>
      <c r="E63" t="s">
        <v>44</v>
      </c>
      <c r="F63">
        <v>5</v>
      </c>
      <c r="G63" t="s">
        <v>51</v>
      </c>
      <c r="H63" s="5">
        <v>44187</v>
      </c>
      <c r="I63" s="5">
        <v>44352</v>
      </c>
      <c r="J63" s="5">
        <v>45027</v>
      </c>
      <c r="K63" s="4">
        <v>120000</v>
      </c>
      <c r="L63" s="6">
        <v>0.18</v>
      </c>
      <c r="M63" s="4">
        <f t="shared" si="0"/>
        <v>5967.123287671232</v>
      </c>
      <c r="N63" s="4">
        <f t="shared" si="1"/>
        <v>39945.205479452059</v>
      </c>
      <c r="O63" s="4">
        <f t="shared" si="2"/>
        <v>45912.32876712329</v>
      </c>
      <c r="P63" s="5">
        <f>IF(J63&gt;SUMIFS(Sales!$H:$H,Sales!$C:$C,Investors!G63),SUMIFS(Sales!$H:$H,Sales!$C:$C,Investors!G63),Investors!J63)</f>
        <v>45027</v>
      </c>
    </row>
    <row r="64" spans="1:16" x14ac:dyDescent="0.2">
      <c r="A64" t="s">
        <v>329</v>
      </c>
      <c r="B64" t="s">
        <v>330</v>
      </c>
      <c r="C64" t="s">
        <v>331</v>
      </c>
      <c r="D64" t="s">
        <v>24</v>
      </c>
      <c r="E64" t="s">
        <v>44</v>
      </c>
      <c r="F64">
        <v>6</v>
      </c>
      <c r="G64" t="s">
        <v>55</v>
      </c>
      <c r="H64" s="5">
        <v>44187</v>
      </c>
      <c r="I64" s="5">
        <v>44352</v>
      </c>
      <c r="J64" s="5">
        <v>45027</v>
      </c>
      <c r="K64" s="4">
        <v>100000</v>
      </c>
      <c r="L64" s="6">
        <v>0.18</v>
      </c>
      <c r="M64" s="4">
        <f t="shared" si="0"/>
        <v>4972.6027397260277</v>
      </c>
      <c r="N64" s="4">
        <f t="shared" si="1"/>
        <v>33287.67123287671</v>
      </c>
      <c r="O64" s="4">
        <f t="shared" si="2"/>
        <v>38260.273972602736</v>
      </c>
      <c r="P64" s="5">
        <f>IF(J64&gt;SUMIFS(Sales!$H:$H,Sales!$C:$C,Investors!G64),SUMIFS(Sales!$H:$H,Sales!$C:$C,Investors!G64),Investors!J64)</f>
        <v>45027</v>
      </c>
    </row>
    <row r="65" spans="1:16" x14ac:dyDescent="0.2">
      <c r="A65" t="s">
        <v>329</v>
      </c>
      <c r="B65" t="s">
        <v>330</v>
      </c>
      <c r="C65" t="s">
        <v>331</v>
      </c>
      <c r="D65" t="s">
        <v>91</v>
      </c>
      <c r="E65" t="s">
        <v>190</v>
      </c>
      <c r="F65">
        <v>7</v>
      </c>
      <c r="G65" t="s">
        <v>211</v>
      </c>
      <c r="H65" s="5">
        <v>45000</v>
      </c>
      <c r="I65" s="5">
        <v>45107</v>
      </c>
      <c r="J65" s="5">
        <v>45838</v>
      </c>
      <c r="K65" s="4">
        <v>150000</v>
      </c>
      <c r="L65" s="6">
        <v>0.18</v>
      </c>
      <c r="M65" s="4">
        <f t="shared" si="0"/>
        <v>4836.9863013698623</v>
      </c>
      <c r="N65" s="4">
        <f t="shared" si="1"/>
        <v>45419.178082191778</v>
      </c>
      <c r="O65" s="4">
        <f t="shared" si="2"/>
        <v>50256.164383561641</v>
      </c>
      <c r="P65" s="5">
        <f>IF(J65&gt;SUMIFS(Sales!$H:$H,Sales!$C:$C,Investors!G65),SUMIFS(Sales!$H:$H,Sales!$C:$C,Investors!G65),Investors!J65)</f>
        <v>45721</v>
      </c>
    </row>
    <row r="66" spans="1:16" x14ac:dyDescent="0.2">
      <c r="A66" t="s">
        <v>332</v>
      </c>
      <c r="B66" t="s">
        <v>330</v>
      </c>
      <c r="C66" t="s">
        <v>331</v>
      </c>
      <c r="D66" t="s">
        <v>24</v>
      </c>
      <c r="E66" t="s">
        <v>44</v>
      </c>
      <c r="F66">
        <v>4</v>
      </c>
      <c r="G66" t="s">
        <v>47</v>
      </c>
      <c r="H66" s="5">
        <v>44117</v>
      </c>
      <c r="I66" s="5">
        <v>44316</v>
      </c>
      <c r="J66" s="5">
        <v>44887</v>
      </c>
      <c r="K66" s="4">
        <v>100000</v>
      </c>
      <c r="L66" s="6">
        <v>0.18</v>
      </c>
      <c r="M66" s="4">
        <f t="shared" si="0"/>
        <v>5997.2602739726026</v>
      </c>
      <c r="N66" s="4">
        <f t="shared" si="1"/>
        <v>28158.904109589039</v>
      </c>
      <c r="O66" s="4">
        <f t="shared" si="2"/>
        <v>34156.164383561641</v>
      </c>
      <c r="P66" s="5">
        <f>IF(J66&gt;SUMIFS(Sales!$H:$H,Sales!$C:$C,Investors!G66),SUMIFS(Sales!$H:$H,Sales!$C:$C,Investors!G66),Investors!J66)</f>
        <v>44887</v>
      </c>
    </row>
    <row r="67" spans="1:16" x14ac:dyDescent="0.2">
      <c r="A67" t="s">
        <v>332</v>
      </c>
      <c r="B67" t="s">
        <v>330</v>
      </c>
      <c r="C67" t="s">
        <v>331</v>
      </c>
      <c r="D67" t="s">
        <v>24</v>
      </c>
      <c r="E67" t="s">
        <v>44</v>
      </c>
      <c r="F67">
        <v>5</v>
      </c>
      <c r="G67" t="s">
        <v>50</v>
      </c>
      <c r="H67" s="5">
        <v>44117</v>
      </c>
      <c r="I67" s="5">
        <v>44316</v>
      </c>
      <c r="J67" s="5">
        <v>44956</v>
      </c>
      <c r="K67" s="4">
        <v>100000</v>
      </c>
      <c r="L67" s="6">
        <v>0.18</v>
      </c>
      <c r="M67" s="4">
        <f t="shared" si="0"/>
        <v>5997.2602739726026</v>
      </c>
      <c r="N67" s="4">
        <f t="shared" si="1"/>
        <v>31561.643835616436</v>
      </c>
      <c r="O67" s="4">
        <f t="shared" si="2"/>
        <v>37558.904109589042</v>
      </c>
      <c r="P67" s="5">
        <f>IF(J67&gt;SUMIFS(Sales!$H:$H,Sales!$C:$C,Investors!G67),SUMIFS(Sales!$H:$H,Sales!$C:$C,Investors!G67),Investors!J67)</f>
        <v>44956</v>
      </c>
    </row>
    <row r="68" spans="1:16" x14ac:dyDescent="0.2">
      <c r="A68" t="s">
        <v>332</v>
      </c>
      <c r="B68" t="s">
        <v>330</v>
      </c>
      <c r="C68" t="s">
        <v>331</v>
      </c>
      <c r="D68" t="s">
        <v>24</v>
      </c>
      <c r="E68" t="s">
        <v>44</v>
      </c>
      <c r="F68">
        <v>6</v>
      </c>
      <c r="G68" t="s">
        <v>53</v>
      </c>
      <c r="H68" s="5">
        <v>44117</v>
      </c>
      <c r="I68" s="5">
        <v>44316</v>
      </c>
      <c r="J68" s="5">
        <v>44999</v>
      </c>
      <c r="K68" s="4">
        <v>100000</v>
      </c>
      <c r="L68" s="6">
        <v>0.18</v>
      </c>
      <c r="M68" s="4">
        <f t="shared" si="0"/>
        <v>5997.2602739726026</v>
      </c>
      <c r="N68" s="4">
        <f t="shared" si="1"/>
        <v>33682.191780821915</v>
      </c>
      <c r="O68" s="4">
        <f t="shared" si="2"/>
        <v>39679.452054794514</v>
      </c>
      <c r="P68" s="5">
        <f>IF(J68&gt;SUMIFS(Sales!$H:$H,Sales!$C:$C,Investors!G68),SUMIFS(Sales!$H:$H,Sales!$C:$C,Investors!G68),Investors!J68)</f>
        <v>44999</v>
      </c>
    </row>
    <row r="69" spans="1:16" x14ac:dyDescent="0.2">
      <c r="A69" t="s">
        <v>332</v>
      </c>
      <c r="B69" t="s">
        <v>330</v>
      </c>
      <c r="C69" t="s">
        <v>331</v>
      </c>
      <c r="D69" t="s">
        <v>24</v>
      </c>
      <c r="E69" t="s">
        <v>44</v>
      </c>
      <c r="F69">
        <v>7</v>
      </c>
      <c r="G69" t="s">
        <v>46</v>
      </c>
      <c r="H69" s="5">
        <v>44266</v>
      </c>
      <c r="I69" s="5">
        <v>44352</v>
      </c>
      <c r="J69" s="5">
        <v>44896</v>
      </c>
      <c r="K69" s="4">
        <v>100000</v>
      </c>
      <c r="L69" s="6">
        <v>0.18</v>
      </c>
      <c r="M69" s="4">
        <f t="shared" ref="M69:M132" si="3">IF(I69="",K69/365*0.11*((H69+30)-H69),K69/365*0.11*(I69-H69))</f>
        <v>2591.7808219178082</v>
      </c>
      <c r="N69" s="4">
        <f t="shared" ref="N69:N132" si="4">K69*L69/365*(P69-I69)</f>
        <v>26827.39726027397</v>
      </c>
      <c r="O69" s="4">
        <f t="shared" ref="O69:O132" si="5">M69+N69</f>
        <v>29419.178082191778</v>
      </c>
      <c r="P69" s="5">
        <f>IF(J69&gt;SUMIFS(Sales!$H:$H,Sales!$C:$C,Investors!G69),SUMIFS(Sales!$H:$H,Sales!$C:$C,Investors!G69),Investors!J69)</f>
        <v>44896</v>
      </c>
    </row>
    <row r="70" spans="1:16" x14ac:dyDescent="0.2">
      <c r="A70" t="s">
        <v>332</v>
      </c>
      <c r="B70" t="s">
        <v>330</v>
      </c>
      <c r="C70" t="s">
        <v>331</v>
      </c>
      <c r="D70" t="s">
        <v>24</v>
      </c>
      <c r="E70" t="s">
        <v>44</v>
      </c>
      <c r="F70">
        <v>8</v>
      </c>
      <c r="G70" t="s">
        <v>45</v>
      </c>
      <c r="H70" s="5">
        <v>44312</v>
      </c>
      <c r="I70" s="5">
        <v>44352</v>
      </c>
      <c r="J70" s="5">
        <v>44909</v>
      </c>
      <c r="K70" s="4">
        <v>100000</v>
      </c>
      <c r="L70" s="6">
        <v>0.18</v>
      </c>
      <c r="M70" s="4">
        <f t="shared" si="3"/>
        <v>1205.4794520547946</v>
      </c>
      <c r="N70" s="4">
        <f t="shared" si="4"/>
        <v>27468.493150684932</v>
      </c>
      <c r="O70" s="4">
        <f t="shared" si="5"/>
        <v>28673.972602739726</v>
      </c>
      <c r="P70" s="5">
        <f>IF(J70&gt;SUMIFS(Sales!$H:$H,Sales!$C:$C,Investors!G70),SUMIFS(Sales!$H:$H,Sales!$C:$C,Investors!G70),Investors!J70)</f>
        <v>44909</v>
      </c>
    </row>
    <row r="71" spans="1:16" x14ac:dyDescent="0.2">
      <c r="A71" t="s">
        <v>332</v>
      </c>
      <c r="B71" t="s">
        <v>330</v>
      </c>
      <c r="C71" t="s">
        <v>331</v>
      </c>
      <c r="D71" t="s">
        <v>91</v>
      </c>
      <c r="E71" t="s">
        <v>111</v>
      </c>
      <c r="F71">
        <v>9</v>
      </c>
      <c r="G71" t="s">
        <v>112</v>
      </c>
      <c r="H71" s="5">
        <v>44658</v>
      </c>
      <c r="I71" s="5">
        <v>44706</v>
      </c>
      <c r="J71" s="5">
        <v>45272</v>
      </c>
      <c r="K71" s="4">
        <v>100000</v>
      </c>
      <c r="L71" s="6">
        <v>0.18</v>
      </c>
      <c r="M71" s="4">
        <f t="shared" si="3"/>
        <v>1446.5753424657535</v>
      </c>
      <c r="N71" s="4">
        <f t="shared" si="4"/>
        <v>27912.328767123287</v>
      </c>
      <c r="O71" s="4">
        <f t="shared" si="5"/>
        <v>29358.904109589039</v>
      </c>
      <c r="P71" s="5">
        <f>IF(J71&gt;SUMIFS(Sales!$H:$H,Sales!$C:$C,Investors!G71),SUMIFS(Sales!$H:$H,Sales!$C:$C,Investors!G71),Investors!J71)</f>
        <v>45272</v>
      </c>
    </row>
    <row r="72" spans="1:16" x14ac:dyDescent="0.2">
      <c r="A72" t="s">
        <v>332</v>
      </c>
      <c r="B72" t="s">
        <v>330</v>
      </c>
      <c r="C72" t="s">
        <v>331</v>
      </c>
      <c r="D72" t="s">
        <v>91</v>
      </c>
      <c r="E72" t="s">
        <v>190</v>
      </c>
      <c r="F72">
        <v>10</v>
      </c>
      <c r="G72" t="s">
        <v>194</v>
      </c>
      <c r="H72" s="5">
        <v>44908</v>
      </c>
      <c r="I72" s="5">
        <v>44980</v>
      </c>
      <c r="J72" s="5">
        <v>45711</v>
      </c>
      <c r="K72" s="4">
        <v>100000</v>
      </c>
      <c r="L72" s="6">
        <v>0.18</v>
      </c>
      <c r="M72" s="4">
        <f t="shared" si="3"/>
        <v>2169.8630136986303</v>
      </c>
      <c r="N72" s="4">
        <f t="shared" si="4"/>
        <v>36049.315068493146</v>
      </c>
      <c r="O72" s="4">
        <f t="shared" si="5"/>
        <v>38219.178082191778</v>
      </c>
      <c r="P72" s="5">
        <f>IF(J72&gt;SUMIFS(Sales!$H:$H,Sales!$C:$C,Investors!G72),SUMIFS(Sales!$H:$H,Sales!$C:$C,Investors!G72),Investors!J72)</f>
        <v>45711</v>
      </c>
    </row>
    <row r="73" spans="1:16" x14ac:dyDescent="0.2">
      <c r="A73" t="s">
        <v>332</v>
      </c>
      <c r="B73" t="s">
        <v>330</v>
      </c>
      <c r="C73" t="s">
        <v>331</v>
      </c>
      <c r="D73" t="s">
        <v>91</v>
      </c>
      <c r="E73" t="s">
        <v>190</v>
      </c>
      <c r="F73">
        <v>11</v>
      </c>
      <c r="G73" t="s">
        <v>205</v>
      </c>
      <c r="H73" s="5">
        <v>44909</v>
      </c>
      <c r="I73" s="5">
        <v>45008</v>
      </c>
      <c r="J73" s="5">
        <v>45739</v>
      </c>
      <c r="K73" s="4">
        <v>100000</v>
      </c>
      <c r="L73" s="6">
        <v>0.18</v>
      </c>
      <c r="M73" s="4">
        <f t="shared" si="3"/>
        <v>2983.5616438356165</v>
      </c>
      <c r="N73" s="4">
        <f t="shared" si="4"/>
        <v>35161.643835616436</v>
      </c>
      <c r="O73" s="4">
        <f t="shared" si="5"/>
        <v>38145.205479452052</v>
      </c>
      <c r="P73" s="5">
        <f>IF(J73&gt;SUMIFS(Sales!$H:$H,Sales!$C:$C,Investors!G73),SUMIFS(Sales!$H:$H,Sales!$C:$C,Investors!G73),Investors!J73)</f>
        <v>45721</v>
      </c>
    </row>
    <row r="74" spans="1:16" x14ac:dyDescent="0.2">
      <c r="A74" t="s">
        <v>332</v>
      </c>
      <c r="B74" t="s">
        <v>330</v>
      </c>
      <c r="C74" t="s">
        <v>331</v>
      </c>
      <c r="D74" t="s">
        <v>91</v>
      </c>
      <c r="E74" t="s">
        <v>190</v>
      </c>
      <c r="F74">
        <v>12</v>
      </c>
      <c r="G74" t="s">
        <v>211</v>
      </c>
      <c r="H74" s="5">
        <v>44914</v>
      </c>
      <c r="I74" s="5">
        <v>45008</v>
      </c>
      <c r="J74" s="5">
        <v>45739</v>
      </c>
      <c r="K74" s="4">
        <v>100000</v>
      </c>
      <c r="L74" s="6">
        <v>0.18</v>
      </c>
      <c r="M74" s="4">
        <f t="shared" si="3"/>
        <v>2832.8767123287671</v>
      </c>
      <c r="N74" s="4">
        <f t="shared" si="4"/>
        <v>35161.643835616436</v>
      </c>
      <c r="O74" s="4">
        <f t="shared" si="5"/>
        <v>37994.520547945205</v>
      </c>
      <c r="P74" s="5">
        <f>IF(J74&gt;SUMIFS(Sales!$H:$H,Sales!$C:$C,Investors!G74),SUMIFS(Sales!$H:$H,Sales!$C:$C,Investors!G74),Investors!J74)</f>
        <v>45721</v>
      </c>
    </row>
    <row r="75" spans="1:16" x14ac:dyDescent="0.2">
      <c r="A75" t="s">
        <v>332</v>
      </c>
      <c r="B75" t="s">
        <v>330</v>
      </c>
      <c r="C75" t="s">
        <v>331</v>
      </c>
      <c r="D75" t="s">
        <v>91</v>
      </c>
      <c r="E75" t="s">
        <v>246</v>
      </c>
      <c r="F75">
        <v>13</v>
      </c>
      <c r="G75" t="s">
        <v>247</v>
      </c>
      <c r="H75" s="5">
        <v>44964</v>
      </c>
      <c r="I75" s="5">
        <v>45072</v>
      </c>
      <c r="J75" s="5">
        <v>45520</v>
      </c>
      <c r="K75" s="4">
        <v>100000</v>
      </c>
      <c r="L75" s="6">
        <v>0.18</v>
      </c>
      <c r="M75" s="4">
        <f t="shared" si="3"/>
        <v>3254.794520547945</v>
      </c>
      <c r="N75" s="4">
        <f t="shared" si="4"/>
        <v>22093.150684931505</v>
      </c>
      <c r="O75" s="4">
        <f t="shared" si="5"/>
        <v>25347.945205479449</v>
      </c>
      <c r="P75" s="5">
        <f>IF(J75&gt;SUMIFS(Sales!$H:$H,Sales!$C:$C,Investors!G75),SUMIFS(Sales!$H:$H,Sales!$C:$C,Investors!G75),Investors!J75)</f>
        <v>45520</v>
      </c>
    </row>
    <row r="76" spans="1:16" x14ac:dyDescent="0.2">
      <c r="A76" t="s">
        <v>332</v>
      </c>
      <c r="B76" t="s">
        <v>330</v>
      </c>
      <c r="C76" t="s">
        <v>331</v>
      </c>
      <c r="D76" t="s">
        <v>91</v>
      </c>
      <c r="E76" t="s">
        <v>92</v>
      </c>
      <c r="F76">
        <v>14</v>
      </c>
      <c r="G76" t="s">
        <v>100</v>
      </c>
      <c r="H76" s="5">
        <v>44967</v>
      </c>
      <c r="I76" s="5">
        <v>45072</v>
      </c>
      <c r="J76" s="5">
        <v>45803</v>
      </c>
      <c r="K76" s="4">
        <v>100000</v>
      </c>
      <c r="L76" s="6">
        <v>0.18</v>
      </c>
      <c r="M76" s="4">
        <f t="shared" si="3"/>
        <v>3164.3835616438355</v>
      </c>
      <c r="N76" s="4">
        <f t="shared" si="4"/>
        <v>22734.246575342466</v>
      </c>
      <c r="O76" s="4">
        <f t="shared" si="5"/>
        <v>25898.630136986299</v>
      </c>
      <c r="P76" s="5">
        <f>IF(J76&gt;SUMIFS(Sales!$H:$H,Sales!$C:$C,Investors!G76),SUMIFS(Sales!$H:$H,Sales!$C:$C,Investors!G76),Investors!J76)</f>
        <v>45533</v>
      </c>
    </row>
    <row r="77" spans="1:16" x14ac:dyDescent="0.2">
      <c r="A77" t="s">
        <v>332</v>
      </c>
      <c r="B77" t="s">
        <v>330</v>
      </c>
      <c r="C77" t="s">
        <v>331</v>
      </c>
      <c r="D77" t="s">
        <v>91</v>
      </c>
      <c r="E77" t="s">
        <v>92</v>
      </c>
      <c r="F77">
        <v>15</v>
      </c>
      <c r="G77" t="s">
        <v>105</v>
      </c>
      <c r="H77" s="5">
        <v>44967</v>
      </c>
      <c r="I77" s="5">
        <v>45072</v>
      </c>
      <c r="J77" s="5">
        <v>45154</v>
      </c>
      <c r="K77" s="4">
        <v>100000</v>
      </c>
      <c r="L77" s="6">
        <v>0.18</v>
      </c>
      <c r="M77" s="4">
        <f t="shared" si="3"/>
        <v>3164.3835616438355</v>
      </c>
      <c r="N77" s="4">
        <f t="shared" si="4"/>
        <v>4043.8356164383558</v>
      </c>
      <c r="O77" s="4">
        <f t="shared" si="5"/>
        <v>7208.2191780821913</v>
      </c>
      <c r="P77" s="5">
        <f>IF(J77&gt;SUMIFS(Sales!$H:$H,Sales!$C:$C,Investors!G77),SUMIFS(Sales!$H:$H,Sales!$C:$C,Investors!G77),Investors!J77)</f>
        <v>45154</v>
      </c>
    </row>
    <row r="78" spans="1:16" x14ac:dyDescent="0.2">
      <c r="A78" t="s">
        <v>332</v>
      </c>
      <c r="B78" t="s">
        <v>330</v>
      </c>
      <c r="C78" t="s">
        <v>331</v>
      </c>
      <c r="D78" t="s">
        <v>91</v>
      </c>
      <c r="E78" t="s">
        <v>190</v>
      </c>
      <c r="F78">
        <v>16</v>
      </c>
      <c r="G78" t="s">
        <v>191</v>
      </c>
      <c r="H78" s="5">
        <v>45002</v>
      </c>
      <c r="I78" s="5">
        <v>45107</v>
      </c>
      <c r="J78" s="5">
        <v>45838</v>
      </c>
      <c r="K78" s="4">
        <v>100000</v>
      </c>
      <c r="L78" s="6">
        <v>0.18</v>
      </c>
      <c r="M78" s="4">
        <f t="shared" si="3"/>
        <v>3164.3835616438355</v>
      </c>
      <c r="N78" s="4">
        <f t="shared" si="4"/>
        <v>30279.452054794518</v>
      </c>
      <c r="O78" s="4">
        <f t="shared" si="5"/>
        <v>33443.835616438351</v>
      </c>
      <c r="P78" s="5">
        <f>IF(J78&gt;SUMIFS(Sales!$H:$H,Sales!$C:$C,Investors!G78),SUMIFS(Sales!$H:$H,Sales!$C:$C,Investors!G78),Investors!J78)</f>
        <v>45721</v>
      </c>
    </row>
    <row r="79" spans="1:16" x14ac:dyDescent="0.2">
      <c r="A79" t="s">
        <v>332</v>
      </c>
      <c r="B79" t="s">
        <v>330</v>
      </c>
      <c r="C79" t="s">
        <v>331</v>
      </c>
      <c r="D79" t="s">
        <v>91</v>
      </c>
      <c r="E79" t="s">
        <v>215</v>
      </c>
      <c r="F79">
        <v>17</v>
      </c>
      <c r="G79" t="s">
        <v>223</v>
      </c>
      <c r="H79" s="5">
        <v>45159</v>
      </c>
      <c r="I79" s="5">
        <v>45161</v>
      </c>
      <c r="J79" s="5">
        <v>45892</v>
      </c>
      <c r="K79" s="4">
        <v>106997.26</v>
      </c>
      <c r="L79" s="6">
        <v>0.18</v>
      </c>
      <c r="M79" s="4">
        <f t="shared" si="3"/>
        <v>64.491499178082179</v>
      </c>
      <c r="N79" s="4">
        <f t="shared" si="4"/>
        <v>33928.391431232878</v>
      </c>
      <c r="O79" s="4">
        <f t="shared" si="5"/>
        <v>33992.88293041096</v>
      </c>
      <c r="P79" s="5">
        <f>IF(J79&gt;SUMIFS(Sales!$H:$H,Sales!$C:$C,Investors!G79),SUMIFS(Sales!$H:$H,Sales!$C:$C,Investors!G79),Investors!J79)</f>
        <v>45804</v>
      </c>
    </row>
    <row r="80" spans="1:16" x14ac:dyDescent="0.2">
      <c r="A80" t="s">
        <v>332</v>
      </c>
      <c r="B80" t="s">
        <v>330</v>
      </c>
      <c r="C80" t="s">
        <v>331</v>
      </c>
      <c r="D80" t="s">
        <v>91</v>
      </c>
      <c r="E80" t="s">
        <v>215</v>
      </c>
      <c r="F80">
        <v>18</v>
      </c>
      <c r="G80" t="s">
        <v>220</v>
      </c>
      <c r="H80" s="5">
        <v>45279</v>
      </c>
      <c r="I80" s="5">
        <v>45371</v>
      </c>
      <c r="J80" s="5">
        <v>46102</v>
      </c>
      <c r="K80" s="4">
        <v>100000</v>
      </c>
      <c r="L80" s="6">
        <v>0.18</v>
      </c>
      <c r="M80" s="4">
        <f t="shared" si="3"/>
        <v>2772.6027397260273</v>
      </c>
      <c r="N80" s="4">
        <f t="shared" si="4"/>
        <v>21353.424657534244</v>
      </c>
      <c r="O80" s="4">
        <f t="shared" si="5"/>
        <v>24126.02739726027</v>
      </c>
      <c r="P80" s="5">
        <f>IF(J80&gt;SUMIFS(Sales!$H:$H,Sales!$C:$C,Investors!G80),SUMIFS(Sales!$H:$H,Sales!$C:$C,Investors!G80),Investors!J80)</f>
        <v>45804</v>
      </c>
    </row>
    <row r="81" spans="1:16" x14ac:dyDescent="0.2">
      <c r="A81" t="s">
        <v>333</v>
      </c>
      <c r="B81" t="s">
        <v>334</v>
      </c>
      <c r="C81" t="s">
        <v>335</v>
      </c>
      <c r="D81" t="s">
        <v>24</v>
      </c>
      <c r="E81" t="s">
        <v>25</v>
      </c>
      <c r="F81">
        <v>3</v>
      </c>
      <c r="G81" t="s">
        <v>37</v>
      </c>
      <c r="H81" s="5">
        <v>44180</v>
      </c>
      <c r="I81" s="5">
        <v>44378</v>
      </c>
      <c r="J81" s="5">
        <v>44887</v>
      </c>
      <c r="K81" s="4">
        <v>118641.1</v>
      </c>
      <c r="L81" s="6">
        <v>0.18</v>
      </c>
      <c r="M81" s="4">
        <f t="shared" si="3"/>
        <v>7079.460706849316</v>
      </c>
      <c r="N81" s="4">
        <f t="shared" si="4"/>
        <v>29780.541320547949</v>
      </c>
      <c r="O81" s="4">
        <f t="shared" si="5"/>
        <v>36860.002027397262</v>
      </c>
      <c r="P81" s="5">
        <f>IF(J81&gt;SUMIFS(Sales!$H:$H,Sales!$C:$C,Investors!G81),SUMIFS(Sales!$H:$H,Sales!$C:$C,Investors!G81),Investors!J81)</f>
        <v>44887</v>
      </c>
    </row>
    <row r="82" spans="1:16" x14ac:dyDescent="0.2">
      <c r="A82" t="s">
        <v>336</v>
      </c>
      <c r="B82" t="s">
        <v>337</v>
      </c>
      <c r="C82" t="s">
        <v>338</v>
      </c>
      <c r="D82" t="s">
        <v>24</v>
      </c>
      <c r="E82" t="s">
        <v>44</v>
      </c>
      <c r="F82">
        <v>6</v>
      </c>
      <c r="G82" t="s">
        <v>48</v>
      </c>
      <c r="H82" s="5">
        <v>44253</v>
      </c>
      <c r="I82" s="5">
        <v>44352</v>
      </c>
      <c r="J82" s="5">
        <v>44895</v>
      </c>
      <c r="K82" s="4">
        <v>531887.67000000004</v>
      </c>
      <c r="L82" s="6">
        <v>0.18</v>
      </c>
      <c r="M82" s="4">
        <f t="shared" si="3"/>
        <v>15869.19651041096</v>
      </c>
      <c r="N82" s="4">
        <f t="shared" si="4"/>
        <v>142429.31744054792</v>
      </c>
      <c r="O82" s="4">
        <f t="shared" si="5"/>
        <v>158298.51395095888</v>
      </c>
      <c r="P82" s="5">
        <f>IF(J82&gt;SUMIFS(Sales!$H:$H,Sales!$C:$C,Investors!G82),SUMIFS(Sales!$H:$H,Sales!$C:$C,Investors!G82),Investors!J82)</f>
        <v>44895</v>
      </c>
    </row>
    <row r="83" spans="1:16" x14ac:dyDescent="0.2">
      <c r="A83" t="s">
        <v>336</v>
      </c>
      <c r="B83" t="s">
        <v>337</v>
      </c>
      <c r="C83" t="s">
        <v>338</v>
      </c>
      <c r="D83" t="s">
        <v>91</v>
      </c>
      <c r="E83" t="s">
        <v>190</v>
      </c>
      <c r="F83">
        <v>7</v>
      </c>
      <c r="G83" t="s">
        <v>206</v>
      </c>
      <c r="H83" s="5">
        <v>44908</v>
      </c>
      <c r="I83" s="5">
        <v>44980</v>
      </c>
      <c r="J83" s="5">
        <v>45464</v>
      </c>
      <c r="K83" s="4">
        <v>450000</v>
      </c>
      <c r="L83" s="6">
        <v>0.14000000000000001</v>
      </c>
      <c r="M83" s="4">
        <f t="shared" si="3"/>
        <v>9764.3835616438373</v>
      </c>
      <c r="N83" s="4">
        <f t="shared" si="4"/>
        <v>83539.726027397264</v>
      </c>
      <c r="O83" s="4">
        <f t="shared" si="5"/>
        <v>93304.109589041094</v>
      </c>
      <c r="P83" s="5">
        <f>IF(J83&gt;SUMIFS(Sales!$H:$H,Sales!$C:$C,Investors!G83),SUMIFS(Sales!$H:$H,Sales!$C:$C,Investors!G83),Investors!J83)</f>
        <v>45464</v>
      </c>
    </row>
    <row r="84" spans="1:16" x14ac:dyDescent="0.2">
      <c r="A84" t="s">
        <v>339</v>
      </c>
      <c r="B84" t="s">
        <v>340</v>
      </c>
      <c r="C84" t="s">
        <v>341</v>
      </c>
      <c r="D84" t="s">
        <v>91</v>
      </c>
      <c r="E84" t="s">
        <v>111</v>
      </c>
      <c r="F84">
        <v>4</v>
      </c>
      <c r="G84" t="s">
        <v>119</v>
      </c>
      <c r="H84" s="5">
        <v>44713</v>
      </c>
      <c r="I84" s="5">
        <v>44735</v>
      </c>
      <c r="J84" s="5">
        <v>45233</v>
      </c>
      <c r="K84" s="4">
        <v>324145.21000000002</v>
      </c>
      <c r="L84" s="6">
        <v>0.14000000000000001</v>
      </c>
      <c r="M84" s="4">
        <f t="shared" si="3"/>
        <v>2149.1271457534249</v>
      </c>
      <c r="N84" s="4">
        <f t="shared" si="4"/>
        <v>61916.175455342476</v>
      </c>
      <c r="O84" s="4">
        <f t="shared" si="5"/>
        <v>64065.3026010959</v>
      </c>
      <c r="P84" s="5">
        <f>IF(J84&gt;SUMIFS(Sales!$H:$H,Sales!$C:$C,Investors!G84),SUMIFS(Sales!$H:$H,Sales!$C:$C,Investors!G84),Investors!J84)</f>
        <v>45233</v>
      </c>
    </row>
    <row r="85" spans="1:16" x14ac:dyDescent="0.2">
      <c r="A85" t="s">
        <v>342</v>
      </c>
      <c r="B85" t="s">
        <v>343</v>
      </c>
      <c r="C85" t="s">
        <v>344</v>
      </c>
      <c r="D85" t="s">
        <v>24</v>
      </c>
      <c r="E85" t="s">
        <v>44</v>
      </c>
      <c r="F85">
        <v>4</v>
      </c>
      <c r="G85" t="s">
        <v>84</v>
      </c>
      <c r="H85" s="5">
        <v>44705</v>
      </c>
      <c r="I85" s="5">
        <v>44719</v>
      </c>
      <c r="J85" s="5">
        <v>45086</v>
      </c>
      <c r="K85" s="4">
        <v>299172.38</v>
      </c>
      <c r="L85" s="6">
        <v>0.14000000000000001</v>
      </c>
      <c r="M85" s="4">
        <f t="shared" si="3"/>
        <v>1262.2615484931507</v>
      </c>
      <c r="N85" s="4">
        <f t="shared" si="4"/>
        <v>42113.635299726033</v>
      </c>
      <c r="O85" s="4">
        <f t="shared" si="5"/>
        <v>43375.896848219185</v>
      </c>
      <c r="P85" s="5">
        <f>IF(J85&gt;SUMIFS(Sales!$H:$H,Sales!$C:$C,Investors!G85),SUMIFS(Sales!$H:$H,Sales!$C:$C,Investors!G85),Investors!J85)</f>
        <v>45086</v>
      </c>
    </row>
    <row r="86" spans="1:16" x14ac:dyDescent="0.2">
      <c r="A86" t="s">
        <v>345</v>
      </c>
      <c r="B86" t="s">
        <v>346</v>
      </c>
      <c r="C86" t="s">
        <v>347</v>
      </c>
      <c r="D86" t="s">
        <v>24</v>
      </c>
      <c r="E86" t="s">
        <v>25</v>
      </c>
      <c r="F86">
        <v>10</v>
      </c>
      <c r="G86" t="s">
        <v>26</v>
      </c>
      <c r="H86" s="5">
        <v>44081</v>
      </c>
      <c r="I86" s="5">
        <v>44316</v>
      </c>
      <c r="J86" s="5">
        <v>44887</v>
      </c>
      <c r="K86" s="4">
        <v>498918.83</v>
      </c>
      <c r="L86" s="6">
        <v>0.18</v>
      </c>
      <c r="M86" s="4">
        <f t="shared" si="3"/>
        <v>35334.388371232882</v>
      </c>
      <c r="N86" s="4">
        <f t="shared" si="4"/>
        <v>140490.07492438355</v>
      </c>
      <c r="O86" s="4">
        <f t="shared" si="5"/>
        <v>175824.46329561644</v>
      </c>
      <c r="P86" s="5">
        <f>IF(J86&gt;SUMIFS(Sales!$H:$H,Sales!$C:$C,Investors!G86),SUMIFS(Sales!$H:$H,Sales!$C:$C,Investors!G86),Investors!J86)</f>
        <v>44887</v>
      </c>
    </row>
    <row r="87" spans="1:16" x14ac:dyDescent="0.2">
      <c r="A87" t="s">
        <v>345</v>
      </c>
      <c r="B87" t="s">
        <v>346</v>
      </c>
      <c r="C87" t="s">
        <v>347</v>
      </c>
      <c r="D87" t="s">
        <v>24</v>
      </c>
      <c r="E87" t="s">
        <v>25</v>
      </c>
      <c r="F87">
        <v>11</v>
      </c>
      <c r="G87" t="s">
        <v>38</v>
      </c>
      <c r="H87" s="5">
        <v>44160</v>
      </c>
      <c r="I87" s="5">
        <v>44352</v>
      </c>
      <c r="J87" s="5">
        <v>44901</v>
      </c>
      <c r="K87" s="4">
        <v>618344.34</v>
      </c>
      <c r="L87" s="6">
        <v>0.18</v>
      </c>
      <c r="M87" s="4">
        <f t="shared" si="3"/>
        <v>35779.267015890407</v>
      </c>
      <c r="N87" s="4">
        <f t="shared" si="4"/>
        <v>167410.37720219177</v>
      </c>
      <c r="O87" s="4">
        <f t="shared" si="5"/>
        <v>203189.64421808219</v>
      </c>
      <c r="P87" s="5">
        <f>IF(J87&gt;SUMIFS(Sales!$H:$H,Sales!$C:$C,Investors!G87),SUMIFS(Sales!$H:$H,Sales!$C:$C,Investors!G87),Investors!J87)</f>
        <v>44901</v>
      </c>
    </row>
    <row r="88" spans="1:16" x14ac:dyDescent="0.2">
      <c r="A88" t="s">
        <v>345</v>
      </c>
      <c r="B88" t="s">
        <v>346</v>
      </c>
      <c r="C88" t="s">
        <v>347</v>
      </c>
      <c r="D88" t="s">
        <v>91</v>
      </c>
      <c r="E88" t="s">
        <v>111</v>
      </c>
      <c r="F88">
        <v>13</v>
      </c>
      <c r="G88" t="s">
        <v>119</v>
      </c>
      <c r="H88" s="5">
        <v>44705</v>
      </c>
      <c r="I88" s="5">
        <v>44719</v>
      </c>
      <c r="J88" s="5">
        <v>45330</v>
      </c>
      <c r="K88" s="4">
        <v>549828.71</v>
      </c>
      <c r="L88" s="6">
        <v>0.18</v>
      </c>
      <c r="M88" s="4">
        <f t="shared" si="3"/>
        <v>2319.8252421917805</v>
      </c>
      <c r="N88" s="4">
        <f t="shared" si="4"/>
        <v>165671.67541315066</v>
      </c>
      <c r="O88" s="4">
        <f t="shared" si="5"/>
        <v>167991.50065534245</v>
      </c>
      <c r="P88" s="5">
        <f>IF(J88&gt;SUMIFS(Sales!$H:$H,Sales!$C:$C,Investors!G88),SUMIFS(Sales!$H:$H,Sales!$C:$C,Investors!G88),Investors!J88)</f>
        <v>45330</v>
      </c>
    </row>
    <row r="89" spans="1:16" x14ac:dyDescent="0.2">
      <c r="A89" t="s">
        <v>345</v>
      </c>
      <c r="B89" t="s">
        <v>346</v>
      </c>
      <c r="C89" t="s">
        <v>347</v>
      </c>
      <c r="D89" t="s">
        <v>91</v>
      </c>
      <c r="E89" t="s">
        <v>177</v>
      </c>
      <c r="F89">
        <v>14</v>
      </c>
      <c r="G89" t="s">
        <v>179</v>
      </c>
      <c r="H89" s="5">
        <v>44719</v>
      </c>
      <c r="I89" s="5">
        <v>44757</v>
      </c>
      <c r="J89" s="5">
        <v>45511</v>
      </c>
      <c r="K89" s="4">
        <v>642671.4</v>
      </c>
      <c r="L89" s="6">
        <v>0.18</v>
      </c>
      <c r="M89" s="4">
        <f t="shared" si="3"/>
        <v>7359.9080876712333</v>
      </c>
      <c r="N89" s="4">
        <f t="shared" si="4"/>
        <v>238968.11618630134</v>
      </c>
      <c r="O89" s="4">
        <f t="shared" si="5"/>
        <v>246328.02427397258</v>
      </c>
      <c r="P89" s="5">
        <f>IF(J89&gt;SUMIFS(Sales!$H:$H,Sales!$C:$C,Investors!G89),SUMIFS(Sales!$H:$H,Sales!$C:$C,Investors!G89),Investors!J89)</f>
        <v>45511</v>
      </c>
    </row>
    <row r="90" spans="1:16" x14ac:dyDescent="0.2">
      <c r="A90" t="s">
        <v>345</v>
      </c>
      <c r="B90" t="s">
        <v>346</v>
      </c>
      <c r="C90" t="s">
        <v>347</v>
      </c>
      <c r="D90" t="s">
        <v>91</v>
      </c>
      <c r="E90" t="s">
        <v>233</v>
      </c>
      <c r="F90">
        <v>15</v>
      </c>
      <c r="G90" t="s">
        <v>245</v>
      </c>
      <c r="H90" s="5">
        <v>44719</v>
      </c>
      <c r="I90" s="5">
        <v>44763</v>
      </c>
      <c r="J90" s="5">
        <v>45494</v>
      </c>
      <c r="K90" s="4">
        <v>400000</v>
      </c>
      <c r="L90" s="6">
        <v>0.18</v>
      </c>
      <c r="M90" s="4">
        <f t="shared" si="3"/>
        <v>5304.1095890410961</v>
      </c>
      <c r="N90" s="4">
        <f t="shared" si="4"/>
        <v>144197.26027397258</v>
      </c>
      <c r="O90" s="4">
        <f t="shared" si="5"/>
        <v>149501.36986301368</v>
      </c>
      <c r="P90" s="5">
        <f>IF(J90&gt;SUMIFS(Sales!$H:$H,Sales!$C:$C,Investors!G90),SUMIFS(Sales!$H:$H,Sales!$C:$C,Investors!G90),Investors!J90)</f>
        <v>45494</v>
      </c>
    </row>
    <row r="91" spans="1:16" x14ac:dyDescent="0.2">
      <c r="A91" t="s">
        <v>345</v>
      </c>
      <c r="B91" t="s">
        <v>346</v>
      </c>
      <c r="C91" t="s">
        <v>347</v>
      </c>
      <c r="D91" t="s">
        <v>91</v>
      </c>
      <c r="E91" t="s">
        <v>190</v>
      </c>
      <c r="F91">
        <v>16</v>
      </c>
      <c r="G91" t="s">
        <v>207</v>
      </c>
      <c r="H91" s="5">
        <v>44918</v>
      </c>
      <c r="I91" s="5">
        <v>45016</v>
      </c>
      <c r="J91" s="5">
        <v>45747</v>
      </c>
      <c r="K91" s="4">
        <v>806083.85</v>
      </c>
      <c r="L91" s="6">
        <v>0.18</v>
      </c>
      <c r="M91" s="4">
        <f t="shared" si="3"/>
        <v>23807.079186301369</v>
      </c>
      <c r="N91" s="4">
        <f t="shared" si="4"/>
        <v>280252.16593150684</v>
      </c>
      <c r="O91" s="4">
        <f t="shared" si="5"/>
        <v>304059.24511780823</v>
      </c>
      <c r="P91" s="5">
        <f>IF(J91&gt;SUMIFS(Sales!$H:$H,Sales!$C:$C,Investors!G91),SUMIFS(Sales!$H:$H,Sales!$C:$C,Investors!G91),Investors!J91)</f>
        <v>45721</v>
      </c>
    </row>
    <row r="92" spans="1:16" x14ac:dyDescent="0.2">
      <c r="A92" t="s">
        <v>345</v>
      </c>
      <c r="B92" t="s">
        <v>346</v>
      </c>
      <c r="C92" t="s">
        <v>347</v>
      </c>
      <c r="D92" t="s">
        <v>91</v>
      </c>
      <c r="E92" t="s">
        <v>137</v>
      </c>
      <c r="F92">
        <v>17</v>
      </c>
      <c r="G92" t="s">
        <v>144</v>
      </c>
      <c r="H92" s="5">
        <v>45335</v>
      </c>
      <c r="I92" s="5">
        <v>45408</v>
      </c>
      <c r="J92" s="5">
        <v>46139</v>
      </c>
      <c r="K92" s="4">
        <v>717029.36</v>
      </c>
      <c r="L92" s="6">
        <v>0.18</v>
      </c>
      <c r="M92" s="4">
        <f t="shared" si="3"/>
        <v>15774.645919999999</v>
      </c>
      <c r="N92" s="4">
        <f t="shared" si="4"/>
        <v>148159.87487999999</v>
      </c>
      <c r="O92" s="4">
        <f t="shared" si="5"/>
        <v>163934.5208</v>
      </c>
      <c r="P92" s="5">
        <f>IF(J92&gt;SUMIFS(Sales!$H:$H,Sales!$C:$C,Investors!G92),SUMIFS(Sales!$H:$H,Sales!$C:$C,Investors!G92),Investors!J92)</f>
        <v>45827</v>
      </c>
    </row>
    <row r="93" spans="1:16" x14ac:dyDescent="0.2">
      <c r="A93" t="s">
        <v>348</v>
      </c>
      <c r="B93" t="s">
        <v>349</v>
      </c>
      <c r="C93" t="s">
        <v>350</v>
      </c>
      <c r="D93" t="s">
        <v>91</v>
      </c>
      <c r="E93" t="s">
        <v>111</v>
      </c>
      <c r="F93">
        <v>3</v>
      </c>
      <c r="G93" t="s">
        <v>117</v>
      </c>
      <c r="H93" s="5">
        <v>44707</v>
      </c>
      <c r="I93" s="5">
        <v>44721</v>
      </c>
      <c r="J93" s="5">
        <v>45456</v>
      </c>
      <c r="K93" s="4">
        <v>146383.1</v>
      </c>
      <c r="L93" s="6">
        <v>0.16</v>
      </c>
      <c r="M93" s="4">
        <f t="shared" si="3"/>
        <v>617.61636712328766</v>
      </c>
      <c r="N93" s="4">
        <f t="shared" si="4"/>
        <v>47163.43167123288</v>
      </c>
      <c r="O93" s="4">
        <f t="shared" si="5"/>
        <v>47781.048038356166</v>
      </c>
      <c r="P93" s="5">
        <f>IF(J93&gt;SUMIFS(Sales!$H:$H,Sales!$C:$C,Investors!G93),SUMIFS(Sales!$H:$H,Sales!$C:$C,Investors!G93),Investors!J93)</f>
        <v>45456</v>
      </c>
    </row>
    <row r="94" spans="1:16" x14ac:dyDescent="0.2">
      <c r="A94" t="s">
        <v>348</v>
      </c>
      <c r="B94" t="s">
        <v>349</v>
      </c>
      <c r="C94" t="s">
        <v>350</v>
      </c>
      <c r="D94" t="s">
        <v>91</v>
      </c>
      <c r="E94" t="s">
        <v>111</v>
      </c>
      <c r="F94">
        <v>4</v>
      </c>
      <c r="G94" t="s">
        <v>121</v>
      </c>
      <c r="H94" s="5">
        <v>44707</v>
      </c>
      <c r="I94" s="5">
        <v>44735</v>
      </c>
      <c r="J94" s="5">
        <v>45435</v>
      </c>
      <c r="K94" s="4">
        <v>353616.9</v>
      </c>
      <c r="L94" s="6">
        <v>0.16</v>
      </c>
      <c r="M94" s="4">
        <f t="shared" si="3"/>
        <v>2983.9453479452054</v>
      </c>
      <c r="N94" s="4">
        <f t="shared" si="4"/>
        <v>108507.10356164385</v>
      </c>
      <c r="O94" s="4">
        <f t="shared" si="5"/>
        <v>111491.04890958905</v>
      </c>
      <c r="P94" s="5">
        <f>IF(J94&gt;SUMIFS(Sales!$H:$H,Sales!$C:$C,Investors!G94),SUMIFS(Sales!$H:$H,Sales!$C:$C,Investors!G94),Investors!J94)</f>
        <v>45435</v>
      </c>
    </row>
    <row r="95" spans="1:16" x14ac:dyDescent="0.2">
      <c r="A95" t="s">
        <v>348</v>
      </c>
      <c r="B95" t="s">
        <v>349</v>
      </c>
      <c r="C95" t="s">
        <v>350</v>
      </c>
      <c r="D95" t="s">
        <v>91</v>
      </c>
      <c r="E95" t="s">
        <v>177</v>
      </c>
      <c r="F95">
        <v>5</v>
      </c>
      <c r="G95" t="s">
        <v>188</v>
      </c>
      <c r="H95" s="5">
        <v>45447</v>
      </c>
      <c r="I95" s="5">
        <v>45450</v>
      </c>
      <c r="J95" s="5">
        <v>46181</v>
      </c>
      <c r="K95" s="4">
        <v>464134.29</v>
      </c>
      <c r="L95" s="6">
        <v>0.16</v>
      </c>
      <c r="M95" s="4">
        <f t="shared" si="3"/>
        <v>419.62826219178083</v>
      </c>
      <c r="N95" s="4">
        <f t="shared" si="4"/>
        <v>35604.822246575335</v>
      </c>
      <c r="O95" s="4">
        <f t="shared" si="5"/>
        <v>36024.450508767113</v>
      </c>
      <c r="P95" s="5">
        <f>IF(J95&gt;SUMIFS(Sales!$H:$H,Sales!$C:$C,Investors!G95),SUMIFS(Sales!$H:$H,Sales!$C:$C,Investors!G95),Investors!J95)</f>
        <v>45625</v>
      </c>
    </row>
    <row r="96" spans="1:16" x14ac:dyDescent="0.2">
      <c r="A96" t="s">
        <v>348</v>
      </c>
      <c r="B96" t="s">
        <v>349</v>
      </c>
      <c r="C96" t="s">
        <v>350</v>
      </c>
      <c r="D96" t="s">
        <v>91</v>
      </c>
      <c r="E96" t="s">
        <v>190</v>
      </c>
      <c r="F96">
        <v>6</v>
      </c>
      <c r="G96" t="s">
        <v>201</v>
      </c>
      <c r="H96" s="5">
        <v>45468</v>
      </c>
      <c r="I96" s="5">
        <v>45471</v>
      </c>
      <c r="J96" s="5">
        <v>46202</v>
      </c>
      <c r="K96" s="4">
        <v>193957.61</v>
      </c>
      <c r="L96" s="6">
        <v>0.16</v>
      </c>
      <c r="M96" s="4">
        <f t="shared" si="3"/>
        <v>175.35893506849314</v>
      </c>
      <c r="N96" s="4">
        <f t="shared" si="4"/>
        <v>21255.628493150685</v>
      </c>
      <c r="O96" s="4">
        <f t="shared" si="5"/>
        <v>21430.987428219178</v>
      </c>
      <c r="P96" s="5">
        <f>IF(J96&gt;SUMIFS(Sales!$H:$H,Sales!$C:$C,Investors!G96),SUMIFS(Sales!$H:$H,Sales!$C:$C,Investors!G96),Investors!J96)</f>
        <v>45721</v>
      </c>
    </row>
    <row r="97" spans="1:16" x14ac:dyDescent="0.2">
      <c r="A97" t="s">
        <v>351</v>
      </c>
      <c r="B97" t="s">
        <v>352</v>
      </c>
      <c r="C97" t="s">
        <v>353</v>
      </c>
      <c r="D97" t="s">
        <v>91</v>
      </c>
      <c r="E97" t="s">
        <v>111</v>
      </c>
      <c r="F97">
        <v>4</v>
      </c>
      <c r="G97" t="s">
        <v>119</v>
      </c>
      <c r="H97" s="5">
        <v>44705</v>
      </c>
      <c r="I97" s="5">
        <v>44719</v>
      </c>
      <c r="J97" s="5">
        <v>45330</v>
      </c>
      <c r="K97" s="4">
        <v>149779.92000000001</v>
      </c>
      <c r="L97" s="6">
        <v>0.14000000000000001</v>
      </c>
      <c r="M97" s="4">
        <f t="shared" si="3"/>
        <v>631.94815561643838</v>
      </c>
      <c r="N97" s="4">
        <f t="shared" si="4"/>
        <v>35101.847552876716</v>
      </c>
      <c r="O97" s="4">
        <f t="shared" si="5"/>
        <v>35733.795708493155</v>
      </c>
      <c r="P97" s="5">
        <f>IF(J97&gt;SUMIFS(Sales!$H:$H,Sales!$C:$C,Investors!G97),SUMIFS(Sales!$H:$H,Sales!$C:$C,Investors!G97),Investors!J97)</f>
        <v>45330</v>
      </c>
    </row>
    <row r="98" spans="1:16" x14ac:dyDescent="0.2">
      <c r="A98" t="s">
        <v>354</v>
      </c>
      <c r="B98" t="s">
        <v>355</v>
      </c>
      <c r="C98" t="s">
        <v>356</v>
      </c>
      <c r="D98" t="s">
        <v>24</v>
      </c>
      <c r="E98" t="s">
        <v>25</v>
      </c>
      <c r="F98">
        <v>3</v>
      </c>
      <c r="G98" t="s">
        <v>30</v>
      </c>
      <c r="H98" s="5">
        <v>44116</v>
      </c>
      <c r="I98" s="5">
        <v>44378</v>
      </c>
      <c r="J98" s="5">
        <v>44887</v>
      </c>
      <c r="K98" s="4">
        <v>69774.429999999993</v>
      </c>
      <c r="L98" s="6">
        <v>0.18</v>
      </c>
      <c r="M98" s="4">
        <f t="shared" si="3"/>
        <v>5509.3125276712326</v>
      </c>
      <c r="N98" s="4">
        <f t="shared" si="4"/>
        <v>17514.337744109587</v>
      </c>
      <c r="O98" s="4">
        <f t="shared" si="5"/>
        <v>23023.650271780818</v>
      </c>
      <c r="P98" s="5">
        <f>IF(J98&gt;SUMIFS(Sales!$H:$H,Sales!$C:$C,Investors!G98),SUMIFS(Sales!$H:$H,Sales!$C:$C,Investors!G98),Investors!J98)</f>
        <v>44887</v>
      </c>
    </row>
    <row r="99" spans="1:16" x14ac:dyDescent="0.2">
      <c r="A99" t="s">
        <v>354</v>
      </c>
      <c r="B99" t="s">
        <v>355</v>
      </c>
      <c r="C99" t="s">
        <v>356</v>
      </c>
      <c r="D99" t="s">
        <v>91</v>
      </c>
      <c r="E99" t="s">
        <v>190</v>
      </c>
      <c r="F99">
        <v>4</v>
      </c>
      <c r="G99" t="s">
        <v>199</v>
      </c>
      <c r="H99" s="5">
        <v>44952</v>
      </c>
      <c r="I99" s="5">
        <v>45016</v>
      </c>
      <c r="J99" s="5">
        <v>45747</v>
      </c>
      <c r="K99" s="4">
        <v>90419.06</v>
      </c>
      <c r="L99" s="6">
        <v>0.14000000000000001</v>
      </c>
      <c r="M99" s="4">
        <f t="shared" si="3"/>
        <v>1743.9731024657533</v>
      </c>
      <c r="N99" s="4">
        <f t="shared" si="4"/>
        <v>24450.30471780822</v>
      </c>
      <c r="O99" s="4">
        <f t="shared" si="5"/>
        <v>26194.277820273972</v>
      </c>
      <c r="P99" s="5">
        <f>IF(J99&gt;SUMIFS(Sales!$H:$H,Sales!$C:$C,Investors!G99),SUMIFS(Sales!$H:$H,Sales!$C:$C,Investors!G99),Investors!J99)</f>
        <v>45721</v>
      </c>
    </row>
    <row r="100" spans="1:16" x14ac:dyDescent="0.2">
      <c r="A100" t="s">
        <v>357</v>
      </c>
      <c r="B100" t="s">
        <v>358</v>
      </c>
      <c r="C100" t="s">
        <v>359</v>
      </c>
      <c r="D100" t="s">
        <v>91</v>
      </c>
      <c r="E100" t="s">
        <v>111</v>
      </c>
      <c r="F100">
        <v>10</v>
      </c>
      <c r="G100" t="s">
        <v>112</v>
      </c>
      <c r="H100" s="5">
        <v>44657</v>
      </c>
      <c r="I100" s="5">
        <v>44713</v>
      </c>
      <c r="J100" s="5">
        <v>45272</v>
      </c>
      <c r="K100" s="4">
        <v>715859.19</v>
      </c>
      <c r="L100" s="6">
        <v>0.18</v>
      </c>
      <c r="M100" s="4">
        <f t="shared" si="3"/>
        <v>12081.349617534246</v>
      </c>
      <c r="N100" s="4">
        <f t="shared" si="4"/>
        <v>197341.78547342465</v>
      </c>
      <c r="O100" s="4">
        <f t="shared" si="5"/>
        <v>209423.13509095891</v>
      </c>
      <c r="P100" s="5">
        <f>IF(J100&gt;SUMIFS(Sales!$H:$H,Sales!$C:$C,Investors!G100),SUMIFS(Sales!$H:$H,Sales!$C:$C,Investors!G100),Investors!J100)</f>
        <v>45272</v>
      </c>
    </row>
    <row r="101" spans="1:16" x14ac:dyDescent="0.2">
      <c r="A101" t="s">
        <v>357</v>
      </c>
      <c r="B101" t="s">
        <v>358</v>
      </c>
      <c r="C101" t="s">
        <v>359</v>
      </c>
      <c r="D101" t="s">
        <v>91</v>
      </c>
      <c r="E101" t="s">
        <v>233</v>
      </c>
      <c r="F101">
        <v>12</v>
      </c>
      <c r="G101" t="s">
        <v>236</v>
      </c>
      <c r="H101" s="5">
        <v>44706</v>
      </c>
      <c r="I101" s="5">
        <v>44743</v>
      </c>
      <c r="J101" s="5">
        <v>45272</v>
      </c>
      <c r="K101" s="4">
        <v>700980.33</v>
      </c>
      <c r="L101" s="6">
        <v>0.18</v>
      </c>
      <c r="M101" s="4">
        <f t="shared" si="3"/>
        <v>7816.4108030136986</v>
      </c>
      <c r="N101" s="4">
        <f t="shared" si="4"/>
        <v>182869.44389753425</v>
      </c>
      <c r="O101" s="4">
        <f t="shared" si="5"/>
        <v>190685.85470054793</v>
      </c>
      <c r="P101" s="5">
        <f>IF(J101&gt;SUMIFS(Sales!$H:$H,Sales!$C:$C,Investors!G101),SUMIFS(Sales!$H:$H,Sales!$C:$C,Investors!G101),Investors!J101)</f>
        <v>45272</v>
      </c>
    </row>
    <row r="102" spans="1:16" x14ac:dyDescent="0.2">
      <c r="A102" t="s">
        <v>357</v>
      </c>
      <c r="B102" t="s">
        <v>358</v>
      </c>
      <c r="C102" t="s">
        <v>359</v>
      </c>
      <c r="D102" t="s">
        <v>91</v>
      </c>
      <c r="E102" t="s">
        <v>246</v>
      </c>
      <c r="F102">
        <v>13</v>
      </c>
      <c r="G102" t="s">
        <v>247</v>
      </c>
      <c r="H102" s="5">
        <v>44943</v>
      </c>
      <c r="I102" s="5">
        <v>45044</v>
      </c>
      <c r="J102" s="5">
        <v>45520</v>
      </c>
      <c r="K102" s="4">
        <v>435021.99</v>
      </c>
      <c r="L102" s="6">
        <v>0.18</v>
      </c>
      <c r="M102" s="4">
        <f t="shared" si="3"/>
        <v>13241.354270958904</v>
      </c>
      <c r="N102" s="4">
        <f t="shared" si="4"/>
        <v>102116.94274849315</v>
      </c>
      <c r="O102" s="4">
        <f t="shared" si="5"/>
        <v>115358.29701945206</v>
      </c>
      <c r="P102" s="5">
        <f>IF(J102&gt;SUMIFS(Sales!$H:$H,Sales!$C:$C,Investors!G102),SUMIFS(Sales!$H:$H,Sales!$C:$C,Investors!G102),Investors!J102)</f>
        <v>45520</v>
      </c>
    </row>
    <row r="103" spans="1:16" x14ac:dyDescent="0.2">
      <c r="A103" t="s">
        <v>357</v>
      </c>
      <c r="B103" t="s">
        <v>358</v>
      </c>
      <c r="C103" t="s">
        <v>359</v>
      </c>
      <c r="D103" t="s">
        <v>91</v>
      </c>
      <c r="E103" t="s">
        <v>137</v>
      </c>
      <c r="F103">
        <v>14</v>
      </c>
      <c r="G103" t="s">
        <v>138</v>
      </c>
      <c r="H103" s="5">
        <v>45279</v>
      </c>
      <c r="I103" s="5">
        <v>45371</v>
      </c>
      <c r="J103" s="5">
        <v>46102</v>
      </c>
      <c r="K103" s="4">
        <v>920898.91</v>
      </c>
      <c r="L103" s="6">
        <v>0.18</v>
      </c>
      <c r="M103" s="4">
        <f t="shared" si="3"/>
        <v>25532.868408767124</v>
      </c>
      <c r="N103" s="4">
        <f t="shared" si="4"/>
        <v>207088.71926794518</v>
      </c>
      <c r="O103" s="4">
        <f t="shared" si="5"/>
        <v>232621.58767671231</v>
      </c>
      <c r="P103" s="5">
        <f>IF(J103&gt;SUMIFS(Sales!$H:$H,Sales!$C:$C,Investors!G103),SUMIFS(Sales!$H:$H,Sales!$C:$C,Investors!G103),Investors!J103)</f>
        <v>45827</v>
      </c>
    </row>
    <row r="104" spans="1:16" x14ac:dyDescent="0.2">
      <c r="A104" t="s">
        <v>357</v>
      </c>
      <c r="B104" t="s">
        <v>358</v>
      </c>
      <c r="C104" t="s">
        <v>359</v>
      </c>
      <c r="D104" t="s">
        <v>91</v>
      </c>
      <c r="E104" t="s">
        <v>137</v>
      </c>
      <c r="F104">
        <v>15</v>
      </c>
      <c r="G104" t="s">
        <v>140</v>
      </c>
      <c r="H104" s="5">
        <v>45279</v>
      </c>
      <c r="I104" s="5">
        <v>45408</v>
      </c>
      <c r="J104" s="5">
        <v>46139</v>
      </c>
      <c r="K104" s="4">
        <v>889121.53</v>
      </c>
      <c r="L104" s="6">
        <v>0.18</v>
      </c>
      <c r="M104" s="4">
        <f t="shared" si="3"/>
        <v>34566.121947123291</v>
      </c>
      <c r="N104" s="4">
        <f t="shared" si="4"/>
        <v>183719.30354136985</v>
      </c>
      <c r="O104" s="4">
        <f t="shared" si="5"/>
        <v>218285.42548849314</v>
      </c>
      <c r="P104" s="5">
        <f>IF(J104&gt;SUMIFS(Sales!$H:$H,Sales!$C:$C,Investors!G104),SUMIFS(Sales!$H:$H,Sales!$C:$C,Investors!G104),Investors!J104)</f>
        <v>45827</v>
      </c>
    </row>
    <row r="105" spans="1:16" x14ac:dyDescent="0.2">
      <c r="A105" t="s">
        <v>360</v>
      </c>
      <c r="B105" t="s">
        <v>361</v>
      </c>
      <c r="C105" t="s">
        <v>362</v>
      </c>
      <c r="D105" t="s">
        <v>24</v>
      </c>
      <c r="E105" t="s">
        <v>25</v>
      </c>
      <c r="F105">
        <v>3</v>
      </c>
      <c r="G105" t="s">
        <v>37</v>
      </c>
      <c r="H105" s="5">
        <v>44183</v>
      </c>
      <c r="I105" s="5">
        <v>44316</v>
      </c>
      <c r="J105" s="5">
        <v>44887</v>
      </c>
      <c r="K105" s="4">
        <v>50000</v>
      </c>
      <c r="L105" s="6">
        <v>0.18</v>
      </c>
      <c r="M105" s="4">
        <f t="shared" si="3"/>
        <v>2004.1095890410959</v>
      </c>
      <c r="N105" s="4">
        <f t="shared" si="4"/>
        <v>14079.452054794519</v>
      </c>
      <c r="O105" s="4">
        <f t="shared" si="5"/>
        <v>16083.561643835616</v>
      </c>
      <c r="P105" s="5">
        <f>IF(J105&gt;SUMIFS(Sales!$H:$H,Sales!$C:$C,Investors!G105),SUMIFS(Sales!$H:$H,Sales!$C:$C,Investors!G105),Investors!J105)</f>
        <v>44887</v>
      </c>
    </row>
    <row r="106" spans="1:16" x14ac:dyDescent="0.2">
      <c r="A106" t="s">
        <v>360</v>
      </c>
      <c r="B106" t="s">
        <v>361</v>
      </c>
      <c r="C106" t="s">
        <v>362</v>
      </c>
      <c r="D106" t="s">
        <v>91</v>
      </c>
      <c r="E106" t="s">
        <v>233</v>
      </c>
      <c r="F106">
        <v>4</v>
      </c>
      <c r="G106" t="s">
        <v>245</v>
      </c>
      <c r="H106" s="5">
        <v>44719</v>
      </c>
      <c r="I106" s="5">
        <v>44743</v>
      </c>
      <c r="J106" s="5">
        <v>45474</v>
      </c>
      <c r="K106" s="4">
        <v>100000</v>
      </c>
      <c r="L106" s="6">
        <v>0.14000000000000001</v>
      </c>
      <c r="M106" s="4">
        <f t="shared" si="3"/>
        <v>723.28767123287673</v>
      </c>
      <c r="N106" s="4">
        <f t="shared" si="4"/>
        <v>28038.356164383564</v>
      </c>
      <c r="O106" s="4">
        <f t="shared" si="5"/>
        <v>28761.64383561644</v>
      </c>
      <c r="P106" s="5">
        <f>IF(J106&gt;SUMIFS(Sales!$H:$H,Sales!$C:$C,Investors!G106),SUMIFS(Sales!$H:$H,Sales!$C:$C,Investors!G106),Investors!J106)</f>
        <v>45474</v>
      </c>
    </row>
    <row r="107" spans="1:16" x14ac:dyDescent="0.2">
      <c r="A107" t="s">
        <v>360</v>
      </c>
      <c r="B107" t="s">
        <v>361</v>
      </c>
      <c r="C107" t="s">
        <v>362</v>
      </c>
      <c r="D107" t="s">
        <v>91</v>
      </c>
      <c r="E107" t="s">
        <v>190</v>
      </c>
      <c r="F107">
        <v>5</v>
      </c>
      <c r="G107" t="s">
        <v>198</v>
      </c>
      <c r="H107" s="5">
        <v>44903</v>
      </c>
      <c r="I107" s="5">
        <v>44986</v>
      </c>
      <c r="J107" s="5">
        <v>45717</v>
      </c>
      <c r="K107" s="4">
        <v>65218.15</v>
      </c>
      <c r="L107" s="6">
        <v>0.14000000000000001</v>
      </c>
      <c r="M107" s="4">
        <f t="shared" si="3"/>
        <v>1631.3471493150685</v>
      </c>
      <c r="N107" s="4">
        <f t="shared" si="4"/>
        <v>18286.097180821922</v>
      </c>
      <c r="O107" s="4">
        <f t="shared" si="5"/>
        <v>19917.44433013699</v>
      </c>
      <c r="P107" s="5">
        <f>IF(J107&gt;SUMIFS(Sales!$H:$H,Sales!$C:$C,Investors!G107),SUMIFS(Sales!$H:$H,Sales!$C:$C,Investors!G107),Investors!J107)</f>
        <v>45717</v>
      </c>
    </row>
    <row r="108" spans="1:16" x14ac:dyDescent="0.2">
      <c r="A108" t="s">
        <v>360</v>
      </c>
      <c r="B108" t="s">
        <v>361</v>
      </c>
      <c r="C108" t="s">
        <v>362</v>
      </c>
      <c r="D108" t="s">
        <v>91</v>
      </c>
      <c r="E108" t="s">
        <v>168</v>
      </c>
      <c r="F108">
        <v>6</v>
      </c>
      <c r="G108" t="s">
        <v>171</v>
      </c>
      <c r="H108" s="5">
        <v>45328</v>
      </c>
      <c r="I108" s="5">
        <v>45371</v>
      </c>
      <c r="J108" s="5">
        <v>46102</v>
      </c>
      <c r="K108" s="4">
        <v>100000</v>
      </c>
      <c r="L108" s="6">
        <v>0.18</v>
      </c>
      <c r="M108" s="4">
        <f t="shared" si="3"/>
        <v>1295.8904109589041</v>
      </c>
      <c r="N108" s="4">
        <f t="shared" si="4"/>
        <v>14597.260273972603</v>
      </c>
      <c r="O108" s="4">
        <f t="shared" si="5"/>
        <v>15893.150684931506</v>
      </c>
      <c r="P108" s="5">
        <f>IF(J108&gt;SUMIFS(Sales!$H:$H,Sales!$C:$C,Investors!G108),SUMIFS(Sales!$H:$H,Sales!$C:$C,Investors!G108),Investors!J108)</f>
        <v>45667</v>
      </c>
    </row>
    <row r="109" spans="1:16" x14ac:dyDescent="0.2">
      <c r="A109" t="s">
        <v>363</v>
      </c>
      <c r="B109" t="s">
        <v>364</v>
      </c>
      <c r="C109" t="s">
        <v>365</v>
      </c>
      <c r="D109" t="s">
        <v>24</v>
      </c>
      <c r="E109" t="s">
        <v>25</v>
      </c>
      <c r="F109">
        <v>1</v>
      </c>
      <c r="G109" t="s">
        <v>40</v>
      </c>
      <c r="H109" s="5">
        <v>44228</v>
      </c>
      <c r="I109" s="5">
        <v>44352</v>
      </c>
      <c r="J109" s="5">
        <v>44896</v>
      </c>
      <c r="K109" s="4">
        <v>500500</v>
      </c>
      <c r="L109" s="6">
        <v>0.18</v>
      </c>
      <c r="M109" s="4">
        <f t="shared" si="3"/>
        <v>18703.616438356166</v>
      </c>
      <c r="N109" s="4">
        <f t="shared" si="4"/>
        <v>134271.12328767125</v>
      </c>
      <c r="O109" s="4">
        <f t="shared" si="5"/>
        <v>152974.73972602742</v>
      </c>
      <c r="P109" s="5">
        <f>IF(J109&gt;SUMIFS(Sales!$H:$H,Sales!$C:$C,Investors!G109),SUMIFS(Sales!$H:$H,Sales!$C:$C,Investors!G109),Investors!J109)</f>
        <v>44896</v>
      </c>
    </row>
    <row r="110" spans="1:16" x14ac:dyDescent="0.2">
      <c r="A110" t="s">
        <v>363</v>
      </c>
      <c r="B110" t="s">
        <v>364</v>
      </c>
      <c r="C110" t="s">
        <v>365</v>
      </c>
      <c r="D110" t="s">
        <v>91</v>
      </c>
      <c r="E110" t="s">
        <v>190</v>
      </c>
      <c r="F110">
        <v>2</v>
      </c>
      <c r="G110" t="s">
        <v>201</v>
      </c>
      <c r="H110" s="5">
        <v>44937</v>
      </c>
      <c r="I110" s="5">
        <v>45016</v>
      </c>
      <c r="J110" s="5">
        <v>45464</v>
      </c>
      <c r="K110" s="4">
        <v>1000500</v>
      </c>
      <c r="L110" s="6">
        <v>0.18</v>
      </c>
      <c r="M110" s="4">
        <f t="shared" si="3"/>
        <v>23820.123287671231</v>
      </c>
      <c r="N110" s="4">
        <f t="shared" si="4"/>
        <v>221041.97260273973</v>
      </c>
      <c r="O110" s="4">
        <f t="shared" si="5"/>
        <v>244862.09589041094</v>
      </c>
      <c r="P110" s="5">
        <f>IF(J110&gt;SUMIFS(Sales!$H:$H,Sales!$C:$C,Investors!G110),SUMIFS(Sales!$H:$H,Sales!$C:$C,Investors!G110),Investors!J110)</f>
        <v>45464</v>
      </c>
    </row>
    <row r="111" spans="1:16" x14ac:dyDescent="0.2">
      <c r="A111" t="s">
        <v>366</v>
      </c>
      <c r="B111" t="s">
        <v>367</v>
      </c>
      <c r="C111" t="s">
        <v>368</v>
      </c>
      <c r="D111" t="s">
        <v>91</v>
      </c>
      <c r="E111" t="s">
        <v>111</v>
      </c>
      <c r="F111">
        <v>11</v>
      </c>
      <c r="G111" t="s">
        <v>120</v>
      </c>
      <c r="H111" s="5">
        <v>44707</v>
      </c>
      <c r="I111" s="5">
        <v>44735</v>
      </c>
      <c r="J111" s="5">
        <v>45299</v>
      </c>
      <c r="K111" s="4">
        <v>1000000</v>
      </c>
      <c r="L111" s="6">
        <v>0.18</v>
      </c>
      <c r="M111" s="4">
        <f t="shared" si="3"/>
        <v>8438.3561643835619</v>
      </c>
      <c r="N111" s="4">
        <f t="shared" si="4"/>
        <v>278136.98630136985</v>
      </c>
      <c r="O111" s="4">
        <f t="shared" si="5"/>
        <v>286575.34246575343</v>
      </c>
      <c r="P111" s="5">
        <f>IF(J111&gt;SUMIFS(Sales!$H:$H,Sales!$C:$C,Investors!G111),SUMIFS(Sales!$H:$H,Sales!$C:$C,Investors!G111),Investors!J111)</f>
        <v>45299</v>
      </c>
    </row>
    <row r="112" spans="1:16" x14ac:dyDescent="0.2">
      <c r="A112" t="s">
        <v>366</v>
      </c>
      <c r="B112" t="s">
        <v>367</v>
      </c>
      <c r="C112" t="s">
        <v>368</v>
      </c>
      <c r="D112" t="s">
        <v>91</v>
      </c>
      <c r="E112" t="s">
        <v>111</v>
      </c>
      <c r="F112">
        <v>12</v>
      </c>
      <c r="G112" t="s">
        <v>117</v>
      </c>
      <c r="H112" s="5">
        <v>44791</v>
      </c>
      <c r="I112" s="5">
        <v>44819</v>
      </c>
      <c r="J112" s="5">
        <v>45456</v>
      </c>
      <c r="K112" s="4">
        <v>288241.52</v>
      </c>
      <c r="L112" s="6">
        <v>0.18</v>
      </c>
      <c r="M112" s="4">
        <f t="shared" si="3"/>
        <v>2432.284607123288</v>
      </c>
      <c r="N112" s="4">
        <f t="shared" si="4"/>
        <v>90547.322419726028</v>
      </c>
      <c r="O112" s="4">
        <f t="shared" si="5"/>
        <v>92979.60702684932</v>
      </c>
      <c r="P112" s="5">
        <f>IF(J112&gt;SUMIFS(Sales!$H:$H,Sales!$C:$C,Investors!G112),SUMIFS(Sales!$H:$H,Sales!$C:$C,Investors!G112),Investors!J112)</f>
        <v>45456</v>
      </c>
    </row>
    <row r="113" spans="1:16" x14ac:dyDescent="0.2">
      <c r="A113" t="s">
        <v>366</v>
      </c>
      <c r="B113" t="s">
        <v>367</v>
      </c>
      <c r="C113" t="s">
        <v>368</v>
      </c>
      <c r="D113" t="s">
        <v>91</v>
      </c>
      <c r="E113" t="s">
        <v>262</v>
      </c>
      <c r="F113">
        <v>13</v>
      </c>
      <c r="G113" t="s">
        <v>268</v>
      </c>
      <c r="H113" s="5">
        <v>44791</v>
      </c>
      <c r="I113" s="5">
        <v>44833</v>
      </c>
      <c r="J113" s="5">
        <v>45564</v>
      </c>
      <c r="K113" s="4">
        <v>1100000</v>
      </c>
      <c r="L113" s="6">
        <v>0.18</v>
      </c>
      <c r="M113" s="4">
        <f t="shared" si="3"/>
        <v>13923.287671232874</v>
      </c>
      <c r="N113" s="4">
        <f t="shared" si="4"/>
        <v>379726.0273972603</v>
      </c>
      <c r="O113" s="4">
        <f t="shared" si="5"/>
        <v>393649.31506849319</v>
      </c>
      <c r="P113" s="5">
        <f>IF(J113&gt;SUMIFS(Sales!$H:$H,Sales!$C:$C,Investors!G113),SUMIFS(Sales!$H:$H,Sales!$C:$C,Investors!G113),Investors!J113)</f>
        <v>45533</v>
      </c>
    </row>
    <row r="114" spans="1:16" x14ac:dyDescent="0.2">
      <c r="A114" t="s">
        <v>366</v>
      </c>
      <c r="B114" t="s">
        <v>367</v>
      </c>
      <c r="C114" t="s">
        <v>368</v>
      </c>
      <c r="D114" t="s">
        <v>91</v>
      </c>
      <c r="E114" t="s">
        <v>177</v>
      </c>
      <c r="F114">
        <v>17</v>
      </c>
      <c r="G114" t="s">
        <v>180</v>
      </c>
      <c r="H114" s="5">
        <v>45462</v>
      </c>
      <c r="I114" s="5">
        <v>45464</v>
      </c>
      <c r="J114" s="5">
        <v>46195</v>
      </c>
      <c r="K114" s="4">
        <v>100000</v>
      </c>
      <c r="L114" s="6">
        <v>0.18</v>
      </c>
      <c r="M114" s="4">
        <f t="shared" si="3"/>
        <v>60.273972602739725</v>
      </c>
      <c r="N114" s="4">
        <f t="shared" si="4"/>
        <v>7939.7260273972597</v>
      </c>
      <c r="O114" s="4">
        <f t="shared" si="5"/>
        <v>7999.9999999999991</v>
      </c>
      <c r="P114" s="5">
        <f>IF(J114&gt;SUMIFS(Sales!$H:$H,Sales!$C:$C,Investors!G114),SUMIFS(Sales!$H:$H,Sales!$C:$C,Investors!G114),Investors!J114)</f>
        <v>45625</v>
      </c>
    </row>
    <row r="115" spans="1:16" x14ac:dyDescent="0.2">
      <c r="A115" t="s">
        <v>366</v>
      </c>
      <c r="B115" t="s">
        <v>367</v>
      </c>
      <c r="C115" t="s">
        <v>368</v>
      </c>
      <c r="D115" t="s">
        <v>91</v>
      </c>
      <c r="E115" t="s">
        <v>190</v>
      </c>
      <c r="F115">
        <v>18</v>
      </c>
      <c r="G115" t="s">
        <v>206</v>
      </c>
      <c r="H115" s="5">
        <v>45462</v>
      </c>
      <c r="I115" s="5">
        <v>45471</v>
      </c>
      <c r="J115" s="5">
        <v>46202</v>
      </c>
      <c r="K115" s="4">
        <v>280613.06</v>
      </c>
      <c r="L115" s="6">
        <v>0.18</v>
      </c>
      <c r="M115" s="4">
        <f t="shared" si="3"/>
        <v>761.11487506849312</v>
      </c>
      <c r="N115" s="4">
        <f t="shared" si="4"/>
        <v>34596.130684931508</v>
      </c>
      <c r="O115" s="4">
        <f t="shared" si="5"/>
        <v>35357.245560000003</v>
      </c>
      <c r="P115" s="5">
        <f>IF(J115&gt;SUMIFS(Sales!$H:$H,Sales!$C:$C,Investors!G115),SUMIFS(Sales!$H:$H,Sales!$C:$C,Investors!G115),Investors!J115)</f>
        <v>45721</v>
      </c>
    </row>
    <row r="116" spans="1:16" x14ac:dyDescent="0.2">
      <c r="A116" t="s">
        <v>369</v>
      </c>
      <c r="B116" t="s">
        <v>370</v>
      </c>
      <c r="C116" t="s">
        <v>371</v>
      </c>
      <c r="D116" t="s">
        <v>24</v>
      </c>
      <c r="E116" t="s">
        <v>44</v>
      </c>
      <c r="F116">
        <v>3</v>
      </c>
      <c r="G116" t="s">
        <v>82</v>
      </c>
      <c r="H116" s="5">
        <v>44490</v>
      </c>
      <c r="I116" s="5">
        <v>44643</v>
      </c>
      <c r="J116" s="5">
        <v>45020</v>
      </c>
      <c r="K116" s="4">
        <v>200000</v>
      </c>
      <c r="L116" s="6">
        <v>0.16</v>
      </c>
      <c r="M116" s="4">
        <f t="shared" si="3"/>
        <v>9221.9178082191775</v>
      </c>
      <c r="N116" s="4">
        <f t="shared" si="4"/>
        <v>33052.054794520547</v>
      </c>
      <c r="O116" s="4">
        <f t="shared" si="5"/>
        <v>42273.972602739726</v>
      </c>
      <c r="P116" s="5">
        <f>IF(J116&gt;SUMIFS(Sales!$H:$H,Sales!$C:$C,Investors!G116),SUMIFS(Sales!$H:$H,Sales!$C:$C,Investors!G116),Investors!J116)</f>
        <v>45020</v>
      </c>
    </row>
    <row r="117" spans="1:16" x14ac:dyDescent="0.2">
      <c r="A117" t="s">
        <v>369</v>
      </c>
      <c r="B117" t="s">
        <v>370</v>
      </c>
      <c r="C117" t="s">
        <v>371</v>
      </c>
      <c r="D117" t="s">
        <v>24</v>
      </c>
      <c r="E117" t="s">
        <v>44</v>
      </c>
      <c r="F117">
        <v>4</v>
      </c>
      <c r="G117" t="s">
        <v>86</v>
      </c>
      <c r="H117" s="5">
        <v>44544</v>
      </c>
      <c r="I117" s="5">
        <v>44706</v>
      </c>
      <c r="J117" s="5">
        <v>45035</v>
      </c>
      <c r="K117" s="4">
        <v>100000</v>
      </c>
      <c r="L117" s="6">
        <v>0.16</v>
      </c>
      <c r="M117" s="4">
        <f t="shared" si="3"/>
        <v>4882.1917808219177</v>
      </c>
      <c r="N117" s="4">
        <f t="shared" si="4"/>
        <v>14421.917808219177</v>
      </c>
      <c r="O117" s="4">
        <f t="shared" si="5"/>
        <v>19304.109589041094</v>
      </c>
      <c r="P117" s="5">
        <f>IF(J117&gt;SUMIFS(Sales!$H:$H,Sales!$C:$C,Investors!G117),SUMIFS(Sales!$H:$H,Sales!$C:$C,Investors!G117),Investors!J117)</f>
        <v>45035</v>
      </c>
    </row>
    <row r="118" spans="1:16" x14ac:dyDescent="0.2">
      <c r="A118" t="s">
        <v>369</v>
      </c>
      <c r="B118" t="s">
        <v>370</v>
      </c>
      <c r="C118" t="s">
        <v>371</v>
      </c>
      <c r="D118" t="s">
        <v>91</v>
      </c>
      <c r="E118" t="s">
        <v>246</v>
      </c>
      <c r="F118">
        <v>5</v>
      </c>
      <c r="G118" t="s">
        <v>247</v>
      </c>
      <c r="H118" s="5">
        <v>45030</v>
      </c>
      <c r="I118" s="5">
        <v>45129</v>
      </c>
      <c r="J118" s="5">
        <v>45520</v>
      </c>
      <c r="K118" s="4">
        <v>238516.44</v>
      </c>
      <c r="L118" s="6">
        <v>0.14000000000000001</v>
      </c>
      <c r="M118" s="4">
        <f t="shared" si="3"/>
        <v>7116.2850180821915</v>
      </c>
      <c r="N118" s="4">
        <f t="shared" si="4"/>
        <v>35770.931303013705</v>
      </c>
      <c r="O118" s="4">
        <f t="shared" si="5"/>
        <v>42887.216321095897</v>
      </c>
      <c r="P118" s="5">
        <f>IF(J118&gt;SUMIFS(Sales!$H:$H,Sales!$C:$C,Investors!G118),SUMIFS(Sales!$H:$H,Sales!$C:$C,Investors!G118),Investors!J118)</f>
        <v>45520</v>
      </c>
    </row>
    <row r="119" spans="1:16" x14ac:dyDescent="0.2">
      <c r="A119" t="s">
        <v>369</v>
      </c>
      <c r="B119" t="s">
        <v>370</v>
      </c>
      <c r="C119" t="s">
        <v>371</v>
      </c>
      <c r="D119" t="s">
        <v>91</v>
      </c>
      <c r="E119" t="s">
        <v>146</v>
      </c>
      <c r="F119">
        <v>6</v>
      </c>
      <c r="G119" t="s">
        <v>150</v>
      </c>
      <c r="H119" s="5">
        <v>45042</v>
      </c>
      <c r="I119" s="5">
        <v>45224</v>
      </c>
      <c r="J119" s="5">
        <v>45955</v>
      </c>
      <c r="K119" s="4">
        <v>117422.6</v>
      </c>
      <c r="L119" s="6">
        <v>0.14000000000000001</v>
      </c>
      <c r="M119" s="4">
        <f t="shared" si="3"/>
        <v>6440.549183561644</v>
      </c>
      <c r="N119" s="4">
        <f t="shared" si="4"/>
        <v>21393.432602739729</v>
      </c>
      <c r="O119" s="4">
        <f t="shared" si="5"/>
        <v>27833.981786301374</v>
      </c>
      <c r="P119" s="5">
        <f>IF(J119&gt;SUMIFS(Sales!$H:$H,Sales!$C:$C,Investors!G119),SUMIFS(Sales!$H:$H,Sales!$C:$C,Investors!G119),Investors!J119)</f>
        <v>45699</v>
      </c>
    </row>
    <row r="120" spans="1:16" x14ac:dyDescent="0.2">
      <c r="A120" t="s">
        <v>372</v>
      </c>
      <c r="B120" t="s">
        <v>373</v>
      </c>
      <c r="C120" t="s">
        <v>374</v>
      </c>
      <c r="D120" t="s">
        <v>91</v>
      </c>
      <c r="E120" t="s">
        <v>92</v>
      </c>
      <c r="F120">
        <v>6</v>
      </c>
      <c r="G120" t="s">
        <v>97</v>
      </c>
      <c r="H120" s="5">
        <v>44840</v>
      </c>
      <c r="I120" s="5">
        <v>44861</v>
      </c>
      <c r="J120" s="5">
        <v>45175</v>
      </c>
      <c r="K120" s="4">
        <v>1000000</v>
      </c>
      <c r="L120" s="6">
        <v>0.18</v>
      </c>
      <c r="M120" s="4">
        <f t="shared" si="3"/>
        <v>6328.7671232876719</v>
      </c>
      <c r="N120" s="4">
        <f t="shared" si="4"/>
        <v>154849.31506849316</v>
      </c>
      <c r="O120" s="4">
        <f t="shared" si="5"/>
        <v>161178.08219178082</v>
      </c>
      <c r="P120" s="5">
        <f>IF(J120&gt;SUMIFS(Sales!$H:$H,Sales!$C:$C,Investors!G120),SUMIFS(Sales!$H:$H,Sales!$C:$C,Investors!G120),Investors!J120)</f>
        <v>45175</v>
      </c>
    </row>
    <row r="121" spans="1:16" x14ac:dyDescent="0.2">
      <c r="A121" t="s">
        <v>375</v>
      </c>
      <c r="B121" t="s">
        <v>376</v>
      </c>
      <c r="C121" t="s">
        <v>377</v>
      </c>
      <c r="D121" t="s">
        <v>24</v>
      </c>
      <c r="E121" t="s">
        <v>25</v>
      </c>
      <c r="F121">
        <v>2</v>
      </c>
      <c r="G121" t="s">
        <v>33</v>
      </c>
      <c r="H121" s="5">
        <v>44138</v>
      </c>
      <c r="I121" s="5">
        <v>44316</v>
      </c>
      <c r="J121" s="5">
        <v>44895</v>
      </c>
      <c r="K121" s="4">
        <v>200000</v>
      </c>
      <c r="L121" s="6">
        <v>0.18</v>
      </c>
      <c r="M121" s="4">
        <f t="shared" si="3"/>
        <v>10728.767123287671</v>
      </c>
      <c r="N121" s="4">
        <f t="shared" si="4"/>
        <v>57106.849315068488</v>
      </c>
      <c r="O121" s="4">
        <f t="shared" si="5"/>
        <v>67835.616438356155</v>
      </c>
      <c r="P121" s="5">
        <f>IF(J121&gt;SUMIFS(Sales!$H:$H,Sales!$C:$C,Investors!G121),SUMIFS(Sales!$H:$H,Sales!$C:$C,Investors!G121),Investors!J121)</f>
        <v>44895</v>
      </c>
    </row>
    <row r="122" spans="1:16" x14ac:dyDescent="0.2">
      <c r="A122" t="s">
        <v>375</v>
      </c>
      <c r="B122" t="s">
        <v>376</v>
      </c>
      <c r="C122" t="s">
        <v>377</v>
      </c>
      <c r="D122" t="s">
        <v>91</v>
      </c>
      <c r="E122" t="s">
        <v>190</v>
      </c>
      <c r="F122">
        <v>3</v>
      </c>
      <c r="G122" t="s">
        <v>204</v>
      </c>
      <c r="H122" s="5">
        <v>44903</v>
      </c>
      <c r="I122" s="5">
        <v>44980</v>
      </c>
      <c r="J122" s="5">
        <v>45711</v>
      </c>
      <c r="K122" s="4">
        <v>100000</v>
      </c>
      <c r="L122" s="6">
        <v>0.14000000000000001</v>
      </c>
      <c r="M122" s="4">
        <f t="shared" si="3"/>
        <v>2320.5479452054792</v>
      </c>
      <c r="N122" s="4">
        <f t="shared" si="4"/>
        <v>28038.356164383564</v>
      </c>
      <c r="O122" s="4">
        <f t="shared" si="5"/>
        <v>30358.904109589042</v>
      </c>
      <c r="P122" s="5">
        <f>IF(J122&gt;SUMIFS(Sales!$H:$H,Sales!$C:$C,Investors!G122),SUMIFS(Sales!$H:$H,Sales!$C:$C,Investors!G122),Investors!J122)</f>
        <v>45711</v>
      </c>
    </row>
    <row r="123" spans="1:16" x14ac:dyDescent="0.2">
      <c r="A123" t="s">
        <v>378</v>
      </c>
      <c r="B123" t="s">
        <v>379</v>
      </c>
      <c r="C123" t="s">
        <v>380</v>
      </c>
      <c r="D123" t="s">
        <v>91</v>
      </c>
      <c r="E123" t="s">
        <v>233</v>
      </c>
      <c r="F123">
        <v>4</v>
      </c>
      <c r="G123" t="s">
        <v>234</v>
      </c>
      <c r="H123" s="5">
        <v>44726</v>
      </c>
      <c r="I123" s="5">
        <v>44763</v>
      </c>
      <c r="J123" s="5">
        <v>45310</v>
      </c>
      <c r="K123" s="4">
        <v>281440.65999999997</v>
      </c>
      <c r="L123" s="6">
        <v>0.18</v>
      </c>
      <c r="M123" s="4">
        <f t="shared" si="3"/>
        <v>3138.2561265753425</v>
      </c>
      <c r="N123" s="4">
        <f t="shared" si="4"/>
        <v>75919.581872876704</v>
      </c>
      <c r="O123" s="4">
        <f t="shared" si="5"/>
        <v>79057.837999452051</v>
      </c>
      <c r="P123" s="5">
        <f>IF(J123&gt;SUMIFS(Sales!$H:$H,Sales!$C:$C,Investors!G123),SUMIFS(Sales!$H:$H,Sales!$C:$C,Investors!G123),Investors!J123)</f>
        <v>45310</v>
      </c>
    </row>
    <row r="124" spans="1:16" x14ac:dyDescent="0.2">
      <c r="A124" t="s">
        <v>378</v>
      </c>
      <c r="B124" t="s">
        <v>379</v>
      </c>
      <c r="C124" t="s">
        <v>380</v>
      </c>
      <c r="D124" t="s">
        <v>91</v>
      </c>
      <c r="E124" t="s">
        <v>233</v>
      </c>
      <c r="F124">
        <v>5</v>
      </c>
      <c r="G124" t="s">
        <v>235</v>
      </c>
      <c r="H124" s="5">
        <v>44726</v>
      </c>
      <c r="I124" s="5">
        <v>44770</v>
      </c>
      <c r="J124" s="5">
        <v>45420</v>
      </c>
      <c r="K124" s="4">
        <v>1000000</v>
      </c>
      <c r="L124" s="6">
        <v>0.18</v>
      </c>
      <c r="M124" s="4">
        <f t="shared" si="3"/>
        <v>13260.273972602741</v>
      </c>
      <c r="N124" s="4">
        <f t="shared" si="4"/>
        <v>320547.94520547945</v>
      </c>
      <c r="O124" s="4">
        <f t="shared" si="5"/>
        <v>333808.21917808219</v>
      </c>
      <c r="P124" s="5">
        <f>IF(J124&gt;SUMIFS(Sales!$H:$H,Sales!$C:$C,Investors!G124),SUMIFS(Sales!$H:$H,Sales!$C:$C,Investors!G124),Investors!J124)</f>
        <v>45420</v>
      </c>
    </row>
    <row r="125" spans="1:16" x14ac:dyDescent="0.2">
      <c r="A125" t="s">
        <v>378</v>
      </c>
      <c r="B125" t="s">
        <v>379</v>
      </c>
      <c r="C125" t="s">
        <v>380</v>
      </c>
      <c r="D125" t="s">
        <v>91</v>
      </c>
      <c r="E125" t="s">
        <v>124</v>
      </c>
      <c r="F125">
        <v>6</v>
      </c>
      <c r="G125" t="s">
        <v>126</v>
      </c>
      <c r="H125" s="5">
        <v>45426</v>
      </c>
      <c r="I125" s="5">
        <v>45443</v>
      </c>
      <c r="J125" s="5">
        <v>46174</v>
      </c>
      <c r="K125" s="4">
        <v>129589.04</v>
      </c>
      <c r="L125" s="6">
        <v>0.18</v>
      </c>
      <c r="M125" s="4">
        <f t="shared" si="3"/>
        <v>663.92193095890411</v>
      </c>
      <c r="N125" s="4">
        <f t="shared" si="4"/>
        <v>23709.468743013695</v>
      </c>
      <c r="O125" s="4">
        <f t="shared" si="5"/>
        <v>24373.390673972597</v>
      </c>
      <c r="P125" s="5">
        <f>IF(J125&gt;SUMIFS(Sales!$H:$H,Sales!$C:$C,Investors!G125),SUMIFS(Sales!$H:$H,Sales!$C:$C,Investors!G125),Investors!J125)</f>
        <v>45814</v>
      </c>
    </row>
    <row r="126" spans="1:16" x14ac:dyDescent="0.2">
      <c r="A126" t="s">
        <v>378</v>
      </c>
      <c r="B126" t="s">
        <v>379</v>
      </c>
      <c r="C126" t="s">
        <v>380</v>
      </c>
      <c r="D126" t="s">
        <v>91</v>
      </c>
      <c r="E126" t="s">
        <v>124</v>
      </c>
      <c r="F126">
        <v>7</v>
      </c>
      <c r="G126" t="s">
        <v>127</v>
      </c>
      <c r="H126" s="5">
        <v>45426</v>
      </c>
      <c r="I126" s="5">
        <v>45443</v>
      </c>
      <c r="J126" s="5">
        <v>46174</v>
      </c>
      <c r="K126" s="4">
        <v>1200000</v>
      </c>
      <c r="L126" s="6">
        <v>0.18</v>
      </c>
      <c r="M126" s="4">
        <f t="shared" si="3"/>
        <v>6147.945205479451</v>
      </c>
      <c r="N126" s="4">
        <f t="shared" si="4"/>
        <v>34915.068493150684</v>
      </c>
      <c r="O126" s="4">
        <f t="shared" si="5"/>
        <v>41063.013698630137</v>
      </c>
      <c r="P126" s="5">
        <f>IF(J126&gt;SUMIFS(Sales!$H:$H,Sales!$C:$C,Investors!G126),SUMIFS(Sales!$H:$H,Sales!$C:$C,Investors!G126),Investors!J126)</f>
        <v>45502</v>
      </c>
    </row>
    <row r="127" spans="1:16" x14ac:dyDescent="0.2">
      <c r="A127" t="s">
        <v>381</v>
      </c>
      <c r="B127" t="s">
        <v>382</v>
      </c>
      <c r="C127" t="s">
        <v>383</v>
      </c>
      <c r="D127" t="s">
        <v>91</v>
      </c>
      <c r="E127" t="s">
        <v>92</v>
      </c>
      <c r="F127">
        <v>3</v>
      </c>
      <c r="G127" t="s">
        <v>102</v>
      </c>
      <c r="H127" s="5">
        <v>44854</v>
      </c>
      <c r="I127" s="5">
        <v>44889</v>
      </c>
      <c r="J127" s="5">
        <v>45620</v>
      </c>
      <c r="K127" s="4">
        <v>275583.65000000002</v>
      </c>
      <c r="L127" s="6">
        <v>0.14000000000000001</v>
      </c>
      <c r="M127" s="4">
        <f t="shared" si="3"/>
        <v>2906.8412397260272</v>
      </c>
      <c r="N127" s="4">
        <f t="shared" si="4"/>
        <v>67755.826715068513</v>
      </c>
      <c r="O127" s="4">
        <f t="shared" si="5"/>
        <v>70662.667954794539</v>
      </c>
      <c r="P127" s="5">
        <f>IF(J127&gt;SUMIFS(Sales!$H:$H,Sales!$C:$C,Investors!G127),SUMIFS(Sales!$H:$H,Sales!$C:$C,Investors!G127),Investors!J127)</f>
        <v>45530</v>
      </c>
    </row>
    <row r="128" spans="1:16" x14ac:dyDescent="0.2">
      <c r="A128" t="s">
        <v>384</v>
      </c>
      <c r="B128" t="s">
        <v>385</v>
      </c>
      <c r="C128" t="s">
        <v>338</v>
      </c>
      <c r="D128" t="s">
        <v>91</v>
      </c>
      <c r="E128" t="s">
        <v>177</v>
      </c>
      <c r="F128">
        <v>3</v>
      </c>
      <c r="G128" t="s">
        <v>179</v>
      </c>
      <c r="H128" s="5">
        <v>44719</v>
      </c>
      <c r="I128" s="5">
        <v>44743</v>
      </c>
      <c r="J128" s="5">
        <v>45511</v>
      </c>
      <c r="K128" s="4">
        <v>100000</v>
      </c>
      <c r="L128" s="6">
        <v>0.14000000000000001</v>
      </c>
      <c r="M128" s="4">
        <f t="shared" si="3"/>
        <v>723.28767123287673</v>
      </c>
      <c r="N128" s="4">
        <f t="shared" si="4"/>
        <v>29457.534246575346</v>
      </c>
      <c r="O128" s="4">
        <f t="shared" si="5"/>
        <v>30180.821917808222</v>
      </c>
      <c r="P128" s="5">
        <f>IF(J128&gt;SUMIFS(Sales!$H:$H,Sales!$C:$C,Investors!G128),SUMIFS(Sales!$H:$H,Sales!$C:$C,Investors!G128),Investors!J128)</f>
        <v>45511</v>
      </c>
    </row>
    <row r="129" spans="1:16" x14ac:dyDescent="0.2">
      <c r="A129" t="s">
        <v>386</v>
      </c>
      <c r="B129" t="s">
        <v>387</v>
      </c>
      <c r="C129" t="s">
        <v>388</v>
      </c>
      <c r="D129" t="s">
        <v>91</v>
      </c>
      <c r="E129" t="s">
        <v>168</v>
      </c>
      <c r="F129">
        <v>2</v>
      </c>
      <c r="G129" t="s">
        <v>173</v>
      </c>
      <c r="H129" s="5">
        <v>45086</v>
      </c>
      <c r="I129" s="5">
        <v>45252</v>
      </c>
      <c r="J129" s="5">
        <v>45983</v>
      </c>
      <c r="K129" s="4">
        <v>700000</v>
      </c>
      <c r="L129" s="6">
        <v>0.16</v>
      </c>
      <c r="M129" s="4">
        <f t="shared" si="3"/>
        <v>35019.178082191778</v>
      </c>
      <c r="N129" s="4">
        <f t="shared" si="4"/>
        <v>127342.46575342465</v>
      </c>
      <c r="O129" s="4">
        <f t="shared" si="5"/>
        <v>162361.64383561641</v>
      </c>
      <c r="P129" s="5">
        <f>IF(J129&gt;SUMIFS(Sales!$H:$H,Sales!$C:$C,Investors!G129),SUMIFS(Sales!$H:$H,Sales!$C:$C,Investors!G129),Investors!J129)</f>
        <v>45667</v>
      </c>
    </row>
    <row r="130" spans="1:16" x14ac:dyDescent="0.2">
      <c r="A130" t="s">
        <v>389</v>
      </c>
      <c r="B130" t="s">
        <v>390</v>
      </c>
      <c r="C130" t="s">
        <v>391</v>
      </c>
      <c r="D130" t="s">
        <v>91</v>
      </c>
      <c r="E130" t="s">
        <v>177</v>
      </c>
      <c r="F130">
        <v>3</v>
      </c>
      <c r="G130" t="s">
        <v>180</v>
      </c>
      <c r="H130" s="5">
        <v>44761</v>
      </c>
      <c r="I130" s="5">
        <v>44798</v>
      </c>
      <c r="J130" s="5">
        <v>45457</v>
      </c>
      <c r="K130" s="4">
        <v>100000</v>
      </c>
      <c r="L130" s="6">
        <v>0.14000000000000001</v>
      </c>
      <c r="M130" s="4">
        <f t="shared" si="3"/>
        <v>1115.0684931506848</v>
      </c>
      <c r="N130" s="4">
        <f t="shared" si="4"/>
        <v>25276.712328767127</v>
      </c>
      <c r="O130" s="4">
        <f t="shared" si="5"/>
        <v>26391.780821917811</v>
      </c>
      <c r="P130" s="5">
        <f>IF(J130&gt;SUMIFS(Sales!$H:$H,Sales!$C:$C,Investors!G130),SUMIFS(Sales!$H:$H,Sales!$C:$C,Investors!G130),Investors!J130)</f>
        <v>45457</v>
      </c>
    </row>
    <row r="131" spans="1:16" x14ac:dyDescent="0.2">
      <c r="A131" t="s">
        <v>392</v>
      </c>
      <c r="B131" t="s">
        <v>393</v>
      </c>
      <c r="C131" t="s">
        <v>383</v>
      </c>
      <c r="D131" t="s">
        <v>91</v>
      </c>
      <c r="E131" t="s">
        <v>177</v>
      </c>
      <c r="F131">
        <v>3</v>
      </c>
      <c r="G131" t="s">
        <v>179</v>
      </c>
      <c r="H131" s="5">
        <v>44719</v>
      </c>
      <c r="I131" s="5">
        <v>44743</v>
      </c>
      <c r="J131" s="5">
        <v>45511</v>
      </c>
      <c r="K131" s="4">
        <v>164674.38</v>
      </c>
      <c r="L131" s="6">
        <v>0.14000000000000001</v>
      </c>
      <c r="M131" s="4">
        <f t="shared" si="3"/>
        <v>1191.0694882191781</v>
      </c>
      <c r="N131" s="4">
        <f t="shared" si="4"/>
        <v>48509.011883835628</v>
      </c>
      <c r="O131" s="4">
        <f t="shared" si="5"/>
        <v>49700.081372054803</v>
      </c>
      <c r="P131" s="5">
        <f>IF(J131&gt;SUMIFS(Sales!$H:$H,Sales!$C:$C,Investors!G131),SUMIFS(Sales!$H:$H,Sales!$C:$C,Investors!G131),Investors!J131)</f>
        <v>45511</v>
      </c>
    </row>
    <row r="132" spans="1:16" x14ac:dyDescent="0.2">
      <c r="A132" t="s">
        <v>392</v>
      </c>
      <c r="B132" t="s">
        <v>393</v>
      </c>
      <c r="C132" t="s">
        <v>383</v>
      </c>
      <c r="D132" t="s">
        <v>91</v>
      </c>
      <c r="E132" t="s">
        <v>92</v>
      </c>
      <c r="F132">
        <v>4</v>
      </c>
      <c r="G132" t="s">
        <v>99</v>
      </c>
      <c r="H132" s="5">
        <v>44862</v>
      </c>
      <c r="I132" s="5">
        <v>44903</v>
      </c>
      <c r="J132" s="5">
        <v>45177</v>
      </c>
      <c r="K132" s="4">
        <v>112071.92</v>
      </c>
      <c r="L132" s="6">
        <v>0.14000000000000001</v>
      </c>
      <c r="M132" s="4">
        <f t="shared" si="3"/>
        <v>1384.77906630137</v>
      </c>
      <c r="N132" s="4">
        <f t="shared" si="4"/>
        <v>11778.298222465753</v>
      </c>
      <c r="O132" s="4">
        <f t="shared" si="5"/>
        <v>13163.077288767123</v>
      </c>
      <c r="P132" s="5">
        <f>IF(J132&gt;SUMIFS(Sales!$H:$H,Sales!$C:$C,Investors!G132),SUMIFS(Sales!$H:$H,Sales!$C:$C,Investors!G132),Investors!J132)</f>
        <v>45177</v>
      </c>
    </row>
    <row r="133" spans="1:16" x14ac:dyDescent="0.2">
      <c r="A133" t="s">
        <v>392</v>
      </c>
      <c r="B133" t="s">
        <v>393</v>
      </c>
      <c r="C133" t="s">
        <v>383</v>
      </c>
      <c r="D133" t="s">
        <v>91</v>
      </c>
      <c r="E133" t="s">
        <v>215</v>
      </c>
      <c r="F133">
        <v>5</v>
      </c>
      <c r="G133" t="s">
        <v>220</v>
      </c>
      <c r="H133" s="5">
        <v>45183</v>
      </c>
      <c r="I133" s="5">
        <v>45273</v>
      </c>
      <c r="J133" s="5">
        <v>46004</v>
      </c>
      <c r="K133" s="4">
        <v>100000</v>
      </c>
      <c r="L133" s="6">
        <v>0.14000000000000001</v>
      </c>
      <c r="M133" s="4">
        <f t="shared" ref="M133:M196" si="6">IF(I133="",K133/365*0.11*((H133+30)-H133),K133/365*0.11*(I133-H133))</f>
        <v>2712.3287671232874</v>
      </c>
      <c r="N133" s="4">
        <f t="shared" ref="N133:N196" si="7">K133*L133/365*(P133-I133)</f>
        <v>20367.123287671235</v>
      </c>
      <c r="O133" s="4">
        <f t="shared" ref="O133:O196" si="8">M133+N133</f>
        <v>23079.452054794521</v>
      </c>
      <c r="P133" s="5">
        <f>IF(J133&gt;SUMIFS(Sales!$H:$H,Sales!$C:$C,Investors!G133),SUMIFS(Sales!$H:$H,Sales!$C:$C,Investors!G133),Investors!J133)</f>
        <v>45804</v>
      </c>
    </row>
    <row r="134" spans="1:16" x14ac:dyDescent="0.2">
      <c r="A134" t="s">
        <v>392</v>
      </c>
      <c r="B134" t="s">
        <v>393</v>
      </c>
      <c r="C134" t="s">
        <v>383</v>
      </c>
      <c r="D134" t="s">
        <v>91</v>
      </c>
      <c r="E134" t="s">
        <v>177</v>
      </c>
      <c r="F134">
        <v>6</v>
      </c>
      <c r="G134" t="s">
        <v>178</v>
      </c>
      <c r="H134" s="5">
        <v>45518</v>
      </c>
      <c r="I134" s="5">
        <v>45520</v>
      </c>
      <c r="J134" s="5">
        <v>46251</v>
      </c>
      <c r="K134" s="4">
        <v>160000</v>
      </c>
      <c r="L134" s="6">
        <v>0.14000000000000001</v>
      </c>
      <c r="M134" s="4">
        <f t="shared" si="6"/>
        <v>96.438356164383563</v>
      </c>
      <c r="N134" s="4">
        <f t="shared" si="7"/>
        <v>6443.8356164383576</v>
      </c>
      <c r="O134" s="4">
        <f t="shared" si="8"/>
        <v>6540.2739726027412</v>
      </c>
      <c r="P134" s="5">
        <f>IF(J134&gt;SUMIFS(Sales!$H:$H,Sales!$C:$C,Investors!G134),SUMIFS(Sales!$H:$H,Sales!$C:$C,Investors!G134),Investors!J134)</f>
        <v>45625</v>
      </c>
    </row>
    <row r="135" spans="1:16" x14ac:dyDescent="0.2">
      <c r="A135" t="s">
        <v>394</v>
      </c>
      <c r="B135" t="s">
        <v>395</v>
      </c>
      <c r="C135" t="s">
        <v>396</v>
      </c>
      <c r="D135" t="s">
        <v>91</v>
      </c>
      <c r="E135" t="s">
        <v>111</v>
      </c>
      <c r="F135">
        <v>2</v>
      </c>
      <c r="G135" t="s">
        <v>117</v>
      </c>
      <c r="H135" s="5">
        <v>44708</v>
      </c>
      <c r="I135" s="5">
        <v>44735</v>
      </c>
      <c r="J135" s="5">
        <v>45450</v>
      </c>
      <c r="K135" s="4">
        <v>126369.86</v>
      </c>
      <c r="L135" s="6">
        <v>0.14000000000000001</v>
      </c>
      <c r="M135" s="4">
        <f t="shared" si="6"/>
        <v>1028.2698197260272</v>
      </c>
      <c r="N135" s="4">
        <f t="shared" si="7"/>
        <v>34656.501331506857</v>
      </c>
      <c r="O135" s="4">
        <f t="shared" si="8"/>
        <v>35684.771151232882</v>
      </c>
      <c r="P135" s="5">
        <f>IF(J135&gt;SUMIFS(Sales!$H:$H,Sales!$C:$C,Investors!G135),SUMIFS(Sales!$H:$H,Sales!$C:$C,Investors!G135),Investors!J135)</f>
        <v>45450</v>
      </c>
    </row>
    <row r="136" spans="1:16" x14ac:dyDescent="0.2">
      <c r="A136" t="s">
        <v>394</v>
      </c>
      <c r="B136" t="s">
        <v>395</v>
      </c>
      <c r="C136" t="s">
        <v>396</v>
      </c>
      <c r="D136" t="s">
        <v>91</v>
      </c>
      <c r="E136" t="s">
        <v>190</v>
      </c>
      <c r="F136">
        <v>3</v>
      </c>
      <c r="G136" t="s">
        <v>196</v>
      </c>
      <c r="H136" s="5">
        <v>45454</v>
      </c>
      <c r="I136" s="5">
        <v>45457</v>
      </c>
      <c r="J136" s="5">
        <v>46188</v>
      </c>
      <c r="K136" s="4">
        <v>161720.53</v>
      </c>
      <c r="L136" s="6">
        <v>0.14000000000000001</v>
      </c>
      <c r="M136" s="4">
        <f t="shared" si="6"/>
        <v>146.21308191780821</v>
      </c>
      <c r="N136" s="4">
        <f t="shared" si="7"/>
        <v>18236.758944657537</v>
      </c>
      <c r="O136" s="4">
        <f t="shared" si="8"/>
        <v>18382.972026575346</v>
      </c>
      <c r="P136" s="5">
        <f>IF(J136&gt;SUMIFS(Sales!$H:$H,Sales!$C:$C,Investors!G136),SUMIFS(Sales!$H:$H,Sales!$C:$C,Investors!G136),Investors!J136)</f>
        <v>45751</v>
      </c>
    </row>
    <row r="137" spans="1:16" x14ac:dyDescent="0.2">
      <c r="A137" t="s">
        <v>397</v>
      </c>
      <c r="B137" t="s">
        <v>398</v>
      </c>
      <c r="C137" t="s">
        <v>399</v>
      </c>
      <c r="D137" t="s">
        <v>91</v>
      </c>
      <c r="E137" t="s">
        <v>215</v>
      </c>
      <c r="F137">
        <v>3</v>
      </c>
      <c r="G137" t="s">
        <v>222</v>
      </c>
      <c r="H137" s="5">
        <v>45279</v>
      </c>
      <c r="I137" s="5">
        <v>45363</v>
      </c>
      <c r="J137" s="5">
        <v>46094</v>
      </c>
      <c r="K137" s="4">
        <v>139986.32</v>
      </c>
      <c r="L137" s="6">
        <v>0.14000000000000001</v>
      </c>
      <c r="M137" s="4">
        <f t="shared" si="6"/>
        <v>3543.7632789041095</v>
      </c>
      <c r="N137" s="4">
        <f t="shared" si="7"/>
        <v>23678.781909041103</v>
      </c>
      <c r="O137" s="4">
        <f t="shared" si="8"/>
        <v>27222.545187945212</v>
      </c>
      <c r="P137" s="5">
        <f>IF(J137&gt;SUMIFS(Sales!$H:$H,Sales!$C:$C,Investors!G137),SUMIFS(Sales!$H:$H,Sales!$C:$C,Investors!G137),Investors!J137)</f>
        <v>45804</v>
      </c>
    </row>
    <row r="138" spans="1:16" x14ac:dyDescent="0.2">
      <c r="A138" t="s">
        <v>400</v>
      </c>
      <c r="B138" t="s">
        <v>401</v>
      </c>
      <c r="C138" t="s">
        <v>402</v>
      </c>
      <c r="D138" t="s">
        <v>24</v>
      </c>
      <c r="E138" t="s">
        <v>25</v>
      </c>
      <c r="F138">
        <v>2</v>
      </c>
      <c r="G138" t="s">
        <v>41</v>
      </c>
      <c r="H138" s="5">
        <v>44454</v>
      </c>
      <c r="I138" s="5">
        <v>44508</v>
      </c>
      <c r="J138" s="5">
        <v>44951</v>
      </c>
      <c r="K138" s="4">
        <v>100000</v>
      </c>
      <c r="L138" s="6">
        <v>0.14000000000000001</v>
      </c>
      <c r="M138" s="4">
        <f t="shared" si="6"/>
        <v>1627.3972602739725</v>
      </c>
      <c r="N138" s="4">
        <f t="shared" si="7"/>
        <v>16991.780821917811</v>
      </c>
      <c r="O138" s="4">
        <f t="shared" si="8"/>
        <v>18619.178082191786</v>
      </c>
      <c r="P138" s="5">
        <f>IF(J138&gt;SUMIFS(Sales!$H:$H,Sales!$C:$C,Investors!G138),SUMIFS(Sales!$H:$H,Sales!$C:$C,Investors!G138),Investors!J138)</f>
        <v>44951</v>
      </c>
    </row>
    <row r="139" spans="1:16" x14ac:dyDescent="0.2">
      <c r="A139" t="s">
        <v>400</v>
      </c>
      <c r="B139" t="s">
        <v>401</v>
      </c>
      <c r="C139" t="s">
        <v>402</v>
      </c>
      <c r="D139" t="s">
        <v>91</v>
      </c>
      <c r="E139" t="s">
        <v>262</v>
      </c>
      <c r="F139">
        <v>4</v>
      </c>
      <c r="G139" t="s">
        <v>263</v>
      </c>
      <c r="H139" s="5">
        <v>44769</v>
      </c>
      <c r="I139" s="5">
        <v>44791</v>
      </c>
      <c r="J139" s="5">
        <v>45177</v>
      </c>
      <c r="K139" s="4">
        <v>100000</v>
      </c>
      <c r="L139" s="6">
        <v>0.14000000000000001</v>
      </c>
      <c r="M139" s="4">
        <f t="shared" si="6"/>
        <v>663.01369863013701</v>
      </c>
      <c r="N139" s="4">
        <f t="shared" si="7"/>
        <v>14805.479452054797</v>
      </c>
      <c r="O139" s="4">
        <f t="shared" si="8"/>
        <v>15468.493150684933</v>
      </c>
      <c r="P139" s="5">
        <f>IF(J139&gt;SUMIFS(Sales!$H:$H,Sales!$C:$C,Investors!G139),SUMIFS(Sales!$H:$H,Sales!$C:$C,Investors!G139),Investors!J139)</f>
        <v>45177</v>
      </c>
    </row>
    <row r="140" spans="1:16" x14ac:dyDescent="0.2">
      <c r="A140" t="s">
        <v>400</v>
      </c>
      <c r="B140" t="s">
        <v>401</v>
      </c>
      <c r="C140" t="s">
        <v>402</v>
      </c>
      <c r="D140" t="s">
        <v>91</v>
      </c>
      <c r="E140" t="s">
        <v>190</v>
      </c>
      <c r="F140">
        <v>5</v>
      </c>
      <c r="G140" t="s">
        <v>213</v>
      </c>
      <c r="H140" s="5">
        <v>44964</v>
      </c>
      <c r="I140" s="5">
        <v>45072</v>
      </c>
      <c r="J140" s="5">
        <v>45803</v>
      </c>
      <c r="K140" s="4">
        <v>117916.44</v>
      </c>
      <c r="L140" s="6">
        <v>0.14000000000000001</v>
      </c>
      <c r="M140" s="4">
        <f t="shared" si="6"/>
        <v>3837.9378279452053</v>
      </c>
      <c r="N140" s="4">
        <f t="shared" si="7"/>
        <v>29353.117091506854</v>
      </c>
      <c r="O140" s="4">
        <f t="shared" si="8"/>
        <v>33191.054919452057</v>
      </c>
      <c r="P140" s="5">
        <f>IF(J140&gt;SUMIFS(Sales!$H:$H,Sales!$C:$C,Investors!G140),SUMIFS(Sales!$H:$H,Sales!$C:$C,Investors!G140),Investors!J140)</f>
        <v>45721</v>
      </c>
    </row>
    <row r="141" spans="1:16" x14ac:dyDescent="0.2">
      <c r="A141" t="s">
        <v>400</v>
      </c>
      <c r="B141" t="s">
        <v>401</v>
      </c>
      <c r="C141" t="s">
        <v>402</v>
      </c>
      <c r="D141" t="s">
        <v>91</v>
      </c>
      <c r="E141" t="s">
        <v>146</v>
      </c>
      <c r="F141">
        <v>6</v>
      </c>
      <c r="G141" t="s">
        <v>157</v>
      </c>
      <c r="H141" s="5">
        <v>45097</v>
      </c>
      <c r="I141" s="5">
        <v>45259</v>
      </c>
      <c r="J141" s="5">
        <v>45990</v>
      </c>
      <c r="K141" s="4">
        <v>139300.72</v>
      </c>
      <c r="L141" s="6">
        <v>0.14000000000000001</v>
      </c>
      <c r="M141" s="4">
        <f t="shared" si="6"/>
        <v>6800.9283024657534</v>
      </c>
      <c r="N141" s="4">
        <f t="shared" si="7"/>
        <v>23509.381786301376</v>
      </c>
      <c r="O141" s="4">
        <f t="shared" si="8"/>
        <v>30310.310088767128</v>
      </c>
      <c r="P141" s="5">
        <f>IF(J141&gt;SUMIFS(Sales!$H:$H,Sales!$C:$C,Investors!G141),SUMIFS(Sales!$H:$H,Sales!$C:$C,Investors!G141),Investors!J141)</f>
        <v>45699</v>
      </c>
    </row>
    <row r="142" spans="1:16" x14ac:dyDescent="0.2">
      <c r="A142" t="s">
        <v>400</v>
      </c>
      <c r="B142" t="s">
        <v>401</v>
      </c>
      <c r="C142" t="s">
        <v>402</v>
      </c>
      <c r="D142" t="s">
        <v>91</v>
      </c>
      <c r="E142" t="s">
        <v>124</v>
      </c>
      <c r="F142">
        <v>7</v>
      </c>
      <c r="G142" t="s">
        <v>125</v>
      </c>
      <c r="H142" s="5">
        <v>45187</v>
      </c>
      <c r="I142" s="5">
        <v>45321</v>
      </c>
      <c r="J142" s="5">
        <v>46052</v>
      </c>
      <c r="K142" s="4">
        <v>115294.52</v>
      </c>
      <c r="L142" s="6">
        <v>0.14000000000000001</v>
      </c>
      <c r="M142" s="4">
        <f t="shared" si="6"/>
        <v>4656.003355616439</v>
      </c>
      <c r="N142" s="4">
        <f t="shared" si="7"/>
        <v>23261.064254246579</v>
      </c>
      <c r="O142" s="4">
        <f t="shared" si="8"/>
        <v>27917.067609863017</v>
      </c>
      <c r="P142" s="5">
        <f>IF(J142&gt;SUMIFS(Sales!$H:$H,Sales!$C:$C,Investors!G142),SUMIFS(Sales!$H:$H,Sales!$C:$C,Investors!G142),Investors!J142)</f>
        <v>45847</v>
      </c>
    </row>
    <row r="143" spans="1:16" x14ac:dyDescent="0.2">
      <c r="A143" t="s">
        <v>403</v>
      </c>
      <c r="B143" t="s">
        <v>404</v>
      </c>
      <c r="C143" t="s">
        <v>405</v>
      </c>
      <c r="D143" t="s">
        <v>24</v>
      </c>
      <c r="E143" t="s">
        <v>25</v>
      </c>
      <c r="F143">
        <v>2</v>
      </c>
      <c r="G143" t="s">
        <v>34</v>
      </c>
      <c r="H143" s="5">
        <v>44160</v>
      </c>
      <c r="I143" s="5">
        <v>44352</v>
      </c>
      <c r="J143" s="5">
        <v>44897</v>
      </c>
      <c r="K143" s="4">
        <v>100000</v>
      </c>
      <c r="L143" s="6">
        <v>0.15</v>
      </c>
      <c r="M143" s="4">
        <f t="shared" si="6"/>
        <v>5786.3013698630139</v>
      </c>
      <c r="N143" s="4">
        <f t="shared" si="7"/>
        <v>22397.260273972603</v>
      </c>
      <c r="O143" s="4">
        <f t="shared" si="8"/>
        <v>28183.561643835616</v>
      </c>
      <c r="P143" s="5">
        <f>IF(J143&gt;SUMIFS(Sales!$H:$H,Sales!$C:$C,Investors!G143),SUMIFS(Sales!$H:$H,Sales!$C:$C,Investors!G143),Investors!J143)</f>
        <v>44897</v>
      </c>
    </row>
    <row r="144" spans="1:16" x14ac:dyDescent="0.2">
      <c r="A144" t="s">
        <v>406</v>
      </c>
      <c r="B144" t="s">
        <v>407</v>
      </c>
      <c r="C144" t="s">
        <v>408</v>
      </c>
      <c r="D144" t="s">
        <v>91</v>
      </c>
      <c r="E144" t="s">
        <v>111</v>
      </c>
      <c r="F144">
        <v>2</v>
      </c>
      <c r="G144" t="s">
        <v>117</v>
      </c>
      <c r="H144" s="5">
        <v>44705</v>
      </c>
      <c r="I144" s="5">
        <v>44721</v>
      </c>
      <c r="J144" s="5">
        <v>45456</v>
      </c>
      <c r="K144" s="4">
        <v>350000</v>
      </c>
      <c r="L144" s="6">
        <v>0.14000000000000001</v>
      </c>
      <c r="M144" s="4">
        <f t="shared" si="6"/>
        <v>1687.6712328767123</v>
      </c>
      <c r="N144" s="4">
        <f t="shared" si="7"/>
        <v>98671.23287671234</v>
      </c>
      <c r="O144" s="4">
        <f t="shared" si="8"/>
        <v>100358.90410958906</v>
      </c>
      <c r="P144" s="5">
        <f>IF(J144&gt;SUMIFS(Sales!$H:$H,Sales!$C:$C,Investors!G144),SUMIFS(Sales!$H:$H,Sales!$C:$C,Investors!G144),Investors!J144)</f>
        <v>45456</v>
      </c>
    </row>
    <row r="145" spans="1:16" x14ac:dyDescent="0.2">
      <c r="A145" t="s">
        <v>406</v>
      </c>
      <c r="B145" t="s">
        <v>407</v>
      </c>
      <c r="C145" t="s">
        <v>408</v>
      </c>
      <c r="D145" t="s">
        <v>91</v>
      </c>
      <c r="E145" t="s">
        <v>177</v>
      </c>
      <c r="F145">
        <v>3</v>
      </c>
      <c r="G145" t="s">
        <v>187</v>
      </c>
      <c r="H145" s="5">
        <v>45463</v>
      </c>
      <c r="I145" s="5">
        <v>45464</v>
      </c>
      <c r="J145" s="5">
        <v>46195</v>
      </c>
      <c r="K145" s="4">
        <v>200000</v>
      </c>
      <c r="L145" s="6">
        <v>0.14000000000000001</v>
      </c>
      <c r="M145" s="4">
        <f t="shared" si="6"/>
        <v>60.273972602739725</v>
      </c>
      <c r="N145" s="4">
        <f t="shared" si="7"/>
        <v>12350.68493150685</v>
      </c>
      <c r="O145" s="4">
        <f t="shared" si="8"/>
        <v>12410.95890410959</v>
      </c>
      <c r="P145" s="5">
        <f>IF(J145&gt;SUMIFS(Sales!$H:$H,Sales!$C:$C,Investors!G145),SUMIFS(Sales!$H:$H,Sales!$C:$C,Investors!G145),Investors!J145)</f>
        <v>45625</v>
      </c>
    </row>
    <row r="146" spans="1:16" x14ac:dyDescent="0.2">
      <c r="A146" t="s">
        <v>409</v>
      </c>
      <c r="B146" t="s">
        <v>410</v>
      </c>
      <c r="C146" t="s">
        <v>411</v>
      </c>
      <c r="D146" t="s">
        <v>24</v>
      </c>
      <c r="E146" t="s">
        <v>25</v>
      </c>
      <c r="F146">
        <v>1</v>
      </c>
      <c r="G146" t="s">
        <v>28</v>
      </c>
      <c r="H146" s="5">
        <v>44090</v>
      </c>
      <c r="I146" s="5">
        <v>44316</v>
      </c>
      <c r="J146" s="5">
        <v>44887</v>
      </c>
      <c r="K146" s="4">
        <v>200000</v>
      </c>
      <c r="L146" s="6">
        <v>0.15</v>
      </c>
      <c r="M146" s="4">
        <f t="shared" si="6"/>
        <v>13621.917808219177</v>
      </c>
      <c r="N146" s="4">
        <f t="shared" si="7"/>
        <v>46931.506849315068</v>
      </c>
      <c r="O146" s="4">
        <f t="shared" si="8"/>
        <v>60553.424657534248</v>
      </c>
      <c r="P146" s="5">
        <f>IF(J146&gt;SUMIFS(Sales!$H:$H,Sales!$C:$C,Investors!G146),SUMIFS(Sales!$H:$H,Sales!$C:$C,Investors!G146),Investors!J146)</f>
        <v>44887</v>
      </c>
    </row>
    <row r="147" spans="1:16" x14ac:dyDescent="0.2">
      <c r="A147" t="s">
        <v>409</v>
      </c>
      <c r="B147" t="s">
        <v>410</v>
      </c>
      <c r="C147" t="s">
        <v>411</v>
      </c>
      <c r="D147" t="s">
        <v>91</v>
      </c>
      <c r="E147" t="s">
        <v>190</v>
      </c>
      <c r="F147">
        <v>2</v>
      </c>
      <c r="G147" t="s">
        <v>193</v>
      </c>
      <c r="H147" s="5">
        <v>44901</v>
      </c>
      <c r="I147" s="5">
        <v>44916</v>
      </c>
      <c r="J147" s="5">
        <v>45530</v>
      </c>
      <c r="K147" s="4">
        <v>200000</v>
      </c>
      <c r="L147" s="6">
        <v>0.14000000000000001</v>
      </c>
      <c r="M147" s="4">
        <f t="shared" si="6"/>
        <v>904.10958904109589</v>
      </c>
      <c r="N147" s="4">
        <f t="shared" si="7"/>
        <v>47101.369863013701</v>
      </c>
      <c r="O147" s="4">
        <f t="shared" si="8"/>
        <v>48005.479452054795</v>
      </c>
      <c r="P147" s="5">
        <f>IF(J147&gt;SUMIFS(Sales!$H:$H,Sales!$C:$C,Investors!G147),SUMIFS(Sales!$H:$H,Sales!$C:$C,Investors!G147),Investors!J147)</f>
        <v>45530</v>
      </c>
    </row>
    <row r="148" spans="1:16" x14ac:dyDescent="0.2">
      <c r="A148" t="s">
        <v>412</v>
      </c>
      <c r="B148" t="s">
        <v>413</v>
      </c>
      <c r="C148" t="s">
        <v>414</v>
      </c>
      <c r="D148" t="s">
        <v>24</v>
      </c>
      <c r="E148" t="s">
        <v>25</v>
      </c>
      <c r="F148">
        <v>1</v>
      </c>
      <c r="G148" t="s">
        <v>28</v>
      </c>
      <c r="H148" s="5">
        <v>44270</v>
      </c>
      <c r="I148" s="5">
        <v>44352</v>
      </c>
      <c r="J148" s="5">
        <v>44887</v>
      </c>
      <c r="K148" s="4">
        <v>100000</v>
      </c>
      <c r="L148" s="6">
        <v>0.15</v>
      </c>
      <c r="M148" s="4">
        <f t="shared" si="6"/>
        <v>2471.2328767123286</v>
      </c>
      <c r="N148" s="4">
        <f t="shared" si="7"/>
        <v>21986.301369863013</v>
      </c>
      <c r="O148" s="4">
        <f t="shared" si="8"/>
        <v>24457.534246575342</v>
      </c>
      <c r="P148" s="5">
        <f>IF(J148&gt;SUMIFS(Sales!$H:$H,Sales!$C:$C,Investors!G148),SUMIFS(Sales!$H:$H,Sales!$C:$C,Investors!G148),Investors!J148)</f>
        <v>44887</v>
      </c>
    </row>
    <row r="149" spans="1:16" x14ac:dyDescent="0.2">
      <c r="A149" t="s">
        <v>412</v>
      </c>
      <c r="B149" t="s">
        <v>413</v>
      </c>
      <c r="C149" t="s">
        <v>414</v>
      </c>
      <c r="D149" t="s">
        <v>91</v>
      </c>
      <c r="E149" t="s">
        <v>190</v>
      </c>
      <c r="F149">
        <v>2</v>
      </c>
      <c r="G149" t="s">
        <v>203</v>
      </c>
      <c r="H149" s="5">
        <v>44895</v>
      </c>
      <c r="I149" s="5">
        <v>44916</v>
      </c>
      <c r="J149" s="5">
        <v>45647</v>
      </c>
      <c r="K149" s="4">
        <v>123390.41</v>
      </c>
      <c r="L149" s="6">
        <v>0.14000000000000001</v>
      </c>
      <c r="M149" s="4">
        <f t="shared" si="6"/>
        <v>780.9091701369864</v>
      </c>
      <c r="N149" s="4">
        <f t="shared" si="7"/>
        <v>34596.642628493159</v>
      </c>
      <c r="O149" s="4">
        <f t="shared" si="8"/>
        <v>35377.551798630142</v>
      </c>
      <c r="P149" s="5">
        <f>IF(J149&gt;SUMIFS(Sales!$H:$H,Sales!$C:$C,Investors!G149),SUMIFS(Sales!$H:$H,Sales!$C:$C,Investors!G149),Investors!J149)</f>
        <v>45647</v>
      </c>
    </row>
    <row r="150" spans="1:16" x14ac:dyDescent="0.2">
      <c r="A150" t="s">
        <v>415</v>
      </c>
      <c r="B150" t="s">
        <v>416</v>
      </c>
      <c r="C150" t="s">
        <v>417</v>
      </c>
      <c r="D150" t="s">
        <v>24</v>
      </c>
      <c r="E150" t="s">
        <v>25</v>
      </c>
      <c r="F150">
        <v>1</v>
      </c>
      <c r="G150" t="s">
        <v>34</v>
      </c>
      <c r="H150" s="5">
        <v>44165</v>
      </c>
      <c r="I150" s="5">
        <v>44352</v>
      </c>
      <c r="J150" s="5">
        <v>44897</v>
      </c>
      <c r="K150" s="4">
        <v>200000</v>
      </c>
      <c r="L150" s="6">
        <v>0.15</v>
      </c>
      <c r="M150" s="4">
        <f t="shared" si="6"/>
        <v>11271.232876712329</v>
      </c>
      <c r="N150" s="4">
        <f t="shared" si="7"/>
        <v>44794.520547945205</v>
      </c>
      <c r="O150" s="4">
        <f t="shared" si="8"/>
        <v>56065.753424657538</v>
      </c>
      <c r="P150" s="5">
        <f>IF(J150&gt;SUMIFS(Sales!$H:$H,Sales!$C:$C,Investors!G150),SUMIFS(Sales!$H:$H,Sales!$C:$C,Investors!G150),Investors!J150)</f>
        <v>44897</v>
      </c>
    </row>
    <row r="151" spans="1:16" x14ac:dyDescent="0.2">
      <c r="A151" t="s">
        <v>418</v>
      </c>
      <c r="B151" t="s">
        <v>330</v>
      </c>
      <c r="C151" t="s">
        <v>331</v>
      </c>
      <c r="D151" t="s">
        <v>91</v>
      </c>
      <c r="E151" t="s">
        <v>92</v>
      </c>
      <c r="F151">
        <v>6</v>
      </c>
      <c r="G151" t="s">
        <v>100</v>
      </c>
      <c r="H151" s="5">
        <v>44854</v>
      </c>
      <c r="I151" s="5">
        <v>44889</v>
      </c>
      <c r="J151" s="5">
        <v>45620</v>
      </c>
      <c r="K151" s="4">
        <v>100000</v>
      </c>
      <c r="L151" s="6">
        <v>0.18</v>
      </c>
      <c r="M151" s="4">
        <f t="shared" si="6"/>
        <v>1054.7945205479452</v>
      </c>
      <c r="N151" s="4">
        <f t="shared" si="7"/>
        <v>31758.904109589039</v>
      </c>
      <c r="O151" s="4">
        <f t="shared" si="8"/>
        <v>32813.698630136983</v>
      </c>
      <c r="P151" s="5">
        <f>IF(J151&gt;SUMIFS(Sales!$H:$H,Sales!$C:$C,Investors!G151),SUMIFS(Sales!$H:$H,Sales!$C:$C,Investors!G151),Investors!J151)</f>
        <v>45533</v>
      </c>
    </row>
    <row r="152" spans="1:16" x14ac:dyDescent="0.2">
      <c r="A152" t="s">
        <v>418</v>
      </c>
      <c r="B152" t="s">
        <v>330</v>
      </c>
      <c r="C152" t="s">
        <v>331</v>
      </c>
      <c r="D152" t="s">
        <v>91</v>
      </c>
      <c r="E152" t="s">
        <v>246</v>
      </c>
      <c r="F152">
        <v>7</v>
      </c>
      <c r="G152" t="s">
        <v>247</v>
      </c>
      <c r="H152" s="5">
        <v>44908</v>
      </c>
      <c r="I152" s="5">
        <v>44980</v>
      </c>
      <c r="J152" s="5">
        <v>45520</v>
      </c>
      <c r="K152" s="4">
        <v>100000</v>
      </c>
      <c r="L152" s="6">
        <v>0.18</v>
      </c>
      <c r="M152" s="4">
        <f t="shared" si="6"/>
        <v>2169.8630136986303</v>
      </c>
      <c r="N152" s="4">
        <f t="shared" si="7"/>
        <v>26630.136986301368</v>
      </c>
      <c r="O152" s="4">
        <f t="shared" si="8"/>
        <v>28800</v>
      </c>
      <c r="P152" s="5">
        <f>IF(J152&gt;SUMIFS(Sales!$H:$H,Sales!$C:$C,Investors!G152),SUMIFS(Sales!$H:$H,Sales!$C:$C,Investors!G152),Investors!J152)</f>
        <v>45520</v>
      </c>
    </row>
    <row r="153" spans="1:16" x14ac:dyDescent="0.2">
      <c r="A153" t="s">
        <v>418</v>
      </c>
      <c r="B153" t="s">
        <v>330</v>
      </c>
      <c r="C153" t="s">
        <v>331</v>
      </c>
      <c r="D153" t="s">
        <v>91</v>
      </c>
      <c r="E153" t="s">
        <v>246</v>
      </c>
      <c r="F153">
        <v>8</v>
      </c>
      <c r="G153" t="s">
        <v>248</v>
      </c>
      <c r="H153" s="5">
        <v>44908</v>
      </c>
      <c r="I153" s="5">
        <v>44980</v>
      </c>
      <c r="J153" s="5">
        <v>45711</v>
      </c>
      <c r="K153" s="4">
        <v>100000</v>
      </c>
      <c r="L153" s="6">
        <v>0.18</v>
      </c>
      <c r="M153" s="4">
        <f t="shared" si="6"/>
        <v>2169.8630136986303</v>
      </c>
      <c r="N153" s="4">
        <f t="shared" si="7"/>
        <v>27271.232876712329</v>
      </c>
      <c r="O153" s="4">
        <f t="shared" si="8"/>
        <v>29441.095890410958</v>
      </c>
      <c r="P153" s="5">
        <f>IF(J153&gt;SUMIFS(Sales!$H:$H,Sales!$C:$C,Investors!G153),SUMIFS(Sales!$H:$H,Sales!$C:$C,Investors!G153),Investors!J153)</f>
        <v>45533</v>
      </c>
    </row>
    <row r="154" spans="1:16" x14ac:dyDescent="0.2">
      <c r="A154" t="s">
        <v>418</v>
      </c>
      <c r="B154" t="s">
        <v>330</v>
      </c>
      <c r="C154" t="s">
        <v>331</v>
      </c>
      <c r="D154" t="s">
        <v>91</v>
      </c>
      <c r="E154" t="s">
        <v>190</v>
      </c>
      <c r="F154">
        <v>9</v>
      </c>
      <c r="G154" t="s">
        <v>211</v>
      </c>
      <c r="H154" s="5">
        <v>45002</v>
      </c>
      <c r="I154" s="5">
        <v>45107</v>
      </c>
      <c r="J154" s="5">
        <v>45838</v>
      </c>
      <c r="K154" s="4">
        <v>150000</v>
      </c>
      <c r="L154" s="6">
        <v>0.18</v>
      </c>
      <c r="M154" s="4">
        <f t="shared" si="6"/>
        <v>4746.5753424657532</v>
      </c>
      <c r="N154" s="4">
        <f t="shared" si="7"/>
        <v>45419.178082191778</v>
      </c>
      <c r="O154" s="4">
        <f t="shared" si="8"/>
        <v>50165.753424657531</v>
      </c>
      <c r="P154" s="5">
        <f>IF(J154&gt;SUMIFS(Sales!$H:$H,Sales!$C:$C,Investors!G154),SUMIFS(Sales!$H:$H,Sales!$C:$C,Investors!G154),Investors!J154)</f>
        <v>45721</v>
      </c>
    </row>
    <row r="155" spans="1:16" x14ac:dyDescent="0.2">
      <c r="A155" t="s">
        <v>419</v>
      </c>
      <c r="B155" t="s">
        <v>420</v>
      </c>
      <c r="C155" t="s">
        <v>421</v>
      </c>
      <c r="D155" t="s">
        <v>24</v>
      </c>
      <c r="E155" t="s">
        <v>25</v>
      </c>
      <c r="F155">
        <v>1</v>
      </c>
      <c r="G155" t="s">
        <v>26</v>
      </c>
      <c r="H155" s="5">
        <v>44089</v>
      </c>
      <c r="I155" s="5">
        <v>44316</v>
      </c>
      <c r="J155" s="5">
        <v>44609</v>
      </c>
      <c r="K155" s="4">
        <v>400000</v>
      </c>
      <c r="L155" s="6">
        <v>0.18</v>
      </c>
      <c r="M155" s="4">
        <f t="shared" si="6"/>
        <v>27364.383561643834</v>
      </c>
      <c r="N155" s="4">
        <f t="shared" si="7"/>
        <v>57797.260273972599</v>
      </c>
      <c r="O155" s="4">
        <f t="shared" si="8"/>
        <v>85161.643835616429</v>
      </c>
      <c r="P155" s="5">
        <f>IF(J155&gt;SUMIFS(Sales!$H:$H,Sales!$C:$C,Investors!G155),SUMIFS(Sales!$H:$H,Sales!$C:$C,Investors!G155),Investors!J155)</f>
        <v>44609</v>
      </c>
    </row>
    <row r="156" spans="1:16" x14ac:dyDescent="0.2">
      <c r="A156" t="s">
        <v>419</v>
      </c>
      <c r="B156" t="s">
        <v>420</v>
      </c>
      <c r="C156" t="s">
        <v>421</v>
      </c>
      <c r="D156" t="s">
        <v>24</v>
      </c>
      <c r="E156" t="s">
        <v>25</v>
      </c>
      <c r="F156">
        <v>2</v>
      </c>
      <c r="G156" t="s">
        <v>26</v>
      </c>
      <c r="H156" s="5">
        <v>44609</v>
      </c>
      <c r="I156" s="5">
        <v>44610</v>
      </c>
      <c r="J156" s="5">
        <v>44609</v>
      </c>
      <c r="K156" s="4">
        <v>433413.71</v>
      </c>
      <c r="L156" s="6">
        <v>0.18</v>
      </c>
      <c r="M156" s="4">
        <f t="shared" si="6"/>
        <v>130.6178304109589</v>
      </c>
      <c r="N156" s="4">
        <f t="shared" si="7"/>
        <v>-213.73826794520548</v>
      </c>
      <c r="O156" s="4">
        <f t="shared" si="8"/>
        <v>-83.120437534246577</v>
      </c>
      <c r="P156" s="5">
        <f>IF(J156&gt;SUMIFS(Sales!$H:$H,Sales!$C:$C,Investors!G156),SUMIFS(Sales!$H:$H,Sales!$C:$C,Investors!G156),Investors!J156)</f>
        <v>44609</v>
      </c>
    </row>
    <row r="157" spans="1:16" x14ac:dyDescent="0.2">
      <c r="A157" t="s">
        <v>419</v>
      </c>
      <c r="B157" t="s">
        <v>420</v>
      </c>
      <c r="C157" t="s">
        <v>421</v>
      </c>
      <c r="D157" t="s">
        <v>91</v>
      </c>
      <c r="E157" t="s">
        <v>190</v>
      </c>
      <c r="F157">
        <v>3</v>
      </c>
      <c r="G157" t="s">
        <v>200</v>
      </c>
      <c r="H157" s="5">
        <v>44950</v>
      </c>
      <c r="I157" s="5">
        <v>45016</v>
      </c>
      <c r="J157" s="5">
        <v>45747</v>
      </c>
      <c r="K157" s="4">
        <v>400000</v>
      </c>
      <c r="L157" s="6">
        <v>0.14000000000000001</v>
      </c>
      <c r="M157" s="4">
        <f t="shared" si="6"/>
        <v>7956.1643835616442</v>
      </c>
      <c r="N157" s="4">
        <f t="shared" si="7"/>
        <v>108164.38356164384</v>
      </c>
      <c r="O157" s="4">
        <f t="shared" si="8"/>
        <v>116120.54794520549</v>
      </c>
      <c r="P157" s="5">
        <f>IF(J157&gt;SUMIFS(Sales!$H:$H,Sales!$C:$C,Investors!G157),SUMIFS(Sales!$H:$H,Sales!$C:$C,Investors!G157),Investors!J157)</f>
        <v>45721</v>
      </c>
    </row>
    <row r="158" spans="1:16" x14ac:dyDescent="0.2">
      <c r="A158" t="s">
        <v>422</v>
      </c>
      <c r="B158" t="s">
        <v>423</v>
      </c>
      <c r="C158" t="s">
        <v>424</v>
      </c>
      <c r="D158" t="s">
        <v>24</v>
      </c>
      <c r="E158" t="s">
        <v>25</v>
      </c>
      <c r="F158">
        <v>1</v>
      </c>
      <c r="G158" t="s">
        <v>31</v>
      </c>
      <c r="H158" s="5">
        <v>44113</v>
      </c>
      <c r="I158" s="5">
        <v>44316</v>
      </c>
      <c r="J158" s="5">
        <v>44887</v>
      </c>
      <c r="K158" s="4">
        <v>110000</v>
      </c>
      <c r="L158" s="6">
        <v>0.18</v>
      </c>
      <c r="M158" s="4">
        <f t="shared" si="6"/>
        <v>6729.5890410958909</v>
      </c>
      <c r="N158" s="4">
        <f t="shared" si="7"/>
        <v>30974.794520547945</v>
      </c>
      <c r="O158" s="4">
        <f t="shared" si="8"/>
        <v>37704.383561643837</v>
      </c>
      <c r="P158" s="5">
        <f>IF(J158&gt;SUMIFS(Sales!$H:$H,Sales!$C:$C,Investors!G158),SUMIFS(Sales!$H:$H,Sales!$C:$C,Investors!G158),Investors!J158)</f>
        <v>44887</v>
      </c>
    </row>
    <row r="159" spans="1:16" x14ac:dyDescent="0.2">
      <c r="A159" t="s">
        <v>422</v>
      </c>
      <c r="B159" t="s">
        <v>423</v>
      </c>
      <c r="C159" t="s">
        <v>424</v>
      </c>
      <c r="D159" t="s">
        <v>24</v>
      </c>
      <c r="E159" t="s">
        <v>44</v>
      </c>
      <c r="F159">
        <v>2</v>
      </c>
      <c r="G159" t="s">
        <v>46</v>
      </c>
      <c r="H159" s="5">
        <v>44113</v>
      </c>
      <c r="I159" s="5">
        <v>44316</v>
      </c>
      <c r="J159" s="5">
        <v>44896</v>
      </c>
      <c r="K159" s="4">
        <v>110000</v>
      </c>
      <c r="L159" s="6">
        <v>0.18</v>
      </c>
      <c r="M159" s="4">
        <f t="shared" si="6"/>
        <v>6729.5890410958909</v>
      </c>
      <c r="N159" s="4">
        <f t="shared" si="7"/>
        <v>31463.013698630137</v>
      </c>
      <c r="O159" s="4">
        <f t="shared" si="8"/>
        <v>38192.602739726026</v>
      </c>
      <c r="P159" s="5">
        <f>IF(J159&gt;SUMIFS(Sales!$H:$H,Sales!$C:$C,Investors!G159),SUMIFS(Sales!$H:$H,Sales!$C:$C,Investors!G159),Investors!J159)</f>
        <v>44896</v>
      </c>
    </row>
    <row r="160" spans="1:16" x14ac:dyDescent="0.2">
      <c r="A160" t="s">
        <v>422</v>
      </c>
      <c r="B160" t="s">
        <v>423</v>
      </c>
      <c r="C160" t="s">
        <v>424</v>
      </c>
      <c r="D160" t="s">
        <v>24</v>
      </c>
      <c r="E160" t="s">
        <v>44</v>
      </c>
      <c r="F160">
        <v>3</v>
      </c>
      <c r="G160" t="s">
        <v>49</v>
      </c>
      <c r="H160" s="5">
        <v>44113</v>
      </c>
      <c r="I160" s="5">
        <v>44316</v>
      </c>
      <c r="J160" s="5">
        <v>44953</v>
      </c>
      <c r="K160" s="4">
        <v>110000</v>
      </c>
      <c r="L160" s="6">
        <v>0.18</v>
      </c>
      <c r="M160" s="4">
        <f t="shared" si="6"/>
        <v>6729.5890410958909</v>
      </c>
      <c r="N160" s="4">
        <f t="shared" si="7"/>
        <v>34555.068493150684</v>
      </c>
      <c r="O160" s="4">
        <f t="shared" si="8"/>
        <v>41284.657534246573</v>
      </c>
      <c r="P160" s="5">
        <f>IF(J160&gt;SUMIFS(Sales!$H:$H,Sales!$C:$C,Investors!G160),SUMIFS(Sales!$H:$H,Sales!$C:$C,Investors!G160),Investors!J160)</f>
        <v>44953</v>
      </c>
    </row>
    <row r="161" spans="1:16" x14ac:dyDescent="0.2">
      <c r="A161" t="s">
        <v>422</v>
      </c>
      <c r="B161" t="s">
        <v>423</v>
      </c>
      <c r="C161" t="s">
        <v>424</v>
      </c>
      <c r="D161" t="s">
        <v>24</v>
      </c>
      <c r="E161" t="s">
        <v>44</v>
      </c>
      <c r="F161">
        <v>4</v>
      </c>
      <c r="G161" t="s">
        <v>52</v>
      </c>
      <c r="H161" s="5">
        <v>44113</v>
      </c>
      <c r="I161" s="5">
        <v>44316</v>
      </c>
      <c r="J161" s="5">
        <v>44953</v>
      </c>
      <c r="K161" s="4">
        <v>110000</v>
      </c>
      <c r="L161" s="6">
        <v>0.18</v>
      </c>
      <c r="M161" s="4">
        <f t="shared" si="6"/>
        <v>6729.5890410958909</v>
      </c>
      <c r="N161" s="4">
        <f t="shared" si="7"/>
        <v>34555.068493150684</v>
      </c>
      <c r="O161" s="4">
        <f t="shared" si="8"/>
        <v>41284.657534246573</v>
      </c>
      <c r="P161" s="5">
        <f>IF(J161&gt;SUMIFS(Sales!$H:$H,Sales!$C:$C,Investors!G161),SUMIFS(Sales!$H:$H,Sales!$C:$C,Investors!G161),Investors!J161)</f>
        <v>44953</v>
      </c>
    </row>
    <row r="162" spans="1:16" x14ac:dyDescent="0.2">
      <c r="A162" t="s">
        <v>422</v>
      </c>
      <c r="B162" t="s">
        <v>423</v>
      </c>
      <c r="C162" t="s">
        <v>424</v>
      </c>
      <c r="D162" t="s">
        <v>91</v>
      </c>
      <c r="E162" t="s">
        <v>190</v>
      </c>
      <c r="F162">
        <v>5</v>
      </c>
      <c r="G162" t="s">
        <v>193</v>
      </c>
      <c r="H162" s="5">
        <v>44902</v>
      </c>
      <c r="I162" s="5">
        <v>44967</v>
      </c>
      <c r="J162" s="5">
        <v>45530</v>
      </c>
      <c r="K162" s="4">
        <v>110000</v>
      </c>
      <c r="L162" s="6">
        <v>0.18</v>
      </c>
      <c r="M162" s="4">
        <f t="shared" si="6"/>
        <v>2154.7945205479455</v>
      </c>
      <c r="N162" s="4">
        <f t="shared" si="7"/>
        <v>30540.821917808218</v>
      </c>
      <c r="O162" s="4">
        <f t="shared" si="8"/>
        <v>32695.616438356163</v>
      </c>
      <c r="P162" s="5">
        <f>IF(J162&gt;SUMIFS(Sales!$H:$H,Sales!$C:$C,Investors!G162),SUMIFS(Sales!$H:$H,Sales!$C:$C,Investors!G162),Investors!J162)</f>
        <v>45530</v>
      </c>
    </row>
    <row r="163" spans="1:16" x14ac:dyDescent="0.2">
      <c r="A163" t="s">
        <v>422</v>
      </c>
      <c r="B163" t="s">
        <v>423</v>
      </c>
      <c r="C163" t="s">
        <v>424</v>
      </c>
      <c r="D163" t="s">
        <v>91</v>
      </c>
      <c r="E163" t="s">
        <v>190</v>
      </c>
      <c r="F163">
        <v>6</v>
      </c>
      <c r="G163" t="s">
        <v>204</v>
      </c>
      <c r="H163" s="5">
        <v>44909</v>
      </c>
      <c r="I163" s="5">
        <v>44995</v>
      </c>
      <c r="J163" s="5">
        <v>45726</v>
      </c>
      <c r="K163" s="4">
        <v>110000</v>
      </c>
      <c r="L163" s="6">
        <v>0.18</v>
      </c>
      <c r="M163" s="4">
        <f t="shared" si="6"/>
        <v>2850.9589041095892</v>
      </c>
      <c r="N163" s="4">
        <f t="shared" si="7"/>
        <v>39383.013698630137</v>
      </c>
      <c r="O163" s="4">
        <f t="shared" si="8"/>
        <v>42233.972602739726</v>
      </c>
      <c r="P163" s="5">
        <f>IF(J163&gt;SUMIFS(Sales!$H:$H,Sales!$C:$C,Investors!G163),SUMIFS(Sales!$H:$H,Sales!$C:$C,Investors!G163),Investors!J163)</f>
        <v>45721</v>
      </c>
    </row>
    <row r="164" spans="1:16" x14ac:dyDescent="0.2">
      <c r="A164" t="s">
        <v>422</v>
      </c>
      <c r="B164" t="s">
        <v>423</v>
      </c>
      <c r="C164" t="s">
        <v>424</v>
      </c>
      <c r="D164" t="s">
        <v>91</v>
      </c>
      <c r="E164" t="s">
        <v>246</v>
      </c>
      <c r="F164">
        <v>7</v>
      </c>
      <c r="G164" t="s">
        <v>247</v>
      </c>
      <c r="H164" s="5">
        <v>44960</v>
      </c>
      <c r="I164" s="5">
        <v>45072</v>
      </c>
      <c r="J164" s="5">
        <v>45520</v>
      </c>
      <c r="K164" s="4">
        <v>110000</v>
      </c>
      <c r="L164" s="6">
        <v>0.18</v>
      </c>
      <c r="M164" s="4">
        <f t="shared" si="6"/>
        <v>3712.8767123287676</v>
      </c>
      <c r="N164" s="4">
        <f t="shared" si="7"/>
        <v>24302.465753424658</v>
      </c>
      <c r="O164" s="4">
        <f t="shared" si="8"/>
        <v>28015.342465753427</v>
      </c>
      <c r="P164" s="5">
        <f>IF(J164&gt;SUMIFS(Sales!$H:$H,Sales!$C:$C,Investors!G164),SUMIFS(Sales!$H:$H,Sales!$C:$C,Investors!G164),Investors!J164)</f>
        <v>45520</v>
      </c>
    </row>
    <row r="165" spans="1:16" x14ac:dyDescent="0.2">
      <c r="A165" t="s">
        <v>422</v>
      </c>
      <c r="B165" t="s">
        <v>423</v>
      </c>
      <c r="C165" t="s">
        <v>424</v>
      </c>
      <c r="D165" t="s">
        <v>91</v>
      </c>
      <c r="E165" t="s">
        <v>246</v>
      </c>
      <c r="F165">
        <v>8</v>
      </c>
      <c r="G165" t="s">
        <v>252</v>
      </c>
      <c r="H165" s="5">
        <v>44960</v>
      </c>
      <c r="I165" s="5">
        <v>45072</v>
      </c>
      <c r="J165" s="5">
        <v>45506</v>
      </c>
      <c r="K165" s="4">
        <v>110000</v>
      </c>
      <c r="L165" s="6">
        <v>0.18</v>
      </c>
      <c r="M165" s="4">
        <f t="shared" si="6"/>
        <v>3712.8767123287676</v>
      </c>
      <c r="N165" s="4">
        <f t="shared" si="7"/>
        <v>23380.273972602739</v>
      </c>
      <c r="O165" s="4">
        <f t="shared" si="8"/>
        <v>27093.150684931508</v>
      </c>
      <c r="P165" s="5">
        <f>IF(J165&gt;SUMIFS(Sales!$H:$H,Sales!$C:$C,Investors!G165),SUMIFS(Sales!$H:$H,Sales!$C:$C,Investors!G165),Investors!J165)</f>
        <v>45503</v>
      </c>
    </row>
    <row r="166" spans="1:16" x14ac:dyDescent="0.2">
      <c r="A166" t="s">
        <v>425</v>
      </c>
      <c r="B166" t="s">
        <v>426</v>
      </c>
      <c r="C166" t="s">
        <v>427</v>
      </c>
      <c r="D166" t="s">
        <v>24</v>
      </c>
      <c r="E166" t="s">
        <v>25</v>
      </c>
      <c r="F166">
        <v>1</v>
      </c>
      <c r="G166" t="s">
        <v>37</v>
      </c>
      <c r="H166" s="5">
        <v>44266</v>
      </c>
      <c r="I166" s="5">
        <v>44352</v>
      </c>
      <c r="J166" s="5">
        <v>44887</v>
      </c>
      <c r="K166" s="4">
        <v>500000</v>
      </c>
      <c r="L166" s="6">
        <v>0.18</v>
      </c>
      <c r="M166" s="4">
        <f t="shared" si="6"/>
        <v>12958.904109589042</v>
      </c>
      <c r="N166" s="4">
        <f t="shared" si="7"/>
        <v>131917.80821917808</v>
      </c>
      <c r="O166" s="4">
        <f t="shared" si="8"/>
        <v>144876.71232876711</v>
      </c>
      <c r="P166" s="5">
        <f>IF(J166&gt;SUMIFS(Sales!$H:$H,Sales!$C:$C,Investors!G166),SUMIFS(Sales!$H:$H,Sales!$C:$C,Investors!G166),Investors!J166)</f>
        <v>44887</v>
      </c>
    </row>
    <row r="167" spans="1:16" x14ac:dyDescent="0.2">
      <c r="A167" t="s">
        <v>425</v>
      </c>
      <c r="B167" t="s">
        <v>426</v>
      </c>
      <c r="C167" t="s">
        <v>427</v>
      </c>
      <c r="D167" t="s">
        <v>91</v>
      </c>
      <c r="E167" t="s">
        <v>190</v>
      </c>
      <c r="F167">
        <v>2</v>
      </c>
      <c r="G167" t="s">
        <v>195</v>
      </c>
      <c r="H167" s="5">
        <v>44901</v>
      </c>
      <c r="I167" s="5">
        <v>44960</v>
      </c>
      <c r="J167" s="5">
        <v>45691</v>
      </c>
      <c r="K167" s="4">
        <v>1000000</v>
      </c>
      <c r="L167" s="6">
        <v>0.18</v>
      </c>
      <c r="M167" s="4">
        <f t="shared" si="6"/>
        <v>17780.821917808222</v>
      </c>
      <c r="N167" s="4">
        <f t="shared" si="7"/>
        <v>360493.15068493155</v>
      </c>
      <c r="O167" s="4">
        <f t="shared" si="8"/>
        <v>378273.97260273976</v>
      </c>
      <c r="P167" s="5">
        <f>IF(J167&gt;SUMIFS(Sales!$H:$H,Sales!$C:$C,Investors!G167),SUMIFS(Sales!$H:$H,Sales!$C:$C,Investors!G167),Investors!J167)</f>
        <v>45691</v>
      </c>
    </row>
    <row r="168" spans="1:16" x14ac:dyDescent="0.2">
      <c r="A168" t="s">
        <v>428</v>
      </c>
      <c r="B168" t="s">
        <v>429</v>
      </c>
      <c r="C168" t="s">
        <v>430</v>
      </c>
      <c r="D168" t="s">
        <v>24</v>
      </c>
      <c r="E168" t="s">
        <v>25</v>
      </c>
      <c r="F168">
        <v>1</v>
      </c>
      <c r="G168" t="s">
        <v>35</v>
      </c>
      <c r="H168" s="5">
        <v>44179</v>
      </c>
      <c r="I168" s="5">
        <v>44352</v>
      </c>
      <c r="J168" s="5">
        <v>44887</v>
      </c>
      <c r="K168" s="4">
        <v>100000</v>
      </c>
      <c r="L168" s="6">
        <v>0.15</v>
      </c>
      <c r="M168" s="4">
        <f t="shared" si="6"/>
        <v>5213.6986301369861</v>
      </c>
      <c r="N168" s="4">
        <f t="shared" si="7"/>
        <v>21986.301369863013</v>
      </c>
      <c r="O168" s="4">
        <f t="shared" si="8"/>
        <v>27200</v>
      </c>
      <c r="P168" s="5">
        <f>IF(J168&gt;SUMIFS(Sales!$H:$H,Sales!$C:$C,Investors!G168),SUMIFS(Sales!$H:$H,Sales!$C:$C,Investors!G168),Investors!J168)</f>
        <v>44887</v>
      </c>
    </row>
    <row r="169" spans="1:16" x14ac:dyDescent="0.2">
      <c r="A169" t="s">
        <v>428</v>
      </c>
      <c r="B169" t="s">
        <v>429</v>
      </c>
      <c r="C169" t="s">
        <v>430</v>
      </c>
      <c r="D169" t="s">
        <v>91</v>
      </c>
      <c r="E169" t="s">
        <v>190</v>
      </c>
      <c r="F169">
        <v>2</v>
      </c>
      <c r="G169" t="s">
        <v>203</v>
      </c>
      <c r="H169" s="5">
        <v>44901</v>
      </c>
      <c r="I169" s="5">
        <v>44916</v>
      </c>
      <c r="J169" s="5">
        <v>45647</v>
      </c>
      <c r="K169" s="4">
        <v>124948.63</v>
      </c>
      <c r="L169" s="6">
        <v>0.14000000000000001</v>
      </c>
      <c r="M169" s="4">
        <f t="shared" si="6"/>
        <v>564.83627260273965</v>
      </c>
      <c r="N169" s="4">
        <f t="shared" si="7"/>
        <v>35033.541901917815</v>
      </c>
      <c r="O169" s="4">
        <f t="shared" si="8"/>
        <v>35598.378174520556</v>
      </c>
      <c r="P169" s="5">
        <f>IF(J169&gt;SUMIFS(Sales!$H:$H,Sales!$C:$C,Investors!G169),SUMIFS(Sales!$H:$H,Sales!$C:$C,Investors!G169),Investors!J169)</f>
        <v>45647</v>
      </c>
    </row>
    <row r="170" spans="1:16" x14ac:dyDescent="0.2">
      <c r="A170" t="s">
        <v>431</v>
      </c>
      <c r="B170" t="s">
        <v>432</v>
      </c>
      <c r="C170" t="s">
        <v>368</v>
      </c>
      <c r="D170" t="s">
        <v>91</v>
      </c>
      <c r="E170" t="s">
        <v>233</v>
      </c>
      <c r="F170">
        <v>2</v>
      </c>
      <c r="G170" t="s">
        <v>245</v>
      </c>
      <c r="H170" s="5">
        <v>44713</v>
      </c>
      <c r="I170" s="5">
        <v>44743</v>
      </c>
      <c r="J170" s="5">
        <v>45474</v>
      </c>
      <c r="K170" s="4">
        <v>147910.96</v>
      </c>
      <c r="L170" s="6">
        <v>0.14000000000000001</v>
      </c>
      <c r="M170" s="4">
        <f t="shared" si="6"/>
        <v>1337.2771726027397</v>
      </c>
      <c r="N170" s="4">
        <f t="shared" si="7"/>
        <v>41471.801770958904</v>
      </c>
      <c r="O170" s="4">
        <f t="shared" si="8"/>
        <v>42809.078943561646</v>
      </c>
      <c r="P170" s="5">
        <f>IF(J170&gt;SUMIFS(Sales!$H:$H,Sales!$C:$C,Investors!G170),SUMIFS(Sales!$H:$H,Sales!$C:$C,Investors!G170),Investors!J170)</f>
        <v>45474</v>
      </c>
    </row>
    <row r="171" spans="1:16" x14ac:dyDescent="0.2">
      <c r="A171" t="s">
        <v>433</v>
      </c>
      <c r="B171" t="s">
        <v>434</v>
      </c>
      <c r="C171" t="s">
        <v>316</v>
      </c>
      <c r="D171" t="s">
        <v>24</v>
      </c>
      <c r="E171" t="s">
        <v>25</v>
      </c>
      <c r="F171">
        <v>1</v>
      </c>
      <c r="G171" t="s">
        <v>37</v>
      </c>
      <c r="H171" s="5">
        <v>44256</v>
      </c>
      <c r="I171" s="5">
        <v>44352</v>
      </c>
      <c r="J171" s="5">
        <v>44887</v>
      </c>
      <c r="K171" s="4">
        <v>100000</v>
      </c>
      <c r="L171" s="6">
        <v>0.15</v>
      </c>
      <c r="M171" s="4">
        <f t="shared" si="6"/>
        <v>2893.1506849315069</v>
      </c>
      <c r="N171" s="4">
        <f t="shared" si="7"/>
        <v>21986.301369863013</v>
      </c>
      <c r="O171" s="4">
        <f t="shared" si="8"/>
        <v>24879.452054794521</v>
      </c>
      <c r="P171" s="5">
        <f>IF(J171&gt;SUMIFS(Sales!$H:$H,Sales!$C:$C,Investors!G171),SUMIFS(Sales!$H:$H,Sales!$C:$C,Investors!G171),Investors!J171)</f>
        <v>44887</v>
      </c>
    </row>
    <row r="172" spans="1:16" x14ac:dyDescent="0.2">
      <c r="A172" t="s">
        <v>435</v>
      </c>
      <c r="B172" t="s">
        <v>436</v>
      </c>
      <c r="C172" t="s">
        <v>437</v>
      </c>
      <c r="D172" t="s">
        <v>24</v>
      </c>
      <c r="E172" t="s">
        <v>44</v>
      </c>
      <c r="F172">
        <v>1</v>
      </c>
      <c r="G172" t="s">
        <v>46</v>
      </c>
      <c r="H172" s="5">
        <v>44180</v>
      </c>
      <c r="I172" s="5">
        <v>44352</v>
      </c>
      <c r="J172" s="5">
        <v>44896</v>
      </c>
      <c r="K172" s="4">
        <v>500000</v>
      </c>
      <c r="L172" s="6">
        <v>0.18</v>
      </c>
      <c r="M172" s="4">
        <f t="shared" si="6"/>
        <v>25917.808219178085</v>
      </c>
      <c r="N172" s="4">
        <f t="shared" si="7"/>
        <v>134136.98630136988</v>
      </c>
      <c r="O172" s="4">
        <f t="shared" si="8"/>
        <v>160054.79452054796</v>
      </c>
      <c r="P172" s="5">
        <f>IF(J172&gt;SUMIFS(Sales!$H:$H,Sales!$C:$C,Investors!G172),SUMIFS(Sales!$H:$H,Sales!$C:$C,Investors!G172),Investors!J172)</f>
        <v>44896</v>
      </c>
    </row>
    <row r="173" spans="1:16" x14ac:dyDescent="0.2">
      <c r="A173" t="s">
        <v>435</v>
      </c>
      <c r="B173" t="s">
        <v>436</v>
      </c>
      <c r="C173" t="s">
        <v>437</v>
      </c>
      <c r="D173" t="s">
        <v>91</v>
      </c>
      <c r="E173" t="s">
        <v>190</v>
      </c>
      <c r="F173">
        <v>2</v>
      </c>
      <c r="G173" t="s">
        <v>206</v>
      </c>
      <c r="H173" s="5">
        <v>44903</v>
      </c>
      <c r="I173" s="5">
        <v>44995</v>
      </c>
      <c r="J173" s="5">
        <v>45464</v>
      </c>
      <c r="K173" s="4">
        <v>648863.01</v>
      </c>
      <c r="L173" s="6">
        <v>0.16</v>
      </c>
      <c r="M173" s="4">
        <f t="shared" si="6"/>
        <v>17990.393592328768</v>
      </c>
      <c r="N173" s="4">
        <f t="shared" si="7"/>
        <v>133399.12402849316</v>
      </c>
      <c r="O173" s="4">
        <f t="shared" si="8"/>
        <v>151389.51762082192</v>
      </c>
      <c r="P173" s="5">
        <f>IF(J173&gt;SUMIFS(Sales!$H:$H,Sales!$C:$C,Investors!G173),SUMIFS(Sales!$H:$H,Sales!$C:$C,Investors!G173),Investors!J173)</f>
        <v>45464</v>
      </c>
    </row>
    <row r="174" spans="1:16" x14ac:dyDescent="0.2">
      <c r="A174" t="s">
        <v>435</v>
      </c>
      <c r="B174" t="s">
        <v>436</v>
      </c>
      <c r="C174" t="s">
        <v>437</v>
      </c>
      <c r="D174" t="s">
        <v>91</v>
      </c>
      <c r="E174" t="s">
        <v>177</v>
      </c>
      <c r="F174">
        <v>3</v>
      </c>
      <c r="G174" t="s">
        <v>180</v>
      </c>
      <c r="H174" s="5">
        <v>45469</v>
      </c>
      <c r="I174" s="5">
        <v>45471</v>
      </c>
      <c r="J174" s="5">
        <v>46202</v>
      </c>
      <c r="K174" s="4">
        <v>500000</v>
      </c>
      <c r="L174" s="6">
        <v>0.16</v>
      </c>
      <c r="M174" s="4">
        <f t="shared" si="6"/>
        <v>301.36986301369865</v>
      </c>
      <c r="N174" s="4">
        <f t="shared" si="7"/>
        <v>33753.424657534248</v>
      </c>
      <c r="O174" s="4">
        <f t="shared" si="8"/>
        <v>34054.794520547948</v>
      </c>
      <c r="P174" s="5">
        <f>IF(J174&gt;SUMIFS(Sales!$H:$H,Sales!$C:$C,Investors!G174),SUMIFS(Sales!$H:$H,Sales!$C:$C,Investors!G174),Investors!J174)</f>
        <v>45625</v>
      </c>
    </row>
    <row r="175" spans="1:16" x14ac:dyDescent="0.2">
      <c r="A175" t="s">
        <v>438</v>
      </c>
      <c r="B175" t="s">
        <v>439</v>
      </c>
      <c r="C175" t="s">
        <v>380</v>
      </c>
      <c r="D175" t="s">
        <v>24</v>
      </c>
      <c r="E175" t="s">
        <v>25</v>
      </c>
      <c r="F175">
        <v>1</v>
      </c>
      <c r="G175" t="s">
        <v>27</v>
      </c>
      <c r="H175" s="5">
        <v>44159</v>
      </c>
      <c r="I175" s="5">
        <v>44352</v>
      </c>
      <c r="J175" s="5">
        <v>44887</v>
      </c>
      <c r="K175" s="4">
        <v>900000</v>
      </c>
      <c r="L175" s="6">
        <v>0.18</v>
      </c>
      <c r="M175" s="4">
        <f t="shared" si="6"/>
        <v>52347.945205479453</v>
      </c>
      <c r="N175" s="4">
        <f t="shared" si="7"/>
        <v>237452.05479452055</v>
      </c>
      <c r="O175" s="4">
        <f t="shared" si="8"/>
        <v>289800</v>
      </c>
      <c r="P175" s="5">
        <f>IF(J175&gt;SUMIFS(Sales!$H:$H,Sales!$C:$C,Investors!G175),SUMIFS(Sales!$H:$H,Sales!$C:$C,Investors!G175),Investors!J175)</f>
        <v>44887</v>
      </c>
    </row>
    <row r="176" spans="1:16" x14ac:dyDescent="0.2">
      <c r="A176" t="s">
        <v>438</v>
      </c>
      <c r="B176" t="s">
        <v>439</v>
      </c>
      <c r="C176" t="s">
        <v>380</v>
      </c>
      <c r="D176" t="s">
        <v>24</v>
      </c>
      <c r="E176" t="s">
        <v>25</v>
      </c>
      <c r="F176">
        <v>2</v>
      </c>
      <c r="G176" t="s">
        <v>28</v>
      </c>
      <c r="H176" s="5">
        <v>44159</v>
      </c>
      <c r="I176" s="5">
        <v>44352</v>
      </c>
      <c r="J176" s="5">
        <v>44887</v>
      </c>
      <c r="K176" s="4">
        <v>500000</v>
      </c>
      <c r="L176" s="6">
        <v>0.18</v>
      </c>
      <c r="M176" s="4">
        <f t="shared" si="6"/>
        <v>29082.191780821919</v>
      </c>
      <c r="N176" s="4">
        <f t="shared" si="7"/>
        <v>131917.80821917808</v>
      </c>
      <c r="O176" s="4">
        <f t="shared" si="8"/>
        <v>161000</v>
      </c>
      <c r="P176" s="5">
        <f>IF(J176&gt;SUMIFS(Sales!$H:$H,Sales!$C:$C,Investors!G176),SUMIFS(Sales!$H:$H,Sales!$C:$C,Investors!G176),Investors!J176)</f>
        <v>44887</v>
      </c>
    </row>
    <row r="177" spans="1:16" x14ac:dyDescent="0.2">
      <c r="A177" t="s">
        <v>438</v>
      </c>
      <c r="B177" t="s">
        <v>439</v>
      </c>
      <c r="C177" t="s">
        <v>380</v>
      </c>
      <c r="D177" t="s">
        <v>91</v>
      </c>
      <c r="E177" t="s">
        <v>190</v>
      </c>
      <c r="F177">
        <v>3</v>
      </c>
      <c r="G177" t="s">
        <v>196</v>
      </c>
      <c r="H177" s="5">
        <v>44897</v>
      </c>
      <c r="I177" s="5">
        <v>44916</v>
      </c>
      <c r="J177" s="5">
        <v>45450</v>
      </c>
      <c r="K177" s="4">
        <v>1107195.21</v>
      </c>
      <c r="L177" s="6">
        <v>0.18</v>
      </c>
      <c r="M177" s="4">
        <f t="shared" si="6"/>
        <v>6339.8301065753421</v>
      </c>
      <c r="N177" s="4">
        <f t="shared" si="7"/>
        <v>291571.51667178085</v>
      </c>
      <c r="O177" s="4">
        <f t="shared" si="8"/>
        <v>297911.34677835618</v>
      </c>
      <c r="P177" s="5">
        <f>IF(J177&gt;SUMIFS(Sales!$H:$H,Sales!$C:$C,Investors!G177),SUMIFS(Sales!$H:$H,Sales!$C:$C,Investors!G177),Investors!J177)</f>
        <v>45450</v>
      </c>
    </row>
    <row r="178" spans="1:16" x14ac:dyDescent="0.2">
      <c r="A178" t="s">
        <v>438</v>
      </c>
      <c r="B178" t="s">
        <v>439</v>
      </c>
      <c r="C178" t="s">
        <v>380</v>
      </c>
      <c r="D178" t="s">
        <v>91</v>
      </c>
      <c r="E178" t="s">
        <v>190</v>
      </c>
      <c r="F178">
        <v>4</v>
      </c>
      <c r="G178" t="s">
        <v>198</v>
      </c>
      <c r="H178" s="5">
        <v>44915</v>
      </c>
      <c r="I178" s="5">
        <v>45016</v>
      </c>
      <c r="J178" s="5">
        <v>45747</v>
      </c>
      <c r="K178" s="4">
        <v>608441.78</v>
      </c>
      <c r="L178" s="6">
        <v>0.18</v>
      </c>
      <c r="M178" s="4">
        <f t="shared" si="6"/>
        <v>18519.967604931509</v>
      </c>
      <c r="N178" s="4">
        <f t="shared" si="7"/>
        <v>211537.70378630137</v>
      </c>
      <c r="O178" s="4">
        <f t="shared" si="8"/>
        <v>230057.67139123287</v>
      </c>
      <c r="P178" s="5">
        <f>IF(J178&gt;SUMIFS(Sales!$H:$H,Sales!$C:$C,Investors!G178),SUMIFS(Sales!$H:$H,Sales!$C:$C,Investors!G178),Investors!J178)</f>
        <v>45721</v>
      </c>
    </row>
    <row r="179" spans="1:16" x14ac:dyDescent="0.2">
      <c r="A179" t="s">
        <v>438</v>
      </c>
      <c r="B179" t="s">
        <v>439</v>
      </c>
      <c r="C179" t="s">
        <v>380</v>
      </c>
      <c r="D179" t="s">
        <v>91</v>
      </c>
      <c r="E179" t="s">
        <v>177</v>
      </c>
      <c r="F179">
        <v>5</v>
      </c>
      <c r="G179" t="s">
        <v>180</v>
      </c>
      <c r="H179" s="5">
        <v>45463</v>
      </c>
      <c r="I179" s="5">
        <v>45464</v>
      </c>
      <c r="J179" s="5">
        <v>46195</v>
      </c>
      <c r="K179" s="4">
        <v>404386.12</v>
      </c>
      <c r="L179" s="6">
        <v>0.18</v>
      </c>
      <c r="M179" s="4">
        <f t="shared" si="6"/>
        <v>121.8697895890411</v>
      </c>
      <c r="N179" s="4">
        <f t="shared" si="7"/>
        <v>32107.150020821919</v>
      </c>
      <c r="O179" s="4">
        <f t="shared" si="8"/>
        <v>32229.019810410959</v>
      </c>
      <c r="P179" s="5">
        <f>IF(J179&gt;SUMIFS(Sales!$H:$H,Sales!$C:$C,Investors!G179),SUMIFS(Sales!$H:$H,Sales!$C:$C,Investors!G179),Investors!J179)</f>
        <v>45625</v>
      </c>
    </row>
    <row r="180" spans="1:16" x14ac:dyDescent="0.2">
      <c r="A180" t="s">
        <v>438</v>
      </c>
      <c r="B180" t="s">
        <v>439</v>
      </c>
      <c r="C180" t="s">
        <v>380</v>
      </c>
      <c r="D180" t="s">
        <v>91</v>
      </c>
      <c r="E180" t="s">
        <v>177</v>
      </c>
      <c r="F180">
        <v>6</v>
      </c>
      <c r="G180" t="s">
        <v>187</v>
      </c>
      <c r="H180" s="5">
        <v>45463</v>
      </c>
      <c r="I180" s="5">
        <v>45464</v>
      </c>
      <c r="J180" s="5">
        <v>46195</v>
      </c>
      <c r="K180" s="4">
        <v>1000000</v>
      </c>
      <c r="L180" s="6">
        <v>0.18</v>
      </c>
      <c r="M180" s="4">
        <f t="shared" si="6"/>
        <v>301.36986301369865</v>
      </c>
      <c r="N180" s="4">
        <f t="shared" si="7"/>
        <v>79397.260273972614</v>
      </c>
      <c r="O180" s="4">
        <f t="shared" si="8"/>
        <v>79698.630136986307</v>
      </c>
      <c r="P180" s="5">
        <f>IF(J180&gt;SUMIFS(Sales!$H:$H,Sales!$C:$C,Investors!G180),SUMIFS(Sales!$H:$H,Sales!$C:$C,Investors!G180),Investors!J180)</f>
        <v>45625</v>
      </c>
    </row>
    <row r="181" spans="1:16" x14ac:dyDescent="0.2">
      <c r="A181" t="s">
        <v>440</v>
      </c>
      <c r="B181" t="s">
        <v>441</v>
      </c>
      <c r="C181" t="s">
        <v>442</v>
      </c>
      <c r="D181" t="s">
        <v>24</v>
      </c>
      <c r="E181" t="s">
        <v>44</v>
      </c>
      <c r="F181">
        <v>1</v>
      </c>
      <c r="G181" t="s">
        <v>45</v>
      </c>
      <c r="H181" s="5">
        <v>44244</v>
      </c>
      <c r="I181" s="5">
        <v>44352</v>
      </c>
      <c r="J181" s="5">
        <v>44909</v>
      </c>
      <c r="K181" s="4">
        <v>100000</v>
      </c>
      <c r="L181" s="6">
        <v>0.15</v>
      </c>
      <c r="M181" s="4">
        <f t="shared" si="6"/>
        <v>3254.794520547945</v>
      </c>
      <c r="N181" s="4">
        <f t="shared" si="7"/>
        <v>22890.410958904107</v>
      </c>
      <c r="O181" s="4">
        <f t="shared" si="8"/>
        <v>26145.205479452052</v>
      </c>
      <c r="P181" s="5">
        <f>IF(J181&gt;SUMIFS(Sales!$H:$H,Sales!$C:$C,Investors!G181),SUMIFS(Sales!$H:$H,Sales!$C:$C,Investors!G181),Investors!J181)</f>
        <v>44909</v>
      </c>
    </row>
    <row r="182" spans="1:16" x14ac:dyDescent="0.2">
      <c r="A182" t="s">
        <v>443</v>
      </c>
      <c r="B182" t="s">
        <v>444</v>
      </c>
      <c r="C182" t="s">
        <v>442</v>
      </c>
      <c r="D182" t="s">
        <v>24</v>
      </c>
      <c r="E182" t="s">
        <v>25</v>
      </c>
      <c r="F182">
        <v>1</v>
      </c>
      <c r="G182" t="s">
        <v>41</v>
      </c>
      <c r="H182" s="5">
        <v>44245</v>
      </c>
      <c r="I182" s="5">
        <v>44352</v>
      </c>
      <c r="J182" s="5">
        <v>44855</v>
      </c>
      <c r="K182" s="4">
        <v>350000</v>
      </c>
      <c r="L182" s="6">
        <v>0.15</v>
      </c>
      <c r="M182" s="4">
        <f t="shared" si="6"/>
        <v>11286.301369863013</v>
      </c>
      <c r="N182" s="4">
        <f t="shared" si="7"/>
        <v>72349.315068493146</v>
      </c>
      <c r="O182" s="4">
        <f t="shared" si="8"/>
        <v>83635.616438356155</v>
      </c>
      <c r="P182" s="5">
        <f>IF(J182&gt;SUMIFS(Sales!$H:$H,Sales!$C:$C,Investors!G182),SUMIFS(Sales!$H:$H,Sales!$C:$C,Investors!G182),Investors!J182)</f>
        <v>44855</v>
      </c>
    </row>
    <row r="183" spans="1:16" x14ac:dyDescent="0.2">
      <c r="A183" t="s">
        <v>443</v>
      </c>
      <c r="B183" t="s">
        <v>444</v>
      </c>
      <c r="C183" t="s">
        <v>442</v>
      </c>
      <c r="D183" t="s">
        <v>24</v>
      </c>
      <c r="E183" t="s">
        <v>25</v>
      </c>
      <c r="F183">
        <v>2</v>
      </c>
      <c r="G183" t="s">
        <v>41</v>
      </c>
      <c r="H183" s="5">
        <v>44855</v>
      </c>
      <c r="I183" s="5">
        <v>44855</v>
      </c>
      <c r="J183" s="5">
        <v>44855</v>
      </c>
      <c r="K183" s="4">
        <v>350000</v>
      </c>
      <c r="L183" s="6">
        <v>0.15</v>
      </c>
      <c r="M183" s="4">
        <f t="shared" si="6"/>
        <v>0</v>
      </c>
      <c r="N183" s="4">
        <f t="shared" si="7"/>
        <v>0</v>
      </c>
      <c r="O183" s="4">
        <f t="shared" si="8"/>
        <v>0</v>
      </c>
      <c r="P183" s="5">
        <f>IF(J183&gt;SUMIFS(Sales!$H:$H,Sales!$C:$C,Investors!G183),SUMIFS(Sales!$H:$H,Sales!$C:$C,Investors!G183),Investors!J183)</f>
        <v>44855</v>
      </c>
    </row>
    <row r="184" spans="1:16" x14ac:dyDescent="0.2">
      <c r="A184" t="s">
        <v>445</v>
      </c>
      <c r="B184" t="s">
        <v>446</v>
      </c>
      <c r="C184" t="s">
        <v>447</v>
      </c>
      <c r="D184" t="s">
        <v>24</v>
      </c>
      <c r="E184" t="s">
        <v>25</v>
      </c>
      <c r="F184">
        <v>1</v>
      </c>
      <c r="G184" t="s">
        <v>35</v>
      </c>
      <c r="H184" s="5">
        <v>44155</v>
      </c>
      <c r="I184" s="5">
        <v>44352</v>
      </c>
      <c r="J184" s="5">
        <v>44887</v>
      </c>
      <c r="K184" s="4">
        <v>500000</v>
      </c>
      <c r="L184" s="6">
        <v>0.18</v>
      </c>
      <c r="M184" s="4">
        <f t="shared" si="6"/>
        <v>29684.931506849316</v>
      </c>
      <c r="N184" s="4">
        <f t="shared" si="7"/>
        <v>131917.80821917808</v>
      </c>
      <c r="O184" s="4">
        <f t="shared" si="8"/>
        <v>161602.73972602742</v>
      </c>
      <c r="P184" s="5">
        <f>IF(J184&gt;SUMIFS(Sales!$H:$H,Sales!$C:$C,Investors!G184),SUMIFS(Sales!$H:$H,Sales!$C:$C,Investors!G184),Investors!J184)</f>
        <v>44887</v>
      </c>
    </row>
    <row r="185" spans="1:16" x14ac:dyDescent="0.2">
      <c r="A185" t="s">
        <v>445</v>
      </c>
      <c r="B185" t="s">
        <v>446</v>
      </c>
      <c r="C185" t="s">
        <v>447</v>
      </c>
      <c r="D185" t="s">
        <v>24</v>
      </c>
      <c r="E185" t="s">
        <v>25</v>
      </c>
      <c r="F185">
        <v>2</v>
      </c>
      <c r="G185" t="s">
        <v>36</v>
      </c>
      <c r="H185" s="5">
        <v>44155</v>
      </c>
      <c r="I185" s="5">
        <v>44352</v>
      </c>
      <c r="J185" s="5">
        <v>44943</v>
      </c>
      <c r="K185" s="4">
        <v>500000</v>
      </c>
      <c r="L185" s="6">
        <v>0.18</v>
      </c>
      <c r="M185" s="4">
        <f t="shared" si="6"/>
        <v>29684.931506849316</v>
      </c>
      <c r="N185" s="4">
        <f t="shared" si="7"/>
        <v>145726.02739726027</v>
      </c>
      <c r="O185" s="4">
        <f t="shared" si="8"/>
        <v>175410.9589041096</v>
      </c>
      <c r="P185" s="5">
        <f>IF(J185&gt;SUMIFS(Sales!$H:$H,Sales!$C:$C,Investors!G185),SUMIFS(Sales!$H:$H,Sales!$C:$C,Investors!G185),Investors!J185)</f>
        <v>44943</v>
      </c>
    </row>
    <row r="186" spans="1:16" x14ac:dyDescent="0.2">
      <c r="A186" t="s">
        <v>445</v>
      </c>
      <c r="B186" t="s">
        <v>446</v>
      </c>
      <c r="C186" t="s">
        <v>447</v>
      </c>
      <c r="D186" t="s">
        <v>91</v>
      </c>
      <c r="E186" t="s">
        <v>224</v>
      </c>
      <c r="F186">
        <v>3</v>
      </c>
      <c r="G186" t="s">
        <v>225</v>
      </c>
      <c r="H186" s="5">
        <v>45019</v>
      </c>
      <c r="I186" s="5">
        <v>45161</v>
      </c>
      <c r="J186" s="5">
        <v>45892</v>
      </c>
      <c r="K186" s="4">
        <v>500000</v>
      </c>
      <c r="L186" s="6">
        <v>0.16</v>
      </c>
      <c r="M186" s="4">
        <f t="shared" si="6"/>
        <v>21397.260273972603</v>
      </c>
      <c r="N186" s="4">
        <f t="shared" si="7"/>
        <v>95561.643835616429</v>
      </c>
      <c r="O186" s="4">
        <f t="shared" si="8"/>
        <v>116958.90410958903</v>
      </c>
      <c r="P186" s="5">
        <f>IF(J186&gt;SUMIFS(Sales!$H:$H,Sales!$C:$C,Investors!G186),SUMIFS(Sales!$H:$H,Sales!$C:$C,Investors!G186),Investors!J186)</f>
        <v>45597</v>
      </c>
    </row>
    <row r="187" spans="1:16" x14ac:dyDescent="0.2">
      <c r="A187" t="s">
        <v>448</v>
      </c>
      <c r="B187" t="s">
        <v>449</v>
      </c>
      <c r="C187" t="s">
        <v>430</v>
      </c>
      <c r="D187" t="s">
        <v>24</v>
      </c>
      <c r="E187" t="s">
        <v>25</v>
      </c>
      <c r="F187">
        <v>1</v>
      </c>
      <c r="G187" t="s">
        <v>35</v>
      </c>
      <c r="H187" s="5">
        <v>44179</v>
      </c>
      <c r="I187" s="5">
        <v>44352</v>
      </c>
      <c r="J187" s="5">
        <v>44887</v>
      </c>
      <c r="K187" s="4">
        <v>100000</v>
      </c>
      <c r="L187" s="6">
        <v>0.15</v>
      </c>
      <c r="M187" s="4">
        <f t="shared" si="6"/>
        <v>5213.6986301369861</v>
      </c>
      <c r="N187" s="4">
        <f t="shared" si="7"/>
        <v>21986.301369863013</v>
      </c>
      <c r="O187" s="4">
        <f t="shared" si="8"/>
        <v>27200</v>
      </c>
      <c r="P187" s="5">
        <f>IF(J187&gt;SUMIFS(Sales!$H:$H,Sales!$C:$C,Investors!G187),SUMIFS(Sales!$H:$H,Sales!$C:$C,Investors!G187),Investors!J187)</f>
        <v>44887</v>
      </c>
    </row>
    <row r="188" spans="1:16" x14ac:dyDescent="0.2">
      <c r="A188" t="s">
        <v>448</v>
      </c>
      <c r="B188" t="s">
        <v>449</v>
      </c>
      <c r="C188" t="s">
        <v>430</v>
      </c>
      <c r="D188" t="s">
        <v>91</v>
      </c>
      <c r="E188" t="s">
        <v>92</v>
      </c>
      <c r="F188">
        <v>3</v>
      </c>
      <c r="G188" t="s">
        <v>102</v>
      </c>
      <c r="H188" s="5">
        <v>44887</v>
      </c>
      <c r="I188" s="5">
        <v>44916</v>
      </c>
      <c r="J188" s="5">
        <v>45647</v>
      </c>
      <c r="K188" s="4">
        <v>113202.05</v>
      </c>
      <c r="L188" s="6">
        <v>0.14000000000000001</v>
      </c>
      <c r="M188" s="4">
        <f t="shared" si="6"/>
        <v>989.35490273972596</v>
      </c>
      <c r="N188" s="4">
        <f t="shared" si="7"/>
        <v>26659.858131506851</v>
      </c>
      <c r="O188" s="4">
        <f t="shared" si="8"/>
        <v>27649.213034246579</v>
      </c>
      <c r="P188" s="5">
        <f>IF(J188&gt;SUMIFS(Sales!$H:$H,Sales!$C:$C,Investors!G188),SUMIFS(Sales!$H:$H,Sales!$C:$C,Investors!G188),Investors!J188)</f>
        <v>45530</v>
      </c>
    </row>
    <row r="189" spans="1:16" x14ac:dyDescent="0.2">
      <c r="A189" t="s">
        <v>448</v>
      </c>
      <c r="B189" t="s">
        <v>449</v>
      </c>
      <c r="C189" t="s">
        <v>430</v>
      </c>
      <c r="D189" t="s">
        <v>91</v>
      </c>
      <c r="E189" t="s">
        <v>190</v>
      </c>
      <c r="F189">
        <v>4</v>
      </c>
      <c r="G189" t="s">
        <v>200</v>
      </c>
      <c r="H189" s="5">
        <v>44901</v>
      </c>
      <c r="I189" s="5">
        <v>44916</v>
      </c>
      <c r="J189" s="5">
        <v>45647</v>
      </c>
      <c r="K189" s="4">
        <v>124948.63</v>
      </c>
      <c r="L189" s="6">
        <v>0.14000000000000001</v>
      </c>
      <c r="M189" s="4">
        <f t="shared" si="6"/>
        <v>564.83627260273965</v>
      </c>
      <c r="N189" s="4">
        <f t="shared" si="7"/>
        <v>35033.541901917815</v>
      </c>
      <c r="O189" s="4">
        <f t="shared" si="8"/>
        <v>35598.378174520556</v>
      </c>
      <c r="P189" s="5">
        <f>IF(J189&gt;SUMIFS(Sales!$H:$H,Sales!$C:$C,Investors!G189),SUMIFS(Sales!$H:$H,Sales!$C:$C,Investors!G189),Investors!J189)</f>
        <v>45647</v>
      </c>
    </row>
    <row r="190" spans="1:16" x14ac:dyDescent="0.2">
      <c r="A190" t="s">
        <v>450</v>
      </c>
      <c r="B190" t="s">
        <v>451</v>
      </c>
      <c r="C190" t="s">
        <v>452</v>
      </c>
      <c r="D190" t="s">
        <v>24</v>
      </c>
      <c r="E190" t="s">
        <v>25</v>
      </c>
      <c r="F190">
        <v>1</v>
      </c>
      <c r="G190" t="s">
        <v>34</v>
      </c>
      <c r="H190" s="5">
        <v>44165</v>
      </c>
      <c r="I190" s="5">
        <v>44352</v>
      </c>
      <c r="J190" s="5">
        <v>44897</v>
      </c>
      <c r="K190" s="4">
        <v>200000</v>
      </c>
      <c r="L190" s="6">
        <v>0.15</v>
      </c>
      <c r="M190" s="4">
        <f t="shared" si="6"/>
        <v>11271.232876712329</v>
      </c>
      <c r="N190" s="4">
        <f t="shared" si="7"/>
        <v>44794.520547945205</v>
      </c>
      <c r="O190" s="4">
        <f t="shared" si="8"/>
        <v>56065.753424657538</v>
      </c>
      <c r="P190" s="5">
        <f>IF(J190&gt;SUMIFS(Sales!$H:$H,Sales!$C:$C,Investors!G190),SUMIFS(Sales!$H:$H,Sales!$C:$C,Investors!G190),Investors!J190)</f>
        <v>44897</v>
      </c>
    </row>
    <row r="191" spans="1:16" x14ac:dyDescent="0.2">
      <c r="A191" t="s">
        <v>450</v>
      </c>
      <c r="B191" t="s">
        <v>451</v>
      </c>
      <c r="C191" t="s">
        <v>452</v>
      </c>
      <c r="D191" t="s">
        <v>91</v>
      </c>
      <c r="E191" t="s">
        <v>190</v>
      </c>
      <c r="F191">
        <v>2</v>
      </c>
      <c r="G191" t="s">
        <v>203</v>
      </c>
      <c r="H191" s="5">
        <v>44908</v>
      </c>
      <c r="I191" s="5">
        <v>44986</v>
      </c>
      <c r="J191" s="5">
        <v>45717</v>
      </c>
      <c r="K191" s="4">
        <v>251198.63</v>
      </c>
      <c r="L191" s="6">
        <v>0.14000000000000001</v>
      </c>
      <c r="M191" s="4">
        <f t="shared" si="6"/>
        <v>5904.8883435616444</v>
      </c>
      <c r="N191" s="4">
        <f t="shared" si="7"/>
        <v>70431.966559452063</v>
      </c>
      <c r="O191" s="4">
        <f t="shared" si="8"/>
        <v>76336.854903013707</v>
      </c>
      <c r="P191" s="5">
        <f>IF(J191&gt;SUMIFS(Sales!$H:$H,Sales!$C:$C,Investors!G191),SUMIFS(Sales!$H:$H,Sales!$C:$C,Investors!G191),Investors!J191)</f>
        <v>45717</v>
      </c>
    </row>
    <row r="192" spans="1:16" x14ac:dyDescent="0.2">
      <c r="A192" t="s">
        <v>453</v>
      </c>
      <c r="B192" t="s">
        <v>454</v>
      </c>
      <c r="C192" t="s">
        <v>447</v>
      </c>
      <c r="D192" t="s">
        <v>24</v>
      </c>
      <c r="E192" t="s">
        <v>44</v>
      </c>
      <c r="F192">
        <v>1</v>
      </c>
      <c r="G192" t="s">
        <v>45</v>
      </c>
      <c r="H192" s="5">
        <v>44166</v>
      </c>
      <c r="I192" s="5">
        <v>44352</v>
      </c>
      <c r="J192" s="5">
        <v>44909</v>
      </c>
      <c r="K192" s="4">
        <v>500000</v>
      </c>
      <c r="L192" s="6">
        <v>0.18</v>
      </c>
      <c r="M192" s="4">
        <f t="shared" si="6"/>
        <v>28027.397260273974</v>
      </c>
      <c r="N192" s="4">
        <f t="shared" si="7"/>
        <v>137342.46575342465</v>
      </c>
      <c r="O192" s="4">
        <f t="shared" si="8"/>
        <v>165369.86301369863</v>
      </c>
      <c r="P192" s="5">
        <f>IF(J192&gt;SUMIFS(Sales!$H:$H,Sales!$C:$C,Investors!G192),SUMIFS(Sales!$H:$H,Sales!$C:$C,Investors!G192),Investors!J192)</f>
        <v>44909</v>
      </c>
    </row>
    <row r="193" spans="1:16" x14ac:dyDescent="0.2">
      <c r="A193" t="s">
        <v>453</v>
      </c>
      <c r="B193" t="s">
        <v>454</v>
      </c>
      <c r="C193" t="s">
        <v>447</v>
      </c>
      <c r="D193" t="s">
        <v>91</v>
      </c>
      <c r="E193" t="s">
        <v>246</v>
      </c>
      <c r="F193">
        <v>2</v>
      </c>
      <c r="G193" t="s">
        <v>248</v>
      </c>
      <c r="H193" s="5">
        <v>44943</v>
      </c>
      <c r="I193" s="5">
        <v>45016</v>
      </c>
      <c r="J193" s="5">
        <v>45747</v>
      </c>
      <c r="K193" s="4">
        <v>250000</v>
      </c>
      <c r="L193" s="6">
        <v>0.14000000000000001</v>
      </c>
      <c r="M193" s="4">
        <f t="shared" si="6"/>
        <v>5500</v>
      </c>
      <c r="N193" s="4">
        <f t="shared" si="7"/>
        <v>49575.342465753427</v>
      </c>
      <c r="O193" s="4">
        <f t="shared" si="8"/>
        <v>55075.342465753427</v>
      </c>
      <c r="P193" s="5">
        <f>IF(J193&gt;SUMIFS(Sales!$H:$H,Sales!$C:$C,Investors!G193),SUMIFS(Sales!$H:$H,Sales!$C:$C,Investors!G193),Investors!J193)</f>
        <v>45533</v>
      </c>
    </row>
    <row r="194" spans="1:16" x14ac:dyDescent="0.2">
      <c r="A194" t="s">
        <v>455</v>
      </c>
      <c r="B194" t="s">
        <v>456</v>
      </c>
      <c r="C194" t="s">
        <v>457</v>
      </c>
      <c r="D194" t="s">
        <v>24</v>
      </c>
      <c r="E194" t="s">
        <v>25</v>
      </c>
      <c r="F194">
        <v>1</v>
      </c>
      <c r="G194" t="s">
        <v>38</v>
      </c>
      <c r="H194" s="5">
        <v>44257</v>
      </c>
      <c r="I194" s="5">
        <v>44378</v>
      </c>
      <c r="J194" s="5">
        <v>44901</v>
      </c>
      <c r="K194" s="4">
        <v>100000</v>
      </c>
      <c r="L194" s="6">
        <v>0.15</v>
      </c>
      <c r="M194" s="4">
        <f t="shared" si="6"/>
        <v>3646.5753424657532</v>
      </c>
      <c r="N194" s="4">
        <f t="shared" si="7"/>
        <v>21493.150684931505</v>
      </c>
      <c r="O194" s="4">
        <f t="shared" si="8"/>
        <v>25139.726027397257</v>
      </c>
      <c r="P194" s="5">
        <f>IF(J194&gt;SUMIFS(Sales!$H:$H,Sales!$C:$C,Investors!G194),SUMIFS(Sales!$H:$H,Sales!$C:$C,Investors!G194),Investors!J194)</f>
        <v>44901</v>
      </c>
    </row>
    <row r="195" spans="1:16" x14ac:dyDescent="0.2">
      <c r="A195" t="s">
        <v>455</v>
      </c>
      <c r="B195" t="s">
        <v>456</v>
      </c>
      <c r="C195" t="s">
        <v>457</v>
      </c>
      <c r="D195" t="s">
        <v>91</v>
      </c>
      <c r="E195" t="s">
        <v>190</v>
      </c>
      <c r="F195">
        <v>2</v>
      </c>
      <c r="G195" t="s">
        <v>207</v>
      </c>
      <c r="H195" s="5">
        <v>44944</v>
      </c>
      <c r="I195" s="5">
        <v>45016</v>
      </c>
      <c r="J195" s="5">
        <v>45747</v>
      </c>
      <c r="K195" s="4">
        <v>123565.07</v>
      </c>
      <c r="L195" s="6">
        <v>0.14000000000000001</v>
      </c>
      <c r="M195" s="4">
        <f t="shared" si="6"/>
        <v>2681.1927517808222</v>
      </c>
      <c r="N195" s="4">
        <f t="shared" si="7"/>
        <v>33413.349065753428</v>
      </c>
      <c r="O195" s="4">
        <f t="shared" si="8"/>
        <v>36094.541817534249</v>
      </c>
      <c r="P195" s="5">
        <f>IF(J195&gt;SUMIFS(Sales!$H:$H,Sales!$C:$C,Investors!G195),SUMIFS(Sales!$H:$H,Sales!$C:$C,Investors!G195),Investors!J195)</f>
        <v>45721</v>
      </c>
    </row>
    <row r="196" spans="1:16" x14ac:dyDescent="0.2">
      <c r="A196" t="s">
        <v>458</v>
      </c>
      <c r="B196" t="s">
        <v>459</v>
      </c>
      <c r="C196" t="s">
        <v>460</v>
      </c>
      <c r="D196" t="s">
        <v>24</v>
      </c>
      <c r="E196" t="s">
        <v>25</v>
      </c>
      <c r="F196">
        <v>1</v>
      </c>
      <c r="G196" t="s">
        <v>39</v>
      </c>
      <c r="H196" s="5">
        <v>44238</v>
      </c>
      <c r="I196" s="5">
        <v>44352</v>
      </c>
      <c r="J196" s="5">
        <v>44887</v>
      </c>
      <c r="K196" s="4">
        <v>300000</v>
      </c>
      <c r="L196" s="6">
        <v>0.15</v>
      </c>
      <c r="M196" s="4">
        <f t="shared" si="6"/>
        <v>10306.849315068492</v>
      </c>
      <c r="N196" s="4">
        <f t="shared" si="7"/>
        <v>65958.904109589042</v>
      </c>
      <c r="O196" s="4">
        <f t="shared" si="8"/>
        <v>76265.753424657538</v>
      </c>
      <c r="P196" s="5">
        <f>IF(J196&gt;SUMIFS(Sales!$H:$H,Sales!$C:$C,Investors!G196),SUMIFS(Sales!$H:$H,Sales!$C:$C,Investors!G196),Investors!J196)</f>
        <v>44887</v>
      </c>
    </row>
    <row r="197" spans="1:16" x14ac:dyDescent="0.2">
      <c r="A197" t="s">
        <v>458</v>
      </c>
      <c r="B197" t="s">
        <v>459</v>
      </c>
      <c r="C197" t="s">
        <v>460</v>
      </c>
      <c r="D197" t="s">
        <v>91</v>
      </c>
      <c r="E197" t="s">
        <v>190</v>
      </c>
      <c r="F197">
        <v>2</v>
      </c>
      <c r="G197" t="s">
        <v>199</v>
      </c>
      <c r="H197" s="5">
        <v>44897</v>
      </c>
      <c r="I197" s="5">
        <v>44916</v>
      </c>
      <c r="J197" s="5">
        <v>45647</v>
      </c>
      <c r="K197" s="4">
        <v>510000</v>
      </c>
      <c r="L197" s="6">
        <v>0.16</v>
      </c>
      <c r="M197" s="4">
        <f t="shared" ref="M197:M260" si="9">IF(I197="",K197/365*0.11*((H197+30)-H197),K197/365*0.11*(I197-H197))</f>
        <v>2920.2739726027398</v>
      </c>
      <c r="N197" s="4">
        <f t="shared" ref="N197:N260" si="10">K197*L197/365*(P197-I197)</f>
        <v>163423.56164383562</v>
      </c>
      <c r="O197" s="4">
        <f t="shared" ref="O197:O260" si="11">M197+N197</f>
        <v>166343.83561643836</v>
      </c>
      <c r="P197" s="5">
        <f>IF(J197&gt;SUMIFS(Sales!$H:$H,Sales!$C:$C,Investors!G197),SUMIFS(Sales!$H:$H,Sales!$C:$C,Investors!G197),Investors!J197)</f>
        <v>45647</v>
      </c>
    </row>
    <row r="198" spans="1:16" x14ac:dyDescent="0.2">
      <c r="A198" t="s">
        <v>461</v>
      </c>
      <c r="B198" t="s">
        <v>462</v>
      </c>
      <c r="C198" t="s">
        <v>463</v>
      </c>
      <c r="D198" t="s">
        <v>24</v>
      </c>
      <c r="E198" t="s">
        <v>25</v>
      </c>
      <c r="F198">
        <v>1</v>
      </c>
      <c r="G198" t="s">
        <v>41</v>
      </c>
      <c r="H198" s="5">
        <v>44246</v>
      </c>
      <c r="I198" s="5">
        <v>44352</v>
      </c>
      <c r="J198" s="5">
        <v>44951</v>
      </c>
      <c r="K198" s="4">
        <v>150000</v>
      </c>
      <c r="L198" s="6">
        <v>0.15</v>
      </c>
      <c r="M198" s="4">
        <f t="shared" si="9"/>
        <v>4791.7808219178078</v>
      </c>
      <c r="N198" s="4">
        <f t="shared" si="10"/>
        <v>36924.65753424658</v>
      </c>
      <c r="O198" s="4">
        <f t="shared" si="11"/>
        <v>41716.438356164392</v>
      </c>
      <c r="P198" s="5">
        <f>IF(J198&gt;SUMIFS(Sales!$H:$H,Sales!$C:$C,Investors!G198),SUMIFS(Sales!$H:$H,Sales!$C:$C,Investors!G198),Investors!J198)</f>
        <v>44951</v>
      </c>
    </row>
    <row r="199" spans="1:16" x14ac:dyDescent="0.2">
      <c r="A199" t="s">
        <v>461</v>
      </c>
      <c r="B199" t="s">
        <v>462</v>
      </c>
      <c r="C199" t="s">
        <v>463</v>
      </c>
      <c r="D199" t="s">
        <v>91</v>
      </c>
      <c r="E199" t="s">
        <v>262</v>
      </c>
      <c r="F199">
        <v>2</v>
      </c>
      <c r="G199" t="s">
        <v>270</v>
      </c>
      <c r="H199" s="5">
        <v>44816</v>
      </c>
      <c r="I199" s="5">
        <v>44848</v>
      </c>
      <c r="J199" s="5">
        <v>45271</v>
      </c>
      <c r="K199" s="4">
        <v>500000</v>
      </c>
      <c r="L199" s="6">
        <v>0.16</v>
      </c>
      <c r="M199" s="4">
        <f t="shared" si="9"/>
        <v>4821.9178082191784</v>
      </c>
      <c r="N199" s="4">
        <f t="shared" si="10"/>
        <v>92712.328767123283</v>
      </c>
      <c r="O199" s="4">
        <f t="shared" si="11"/>
        <v>97534.246575342462</v>
      </c>
      <c r="P199" s="5">
        <f>IF(J199&gt;SUMIFS(Sales!$H:$H,Sales!$C:$C,Investors!G199),SUMIFS(Sales!$H:$H,Sales!$C:$C,Investors!G199),Investors!J199)</f>
        <v>45271</v>
      </c>
    </row>
    <row r="200" spans="1:16" x14ac:dyDescent="0.2">
      <c r="A200" t="s">
        <v>461</v>
      </c>
      <c r="B200" t="s">
        <v>462</v>
      </c>
      <c r="C200" t="s">
        <v>463</v>
      </c>
      <c r="D200" t="s">
        <v>91</v>
      </c>
      <c r="E200" t="s">
        <v>92</v>
      </c>
      <c r="F200">
        <v>3</v>
      </c>
      <c r="G200" t="s">
        <v>109</v>
      </c>
      <c r="H200" s="5">
        <v>44887</v>
      </c>
      <c r="I200" s="5">
        <v>44916</v>
      </c>
      <c r="J200" s="5">
        <v>45647</v>
      </c>
      <c r="K200" s="4">
        <v>100000</v>
      </c>
      <c r="L200" s="6">
        <v>0.16</v>
      </c>
      <c r="M200" s="4">
        <f t="shared" si="9"/>
        <v>873.97260273972597</v>
      </c>
      <c r="N200" s="4">
        <f t="shared" si="10"/>
        <v>27046.575342465752</v>
      </c>
      <c r="O200" s="4">
        <f t="shared" si="11"/>
        <v>27920.547945205479</v>
      </c>
      <c r="P200" s="5">
        <f>IF(J200&gt;SUMIFS(Sales!$H:$H,Sales!$C:$C,Investors!G200),SUMIFS(Sales!$H:$H,Sales!$C:$C,Investors!G200),Investors!J200)</f>
        <v>45533</v>
      </c>
    </row>
    <row r="201" spans="1:16" x14ac:dyDescent="0.2">
      <c r="A201" t="s">
        <v>461</v>
      </c>
      <c r="B201" t="s">
        <v>462</v>
      </c>
      <c r="C201" t="s">
        <v>463</v>
      </c>
      <c r="D201" t="s">
        <v>91</v>
      </c>
      <c r="E201" t="s">
        <v>190</v>
      </c>
      <c r="F201">
        <v>4</v>
      </c>
      <c r="G201" t="s">
        <v>211</v>
      </c>
      <c r="H201" s="5">
        <v>44964</v>
      </c>
      <c r="I201" s="5">
        <v>45072</v>
      </c>
      <c r="J201" s="5">
        <v>45803</v>
      </c>
      <c r="K201" s="4">
        <v>189647.26</v>
      </c>
      <c r="L201" s="6">
        <v>0.16</v>
      </c>
      <c r="M201" s="4">
        <f t="shared" si="9"/>
        <v>6172.6286268493159</v>
      </c>
      <c r="N201" s="4">
        <f t="shared" si="10"/>
        <v>53953.346516164384</v>
      </c>
      <c r="O201" s="4">
        <f t="shared" si="11"/>
        <v>60125.975143013697</v>
      </c>
      <c r="P201" s="5">
        <f>IF(J201&gt;SUMIFS(Sales!$H:$H,Sales!$C:$C,Investors!G201),SUMIFS(Sales!$H:$H,Sales!$C:$C,Investors!G201),Investors!J201)</f>
        <v>45721</v>
      </c>
    </row>
    <row r="202" spans="1:16" x14ac:dyDescent="0.2">
      <c r="A202" t="s">
        <v>461</v>
      </c>
      <c r="B202" t="s">
        <v>462</v>
      </c>
      <c r="C202" t="s">
        <v>463</v>
      </c>
      <c r="D202" t="s">
        <v>91</v>
      </c>
      <c r="E202" t="s">
        <v>168</v>
      </c>
      <c r="F202">
        <v>5</v>
      </c>
      <c r="G202" t="s">
        <v>173</v>
      </c>
      <c r="H202" s="5">
        <v>45141</v>
      </c>
      <c r="I202" s="5">
        <v>45273</v>
      </c>
      <c r="J202" s="5">
        <v>46004</v>
      </c>
      <c r="K202" s="4">
        <v>300000</v>
      </c>
      <c r="L202" s="6">
        <v>0.18</v>
      </c>
      <c r="M202" s="4">
        <f t="shared" si="9"/>
        <v>11934.246575342464</v>
      </c>
      <c r="N202" s="4">
        <f t="shared" si="10"/>
        <v>58290.410958904111</v>
      </c>
      <c r="O202" s="4">
        <f t="shared" si="11"/>
        <v>70224.65753424658</v>
      </c>
      <c r="P202" s="5">
        <f>IF(J202&gt;SUMIFS(Sales!$H:$H,Sales!$C:$C,Investors!G202),SUMIFS(Sales!$H:$H,Sales!$C:$C,Investors!G202),Investors!J202)</f>
        <v>45667</v>
      </c>
    </row>
    <row r="203" spans="1:16" x14ac:dyDescent="0.2">
      <c r="A203" t="s">
        <v>464</v>
      </c>
      <c r="B203" t="s">
        <v>407</v>
      </c>
      <c r="C203" t="s">
        <v>353</v>
      </c>
      <c r="D203" t="s">
        <v>24</v>
      </c>
      <c r="E203" t="s">
        <v>25</v>
      </c>
      <c r="F203">
        <v>1</v>
      </c>
      <c r="G203" t="s">
        <v>36</v>
      </c>
      <c r="H203" s="5">
        <v>44209</v>
      </c>
      <c r="I203" s="5">
        <v>44352</v>
      </c>
      <c r="J203" s="5">
        <v>44760</v>
      </c>
      <c r="K203" s="4">
        <v>200000</v>
      </c>
      <c r="L203" s="6">
        <v>0.15</v>
      </c>
      <c r="M203" s="4">
        <f t="shared" si="9"/>
        <v>8619.17808219178</v>
      </c>
      <c r="N203" s="4">
        <f t="shared" si="10"/>
        <v>33534.246575342462</v>
      </c>
      <c r="O203" s="4">
        <f t="shared" si="11"/>
        <v>42153.42465753424</v>
      </c>
      <c r="P203" s="5">
        <f>IF(J203&gt;SUMIFS(Sales!$H:$H,Sales!$C:$C,Investors!G203),SUMIFS(Sales!$H:$H,Sales!$C:$C,Investors!G203),Investors!J203)</f>
        <v>44760</v>
      </c>
    </row>
    <row r="204" spans="1:16" x14ac:dyDescent="0.2">
      <c r="A204" t="s">
        <v>465</v>
      </c>
      <c r="B204" t="s">
        <v>466</v>
      </c>
      <c r="C204" t="s">
        <v>467</v>
      </c>
      <c r="D204" t="s">
        <v>24</v>
      </c>
      <c r="E204" t="s">
        <v>44</v>
      </c>
      <c r="F204">
        <v>1</v>
      </c>
      <c r="G204" t="s">
        <v>53</v>
      </c>
      <c r="H204" s="5">
        <v>44243</v>
      </c>
      <c r="I204" s="5">
        <v>44352</v>
      </c>
      <c r="J204" s="5">
        <v>44999</v>
      </c>
      <c r="K204" s="4">
        <v>100000</v>
      </c>
      <c r="L204" s="6">
        <v>0.15</v>
      </c>
      <c r="M204" s="4">
        <f t="shared" si="9"/>
        <v>3284.9315068493152</v>
      </c>
      <c r="N204" s="4">
        <f t="shared" si="10"/>
        <v>26589.04109589041</v>
      </c>
      <c r="O204" s="4">
        <f t="shared" si="11"/>
        <v>29873.972602739726</v>
      </c>
      <c r="P204" s="5">
        <f>IF(J204&gt;SUMIFS(Sales!$H:$H,Sales!$C:$C,Investors!G204),SUMIFS(Sales!$H:$H,Sales!$C:$C,Investors!G204),Investors!J204)</f>
        <v>44999</v>
      </c>
    </row>
    <row r="205" spans="1:16" x14ac:dyDescent="0.2">
      <c r="A205" t="s">
        <v>468</v>
      </c>
      <c r="B205" t="s">
        <v>469</v>
      </c>
      <c r="C205" t="s">
        <v>470</v>
      </c>
      <c r="D205" t="s">
        <v>24</v>
      </c>
      <c r="E205" t="s">
        <v>25</v>
      </c>
      <c r="F205">
        <v>1</v>
      </c>
      <c r="G205" t="s">
        <v>31</v>
      </c>
      <c r="H205" s="5">
        <v>44273</v>
      </c>
      <c r="I205" s="5">
        <v>44352</v>
      </c>
      <c r="J205" s="5">
        <v>44887</v>
      </c>
      <c r="K205" s="4">
        <v>200000</v>
      </c>
      <c r="L205" s="6">
        <v>0.15</v>
      </c>
      <c r="M205" s="4">
        <f t="shared" si="9"/>
        <v>4761.6438356164381</v>
      </c>
      <c r="N205" s="4">
        <f t="shared" si="10"/>
        <v>43972.602739726026</v>
      </c>
      <c r="O205" s="4">
        <f t="shared" si="11"/>
        <v>48734.246575342462</v>
      </c>
      <c r="P205" s="5">
        <f>IF(J205&gt;SUMIFS(Sales!$H:$H,Sales!$C:$C,Investors!G205),SUMIFS(Sales!$H:$H,Sales!$C:$C,Investors!G205),Investors!J205)</f>
        <v>44887</v>
      </c>
    </row>
    <row r="206" spans="1:16" x14ac:dyDescent="0.2">
      <c r="A206" t="s">
        <v>471</v>
      </c>
      <c r="B206" t="s">
        <v>472</v>
      </c>
      <c r="C206" t="s">
        <v>473</v>
      </c>
      <c r="D206" t="s">
        <v>24</v>
      </c>
      <c r="E206" t="s">
        <v>25</v>
      </c>
      <c r="F206">
        <v>1</v>
      </c>
      <c r="G206" t="s">
        <v>41</v>
      </c>
      <c r="H206" s="5">
        <v>44253</v>
      </c>
      <c r="I206" s="5">
        <v>44352</v>
      </c>
      <c r="J206" s="5">
        <v>44951</v>
      </c>
      <c r="K206" s="4">
        <v>100000</v>
      </c>
      <c r="L206" s="6">
        <v>0.18</v>
      </c>
      <c r="M206" s="4">
        <f t="shared" si="9"/>
        <v>2983.5616438356165</v>
      </c>
      <c r="N206" s="4">
        <f t="shared" si="10"/>
        <v>29539.726027397261</v>
      </c>
      <c r="O206" s="4">
        <f t="shared" si="11"/>
        <v>32523.287671232876</v>
      </c>
      <c r="P206" s="5">
        <f>IF(J206&gt;SUMIFS(Sales!$H:$H,Sales!$C:$C,Investors!G206),SUMIFS(Sales!$H:$H,Sales!$C:$C,Investors!G206),Investors!J206)</f>
        <v>44951</v>
      </c>
    </row>
    <row r="207" spans="1:16" x14ac:dyDescent="0.2">
      <c r="A207" t="s">
        <v>471</v>
      </c>
      <c r="B207" t="s">
        <v>472</v>
      </c>
      <c r="C207" t="s">
        <v>473</v>
      </c>
      <c r="D207" t="s">
        <v>24</v>
      </c>
      <c r="E207" t="s">
        <v>44</v>
      </c>
      <c r="F207">
        <v>2</v>
      </c>
      <c r="G207" t="s">
        <v>54</v>
      </c>
      <c r="H207" s="5">
        <v>44253</v>
      </c>
      <c r="I207" s="5">
        <v>44352</v>
      </c>
      <c r="J207" s="5">
        <v>45019</v>
      </c>
      <c r="K207" s="4">
        <v>900000</v>
      </c>
      <c r="L207" s="6">
        <v>0.18</v>
      </c>
      <c r="M207" s="4">
        <f t="shared" si="9"/>
        <v>26852.054794520551</v>
      </c>
      <c r="N207" s="4">
        <f t="shared" si="10"/>
        <v>296038.35616438359</v>
      </c>
      <c r="O207" s="4">
        <f t="shared" si="11"/>
        <v>322890.41095890413</v>
      </c>
      <c r="P207" s="5">
        <f>IF(J207&gt;SUMIFS(Sales!$H:$H,Sales!$C:$C,Investors!G207),SUMIFS(Sales!$H:$H,Sales!$C:$C,Investors!G207),Investors!J207)</f>
        <v>45019</v>
      </c>
    </row>
    <row r="208" spans="1:16" x14ac:dyDescent="0.2">
      <c r="A208" t="s">
        <v>471</v>
      </c>
      <c r="B208" t="s">
        <v>472</v>
      </c>
      <c r="C208" t="s">
        <v>473</v>
      </c>
      <c r="D208" t="s">
        <v>91</v>
      </c>
      <c r="E208" t="s">
        <v>246</v>
      </c>
      <c r="F208">
        <v>3</v>
      </c>
      <c r="G208" t="s">
        <v>248</v>
      </c>
      <c r="H208" s="5">
        <v>44964</v>
      </c>
      <c r="I208" s="5">
        <v>45072</v>
      </c>
      <c r="J208" s="5">
        <v>45803</v>
      </c>
      <c r="K208" s="4">
        <v>131234.94</v>
      </c>
      <c r="L208" s="6">
        <v>0.18</v>
      </c>
      <c r="M208" s="4">
        <f t="shared" si="9"/>
        <v>4271.4276361643833</v>
      </c>
      <c r="N208" s="4">
        <f t="shared" si="10"/>
        <v>29835.274852602739</v>
      </c>
      <c r="O208" s="4">
        <f t="shared" si="11"/>
        <v>34106.702488767121</v>
      </c>
      <c r="P208" s="5">
        <f>IF(J208&gt;SUMIFS(Sales!$H:$H,Sales!$C:$C,Investors!G208),SUMIFS(Sales!$H:$H,Sales!$C:$C,Investors!G208),Investors!J208)</f>
        <v>45533</v>
      </c>
    </row>
    <row r="209" spans="1:16" x14ac:dyDescent="0.2">
      <c r="A209" t="s">
        <v>471</v>
      </c>
      <c r="B209" t="s">
        <v>472</v>
      </c>
      <c r="C209" t="s">
        <v>473</v>
      </c>
      <c r="D209" t="s">
        <v>91</v>
      </c>
      <c r="E209" t="s">
        <v>224</v>
      </c>
      <c r="F209">
        <v>4</v>
      </c>
      <c r="G209" t="s">
        <v>231</v>
      </c>
      <c r="H209" s="5">
        <v>45027</v>
      </c>
      <c r="I209" s="5">
        <v>45129</v>
      </c>
      <c r="J209" s="5">
        <v>45860</v>
      </c>
      <c r="K209" s="4">
        <v>1100000</v>
      </c>
      <c r="L209" s="6">
        <v>0.18</v>
      </c>
      <c r="M209" s="4">
        <f t="shared" si="9"/>
        <v>33813.698630136983</v>
      </c>
      <c r="N209" s="4">
        <f t="shared" si="10"/>
        <v>253873.97260273976</v>
      </c>
      <c r="O209" s="4">
        <f t="shared" si="11"/>
        <v>287687.67123287672</v>
      </c>
      <c r="P209" s="5">
        <f>IF(J209&gt;SUMIFS(Sales!$H:$H,Sales!$C:$C,Investors!G209),SUMIFS(Sales!$H:$H,Sales!$C:$C,Investors!G209),Investors!J209)</f>
        <v>45597</v>
      </c>
    </row>
    <row r="210" spans="1:16" x14ac:dyDescent="0.2">
      <c r="A210" t="s">
        <v>471</v>
      </c>
      <c r="B210" t="s">
        <v>472</v>
      </c>
      <c r="C210" t="s">
        <v>473</v>
      </c>
      <c r="D210" t="s">
        <v>91</v>
      </c>
      <c r="E210" t="s">
        <v>246</v>
      </c>
      <c r="F210">
        <v>5</v>
      </c>
      <c r="G210" t="s">
        <v>258</v>
      </c>
      <c r="H210" s="5">
        <v>45027</v>
      </c>
      <c r="I210" s="5">
        <v>45129</v>
      </c>
      <c r="J210" s="5">
        <v>45520</v>
      </c>
      <c r="K210" s="4">
        <v>111295.21</v>
      </c>
      <c r="L210" s="6">
        <v>0.18</v>
      </c>
      <c r="M210" s="4">
        <f t="shared" si="9"/>
        <v>3421.184263561644</v>
      </c>
      <c r="N210" s="4">
        <f t="shared" si="10"/>
        <v>21460.155835068494</v>
      </c>
      <c r="O210" s="4">
        <f t="shared" si="11"/>
        <v>24881.340098630139</v>
      </c>
      <c r="P210" s="5">
        <f>IF(J210&gt;SUMIFS(Sales!$H:$H,Sales!$C:$C,Investors!G210),SUMIFS(Sales!$H:$H,Sales!$C:$C,Investors!G210),Investors!J210)</f>
        <v>45520</v>
      </c>
    </row>
    <row r="211" spans="1:16" x14ac:dyDescent="0.2">
      <c r="A211" t="s">
        <v>474</v>
      </c>
      <c r="B211" t="s">
        <v>475</v>
      </c>
      <c r="C211" t="s">
        <v>476</v>
      </c>
      <c r="D211" t="s">
        <v>24</v>
      </c>
      <c r="E211" t="s">
        <v>25</v>
      </c>
      <c r="F211">
        <v>1</v>
      </c>
      <c r="G211" t="s">
        <v>36</v>
      </c>
      <c r="H211" s="5">
        <v>44274</v>
      </c>
      <c r="I211" s="5">
        <v>44352</v>
      </c>
      <c r="J211" s="5">
        <v>44804</v>
      </c>
      <c r="K211" s="4">
        <v>100000</v>
      </c>
      <c r="L211" s="6">
        <v>0.15</v>
      </c>
      <c r="M211" s="4">
        <f t="shared" si="9"/>
        <v>2350.6849315068494</v>
      </c>
      <c r="N211" s="4">
        <f t="shared" si="10"/>
        <v>18575.342465753423</v>
      </c>
      <c r="O211" s="4">
        <f t="shared" si="11"/>
        <v>20926.027397260274</v>
      </c>
      <c r="P211" s="5">
        <f>IF(J211&gt;SUMIFS(Sales!$H:$H,Sales!$C:$C,Investors!G211),SUMIFS(Sales!$H:$H,Sales!$C:$C,Investors!G211),Investors!J211)</f>
        <v>44804</v>
      </c>
    </row>
    <row r="212" spans="1:16" x14ac:dyDescent="0.2">
      <c r="A212" t="s">
        <v>477</v>
      </c>
      <c r="B212" t="s">
        <v>478</v>
      </c>
      <c r="C212" t="s">
        <v>479</v>
      </c>
      <c r="D212" t="s">
        <v>24</v>
      </c>
      <c r="E212" t="s">
        <v>25</v>
      </c>
      <c r="F212">
        <v>1</v>
      </c>
      <c r="G212" t="s">
        <v>31</v>
      </c>
      <c r="H212" s="5">
        <v>44284</v>
      </c>
      <c r="I212" s="5">
        <v>44352</v>
      </c>
      <c r="J212" s="5">
        <v>44887</v>
      </c>
      <c r="K212" s="4">
        <v>500000</v>
      </c>
      <c r="L212" s="6">
        <v>0.18</v>
      </c>
      <c r="M212" s="4">
        <f t="shared" si="9"/>
        <v>10246.575342465754</v>
      </c>
      <c r="N212" s="4">
        <f t="shared" si="10"/>
        <v>131917.80821917808</v>
      </c>
      <c r="O212" s="4">
        <f t="shared" si="11"/>
        <v>142164.38356164383</v>
      </c>
      <c r="P212" s="5">
        <f>IF(J212&gt;SUMIFS(Sales!$H:$H,Sales!$C:$C,Investors!G212),SUMIFS(Sales!$H:$H,Sales!$C:$C,Investors!G212),Investors!J212)</f>
        <v>44887</v>
      </c>
    </row>
    <row r="213" spans="1:16" x14ac:dyDescent="0.2">
      <c r="A213" t="s">
        <v>477</v>
      </c>
      <c r="B213" t="s">
        <v>478</v>
      </c>
      <c r="C213" t="s">
        <v>479</v>
      </c>
      <c r="D213" t="s">
        <v>91</v>
      </c>
      <c r="E213" t="s">
        <v>190</v>
      </c>
      <c r="F213">
        <v>2</v>
      </c>
      <c r="G213" t="s">
        <v>199</v>
      </c>
      <c r="H213" s="5">
        <v>44952</v>
      </c>
      <c r="I213" s="5">
        <v>45044</v>
      </c>
      <c r="J213" s="5">
        <v>45775</v>
      </c>
      <c r="K213" s="4">
        <v>500000</v>
      </c>
      <c r="L213" s="6">
        <v>0.16</v>
      </c>
      <c r="M213" s="4">
        <f t="shared" si="9"/>
        <v>13863.013698630139</v>
      </c>
      <c r="N213" s="4">
        <f t="shared" si="10"/>
        <v>148383.56164383562</v>
      </c>
      <c r="O213" s="4">
        <f t="shared" si="11"/>
        <v>162246.57534246577</v>
      </c>
      <c r="P213" s="5">
        <f>IF(J213&gt;SUMIFS(Sales!$H:$H,Sales!$C:$C,Investors!G213),SUMIFS(Sales!$H:$H,Sales!$C:$C,Investors!G213),Investors!J213)</f>
        <v>45721</v>
      </c>
    </row>
    <row r="214" spans="1:16" x14ac:dyDescent="0.2">
      <c r="A214" t="s">
        <v>480</v>
      </c>
      <c r="B214" t="s">
        <v>481</v>
      </c>
      <c r="C214" t="s">
        <v>482</v>
      </c>
      <c r="D214" t="s">
        <v>24</v>
      </c>
      <c r="E214" t="s">
        <v>25</v>
      </c>
      <c r="F214">
        <v>1</v>
      </c>
      <c r="G214" t="s">
        <v>40</v>
      </c>
      <c r="H214" s="5">
        <v>44221</v>
      </c>
      <c r="I214" s="5">
        <v>44352</v>
      </c>
      <c r="J214" s="5">
        <v>44896</v>
      </c>
      <c r="K214" s="4">
        <v>100000</v>
      </c>
      <c r="L214" s="6">
        <v>0.15</v>
      </c>
      <c r="M214" s="4">
        <f t="shared" si="9"/>
        <v>3947.9452054794519</v>
      </c>
      <c r="N214" s="4">
        <f t="shared" si="10"/>
        <v>22356.164383561641</v>
      </c>
      <c r="O214" s="4">
        <f t="shared" si="11"/>
        <v>26304.109589041094</v>
      </c>
      <c r="P214" s="5">
        <f>IF(J214&gt;SUMIFS(Sales!$H:$H,Sales!$C:$C,Investors!G214),SUMIFS(Sales!$H:$H,Sales!$C:$C,Investors!G214),Investors!J214)</f>
        <v>44896</v>
      </c>
    </row>
    <row r="215" spans="1:16" x14ac:dyDescent="0.2">
      <c r="A215" t="s">
        <v>480</v>
      </c>
      <c r="B215" t="s">
        <v>481</v>
      </c>
      <c r="C215" t="s">
        <v>482</v>
      </c>
      <c r="D215" t="s">
        <v>91</v>
      </c>
      <c r="E215" t="s">
        <v>111</v>
      </c>
      <c r="F215">
        <v>2</v>
      </c>
      <c r="G215" t="s">
        <v>115</v>
      </c>
      <c r="H215" s="5">
        <v>44684</v>
      </c>
      <c r="I215" s="5">
        <v>44706</v>
      </c>
      <c r="J215" s="5">
        <v>45323</v>
      </c>
      <c r="K215" s="4">
        <v>200000</v>
      </c>
      <c r="L215" s="6">
        <v>0.14000000000000001</v>
      </c>
      <c r="M215" s="4">
        <f t="shared" si="9"/>
        <v>1326.027397260274</v>
      </c>
      <c r="N215" s="4">
        <f t="shared" si="10"/>
        <v>47331.506849315076</v>
      </c>
      <c r="O215" s="4">
        <f t="shared" si="11"/>
        <v>48657.534246575349</v>
      </c>
      <c r="P215" s="5">
        <f>IF(J215&gt;SUMIFS(Sales!$H:$H,Sales!$C:$C,Investors!G215),SUMIFS(Sales!$H:$H,Sales!$C:$C,Investors!G215),Investors!J215)</f>
        <v>45323</v>
      </c>
    </row>
    <row r="216" spans="1:16" x14ac:dyDescent="0.2">
      <c r="A216" t="s">
        <v>483</v>
      </c>
      <c r="B216" t="s">
        <v>484</v>
      </c>
      <c r="C216" t="s">
        <v>485</v>
      </c>
      <c r="D216" t="s">
        <v>24</v>
      </c>
      <c r="E216" t="s">
        <v>44</v>
      </c>
      <c r="F216">
        <v>1</v>
      </c>
      <c r="G216" t="s">
        <v>56</v>
      </c>
      <c r="H216" s="5">
        <v>44267</v>
      </c>
      <c r="I216" s="5">
        <v>44378</v>
      </c>
      <c r="J216" s="5">
        <v>44936</v>
      </c>
      <c r="K216" s="4">
        <v>800000</v>
      </c>
      <c r="L216" s="6">
        <v>0.18</v>
      </c>
      <c r="M216" s="4">
        <f t="shared" si="9"/>
        <v>26761.643835616436</v>
      </c>
      <c r="N216" s="4">
        <f t="shared" si="10"/>
        <v>220142.46575342465</v>
      </c>
      <c r="O216" s="4">
        <f t="shared" si="11"/>
        <v>246904.10958904109</v>
      </c>
      <c r="P216" s="5">
        <f>IF(J216&gt;SUMIFS(Sales!$H:$H,Sales!$C:$C,Investors!G216),SUMIFS(Sales!$H:$H,Sales!$C:$C,Investors!G216),Investors!J216)</f>
        <v>44936</v>
      </c>
    </row>
    <row r="217" spans="1:16" x14ac:dyDescent="0.2">
      <c r="A217" t="s">
        <v>486</v>
      </c>
      <c r="B217" t="s">
        <v>487</v>
      </c>
      <c r="C217" t="s">
        <v>488</v>
      </c>
      <c r="D217" t="s">
        <v>91</v>
      </c>
      <c r="E217" t="s">
        <v>111</v>
      </c>
      <c r="F217">
        <v>2</v>
      </c>
      <c r="G217" t="s">
        <v>122</v>
      </c>
      <c r="H217" s="5">
        <v>44705</v>
      </c>
      <c r="I217" s="5">
        <v>44721</v>
      </c>
      <c r="J217" s="5">
        <v>45435</v>
      </c>
      <c r="K217" s="4">
        <v>600000</v>
      </c>
      <c r="L217" s="6">
        <v>0.16</v>
      </c>
      <c r="M217" s="4">
        <f t="shared" si="9"/>
        <v>2893.1506849315065</v>
      </c>
      <c r="N217" s="4">
        <f t="shared" si="10"/>
        <v>187791.78082191784</v>
      </c>
      <c r="O217" s="4">
        <f t="shared" si="11"/>
        <v>190684.93150684936</v>
      </c>
      <c r="P217" s="5">
        <f>IF(J217&gt;SUMIFS(Sales!$H:$H,Sales!$C:$C,Investors!G217),SUMIFS(Sales!$H:$H,Sales!$C:$C,Investors!G217),Investors!J217)</f>
        <v>45435</v>
      </c>
    </row>
    <row r="218" spans="1:16" x14ac:dyDescent="0.2">
      <c r="A218" t="s">
        <v>486</v>
      </c>
      <c r="B218" t="s">
        <v>487</v>
      </c>
      <c r="C218" t="s">
        <v>488</v>
      </c>
      <c r="D218" t="s">
        <v>91</v>
      </c>
      <c r="E218" t="s">
        <v>137</v>
      </c>
      <c r="F218">
        <v>3</v>
      </c>
      <c r="G218" t="s">
        <v>140</v>
      </c>
      <c r="H218" s="5">
        <v>45387</v>
      </c>
      <c r="I218" s="5">
        <v>45443</v>
      </c>
      <c r="J218" s="5">
        <v>46174</v>
      </c>
      <c r="K218" s="4">
        <v>296340</v>
      </c>
      <c r="L218" s="6">
        <v>0.16</v>
      </c>
      <c r="M218" s="4">
        <f t="shared" si="9"/>
        <v>5001.2449315068498</v>
      </c>
      <c r="N218" s="4">
        <f t="shared" si="10"/>
        <v>49882.546849315069</v>
      </c>
      <c r="O218" s="4">
        <f t="shared" si="11"/>
        <v>54883.791780821921</v>
      </c>
      <c r="P218" s="5">
        <f>IF(J218&gt;SUMIFS(Sales!$H:$H,Sales!$C:$C,Investors!G218),SUMIFS(Sales!$H:$H,Sales!$C:$C,Investors!G218),Investors!J218)</f>
        <v>45827</v>
      </c>
    </row>
    <row r="219" spans="1:16" x14ac:dyDescent="0.2">
      <c r="A219" t="s">
        <v>486</v>
      </c>
      <c r="B219" t="s">
        <v>487</v>
      </c>
      <c r="C219" t="s">
        <v>488</v>
      </c>
      <c r="D219" t="s">
        <v>91</v>
      </c>
      <c r="E219" t="s">
        <v>177</v>
      </c>
      <c r="F219">
        <v>4</v>
      </c>
      <c r="G219" t="s">
        <v>186</v>
      </c>
      <c r="H219" s="5">
        <v>45447</v>
      </c>
      <c r="I219" s="5">
        <v>45450</v>
      </c>
      <c r="J219" s="5">
        <v>46181</v>
      </c>
      <c r="K219" s="4">
        <v>175000</v>
      </c>
      <c r="L219" s="6">
        <v>0.18</v>
      </c>
      <c r="M219" s="4">
        <f t="shared" si="9"/>
        <v>158.21917808219177</v>
      </c>
      <c r="N219" s="4">
        <f t="shared" si="10"/>
        <v>15102.739726027397</v>
      </c>
      <c r="O219" s="4">
        <f t="shared" si="11"/>
        <v>15260.95890410959</v>
      </c>
      <c r="P219" s="5">
        <f>IF(J219&gt;SUMIFS(Sales!$H:$H,Sales!$C:$C,Investors!G219),SUMIFS(Sales!$H:$H,Sales!$C:$C,Investors!G219),Investors!J219)</f>
        <v>45625</v>
      </c>
    </row>
    <row r="220" spans="1:16" x14ac:dyDescent="0.2">
      <c r="A220" t="s">
        <v>486</v>
      </c>
      <c r="B220" t="s">
        <v>487</v>
      </c>
      <c r="C220" t="s">
        <v>488</v>
      </c>
      <c r="D220" t="s">
        <v>91</v>
      </c>
      <c r="E220" t="s">
        <v>177</v>
      </c>
      <c r="F220">
        <v>5</v>
      </c>
      <c r="G220" t="s">
        <v>188</v>
      </c>
      <c r="H220" s="5">
        <v>45447</v>
      </c>
      <c r="I220" s="5">
        <v>45450</v>
      </c>
      <c r="J220" s="5">
        <v>46181</v>
      </c>
      <c r="K220" s="4">
        <v>525000</v>
      </c>
      <c r="L220" s="6">
        <v>0.18</v>
      </c>
      <c r="M220" s="4">
        <f t="shared" si="9"/>
        <v>474.65753424657532</v>
      </c>
      <c r="N220" s="4">
        <f t="shared" si="10"/>
        <v>45308.219178082189</v>
      </c>
      <c r="O220" s="4">
        <f t="shared" si="11"/>
        <v>45782.876712328762</v>
      </c>
      <c r="P220" s="5">
        <f>IF(J220&gt;SUMIFS(Sales!$H:$H,Sales!$C:$C,Investors!G220),SUMIFS(Sales!$H:$H,Sales!$C:$C,Investors!G220),Investors!J220)</f>
        <v>45625</v>
      </c>
    </row>
    <row r="221" spans="1:16" x14ac:dyDescent="0.2">
      <c r="A221" t="s">
        <v>489</v>
      </c>
      <c r="B221" t="s">
        <v>490</v>
      </c>
      <c r="C221" t="s">
        <v>491</v>
      </c>
      <c r="D221" t="s">
        <v>91</v>
      </c>
      <c r="E221" t="s">
        <v>177</v>
      </c>
      <c r="F221">
        <v>3</v>
      </c>
      <c r="G221" t="s">
        <v>184</v>
      </c>
      <c r="H221" s="5">
        <v>44845</v>
      </c>
      <c r="I221" s="5">
        <v>44868</v>
      </c>
      <c r="J221" s="5">
        <v>45530</v>
      </c>
      <c r="K221" s="4">
        <v>127553.41</v>
      </c>
      <c r="L221" s="6">
        <v>0.14000000000000001</v>
      </c>
      <c r="M221" s="4">
        <f t="shared" si="9"/>
        <v>884.13733506849326</v>
      </c>
      <c r="N221" s="4">
        <f t="shared" si="10"/>
        <v>32388.082298082198</v>
      </c>
      <c r="O221" s="4">
        <f t="shared" si="11"/>
        <v>33272.219633150693</v>
      </c>
      <c r="P221" s="5">
        <f>IF(J221&gt;SUMIFS(Sales!$H:$H,Sales!$C:$C,Investors!G221),SUMIFS(Sales!$H:$H,Sales!$C:$C,Investors!G221),Investors!J221)</f>
        <v>45530</v>
      </c>
    </row>
    <row r="222" spans="1:16" x14ac:dyDescent="0.2">
      <c r="A222" t="s">
        <v>492</v>
      </c>
      <c r="B222" t="s">
        <v>493</v>
      </c>
      <c r="C222" t="s">
        <v>494</v>
      </c>
      <c r="D222" t="s">
        <v>24</v>
      </c>
      <c r="E222" t="s">
        <v>25</v>
      </c>
      <c r="F222">
        <v>1</v>
      </c>
      <c r="G222" t="s">
        <v>36</v>
      </c>
      <c r="H222" s="5">
        <v>44237</v>
      </c>
      <c r="I222" s="5">
        <v>44378</v>
      </c>
      <c r="J222" s="5">
        <v>44943</v>
      </c>
      <c r="K222" s="4">
        <v>100000</v>
      </c>
      <c r="L222" s="6">
        <v>0.15</v>
      </c>
      <c r="M222" s="4">
        <f t="shared" si="9"/>
        <v>4249.3150684931506</v>
      </c>
      <c r="N222" s="4">
        <f t="shared" si="10"/>
        <v>23219.178082191778</v>
      </c>
      <c r="O222" s="4">
        <f t="shared" si="11"/>
        <v>27468.493150684928</v>
      </c>
      <c r="P222" s="5">
        <f>IF(J222&gt;SUMIFS(Sales!$H:$H,Sales!$C:$C,Investors!G222),SUMIFS(Sales!$H:$H,Sales!$C:$C,Investors!G222),Investors!J222)</f>
        <v>44943</v>
      </c>
    </row>
    <row r="223" spans="1:16" x14ac:dyDescent="0.2">
      <c r="A223" t="s">
        <v>495</v>
      </c>
      <c r="B223" t="s">
        <v>496</v>
      </c>
      <c r="C223" t="s">
        <v>497</v>
      </c>
      <c r="D223" t="s">
        <v>24</v>
      </c>
      <c r="E223" t="s">
        <v>25</v>
      </c>
      <c r="F223">
        <v>1</v>
      </c>
      <c r="G223" t="s">
        <v>35</v>
      </c>
      <c r="H223" s="5">
        <v>44274</v>
      </c>
      <c r="I223" s="5">
        <v>44352</v>
      </c>
      <c r="J223" s="5">
        <v>44887</v>
      </c>
      <c r="K223" s="4">
        <v>200000</v>
      </c>
      <c r="L223" s="6">
        <v>0.15</v>
      </c>
      <c r="M223" s="4">
        <f t="shared" si="9"/>
        <v>4701.3698630136987</v>
      </c>
      <c r="N223" s="4">
        <f t="shared" si="10"/>
        <v>43972.602739726026</v>
      </c>
      <c r="O223" s="4">
        <f t="shared" si="11"/>
        <v>48673.972602739726</v>
      </c>
      <c r="P223" s="5">
        <f>IF(J223&gt;SUMIFS(Sales!$H:$H,Sales!$C:$C,Investors!G223),SUMIFS(Sales!$H:$H,Sales!$C:$C,Investors!G223),Investors!J223)</f>
        <v>44887</v>
      </c>
    </row>
    <row r="224" spans="1:16" x14ac:dyDescent="0.2">
      <c r="A224" t="s">
        <v>498</v>
      </c>
      <c r="B224" t="s">
        <v>499</v>
      </c>
      <c r="C224" t="s">
        <v>500</v>
      </c>
      <c r="D224" t="s">
        <v>24</v>
      </c>
      <c r="E224" t="s">
        <v>44</v>
      </c>
      <c r="F224">
        <v>1</v>
      </c>
      <c r="G224" t="s">
        <v>49</v>
      </c>
      <c r="H224" s="5">
        <v>44273</v>
      </c>
      <c r="I224" s="5">
        <v>44352</v>
      </c>
      <c r="J224" s="5">
        <v>44992</v>
      </c>
      <c r="K224" s="4">
        <v>150000</v>
      </c>
      <c r="L224" s="6">
        <v>0.15</v>
      </c>
      <c r="M224" s="4">
        <f t="shared" si="9"/>
        <v>3571.2328767123281</v>
      </c>
      <c r="N224" s="4">
        <f t="shared" si="10"/>
        <v>39452.054794520547</v>
      </c>
      <c r="O224" s="4">
        <f t="shared" si="11"/>
        <v>43023.287671232873</v>
      </c>
      <c r="P224" s="5">
        <f>IF(J224&gt;SUMIFS(Sales!$H:$H,Sales!$C:$C,Investors!G224),SUMIFS(Sales!$H:$H,Sales!$C:$C,Investors!G224),Investors!J224)</f>
        <v>44992</v>
      </c>
    </row>
    <row r="225" spans="1:16" x14ac:dyDescent="0.2">
      <c r="A225" t="s">
        <v>498</v>
      </c>
      <c r="B225" t="s">
        <v>499</v>
      </c>
      <c r="C225" t="s">
        <v>500</v>
      </c>
      <c r="D225" t="s">
        <v>91</v>
      </c>
      <c r="E225" t="s">
        <v>262</v>
      </c>
      <c r="F225">
        <v>2</v>
      </c>
      <c r="G225" t="s">
        <v>267</v>
      </c>
      <c r="H225" s="5">
        <v>45000</v>
      </c>
      <c r="I225" s="5">
        <v>45107</v>
      </c>
      <c r="J225" s="5">
        <v>45191</v>
      </c>
      <c r="K225" s="4">
        <v>200000</v>
      </c>
      <c r="L225" s="6">
        <v>0.14000000000000001</v>
      </c>
      <c r="M225" s="4">
        <f t="shared" si="9"/>
        <v>6449.3150684931506</v>
      </c>
      <c r="N225" s="4">
        <f t="shared" si="10"/>
        <v>6443.8356164383567</v>
      </c>
      <c r="O225" s="4">
        <f t="shared" si="11"/>
        <v>12893.150684931508</v>
      </c>
      <c r="P225" s="5">
        <f>IF(J225&gt;SUMIFS(Sales!$H:$H,Sales!$C:$C,Investors!G225),SUMIFS(Sales!$H:$H,Sales!$C:$C,Investors!G225),Investors!J225)</f>
        <v>45191</v>
      </c>
    </row>
    <row r="226" spans="1:16" x14ac:dyDescent="0.2">
      <c r="A226" t="s">
        <v>501</v>
      </c>
      <c r="B226" t="s">
        <v>502</v>
      </c>
      <c r="C226" t="s">
        <v>503</v>
      </c>
      <c r="D226" t="s">
        <v>24</v>
      </c>
      <c r="E226" t="s">
        <v>25</v>
      </c>
      <c r="F226">
        <v>1</v>
      </c>
      <c r="G226" t="s">
        <v>40</v>
      </c>
      <c r="H226" s="5">
        <v>44230</v>
      </c>
      <c r="I226" s="5">
        <v>44352</v>
      </c>
      <c r="J226" s="5">
        <v>44896</v>
      </c>
      <c r="K226" s="4">
        <v>200000</v>
      </c>
      <c r="L226" s="6">
        <v>0.15</v>
      </c>
      <c r="M226" s="4">
        <f t="shared" si="9"/>
        <v>7353.4246575342468</v>
      </c>
      <c r="N226" s="4">
        <f t="shared" si="10"/>
        <v>44712.328767123283</v>
      </c>
      <c r="O226" s="4">
        <f t="shared" si="11"/>
        <v>52065.753424657531</v>
      </c>
      <c r="P226" s="5">
        <f>IF(J226&gt;SUMIFS(Sales!$H:$H,Sales!$C:$C,Investors!G226),SUMIFS(Sales!$H:$H,Sales!$C:$C,Investors!G226),Investors!J226)</f>
        <v>44896</v>
      </c>
    </row>
    <row r="227" spans="1:16" x14ac:dyDescent="0.2">
      <c r="A227" t="s">
        <v>504</v>
      </c>
      <c r="B227" t="s">
        <v>505</v>
      </c>
      <c r="C227" t="s">
        <v>506</v>
      </c>
      <c r="D227" t="s">
        <v>24</v>
      </c>
      <c r="E227" t="s">
        <v>25</v>
      </c>
      <c r="F227">
        <v>1</v>
      </c>
      <c r="G227" t="s">
        <v>40</v>
      </c>
      <c r="H227" s="5">
        <v>44218</v>
      </c>
      <c r="I227" s="5">
        <v>44352</v>
      </c>
      <c r="J227" s="5">
        <v>44896</v>
      </c>
      <c r="K227" s="4">
        <v>100000</v>
      </c>
      <c r="L227" s="6">
        <v>0.15</v>
      </c>
      <c r="M227" s="4">
        <f t="shared" si="9"/>
        <v>4038.3561643835615</v>
      </c>
      <c r="N227" s="4">
        <f t="shared" si="10"/>
        <v>22356.164383561641</v>
      </c>
      <c r="O227" s="4">
        <f t="shared" si="11"/>
        <v>26394.520547945202</v>
      </c>
      <c r="P227" s="5">
        <f>IF(J227&gt;SUMIFS(Sales!$H:$H,Sales!$C:$C,Investors!G227),SUMIFS(Sales!$H:$H,Sales!$C:$C,Investors!G227),Investors!J227)</f>
        <v>44896</v>
      </c>
    </row>
    <row r="228" spans="1:16" x14ac:dyDescent="0.2">
      <c r="A228" t="s">
        <v>507</v>
      </c>
      <c r="B228" t="s">
        <v>508</v>
      </c>
      <c r="C228" t="s">
        <v>509</v>
      </c>
      <c r="D228" t="s">
        <v>24</v>
      </c>
      <c r="E228" t="s">
        <v>25</v>
      </c>
      <c r="F228">
        <v>18</v>
      </c>
      <c r="G228" t="s">
        <v>34</v>
      </c>
      <c r="H228" s="5">
        <v>44287</v>
      </c>
      <c r="I228" s="5">
        <v>44378</v>
      </c>
      <c r="J228" s="5">
        <v>44897</v>
      </c>
      <c r="K228" s="4">
        <v>140000</v>
      </c>
      <c r="L228" s="6">
        <v>0.18</v>
      </c>
      <c r="M228" s="4">
        <f t="shared" si="9"/>
        <v>3839.4520547945208</v>
      </c>
      <c r="N228" s="4">
        <f t="shared" si="10"/>
        <v>35832.32876712329</v>
      </c>
      <c r="O228" s="4">
        <f t="shared" si="11"/>
        <v>39671.780821917811</v>
      </c>
      <c r="P228" s="5">
        <f>IF(J228&gt;SUMIFS(Sales!$H:$H,Sales!$C:$C,Investors!G228),SUMIFS(Sales!$H:$H,Sales!$C:$C,Investors!G228),Investors!J228)</f>
        <v>44897</v>
      </c>
    </row>
    <row r="229" spans="1:16" x14ac:dyDescent="0.2">
      <c r="A229" t="s">
        <v>507</v>
      </c>
      <c r="B229" t="s">
        <v>508</v>
      </c>
      <c r="C229" t="s">
        <v>509</v>
      </c>
      <c r="D229" t="s">
        <v>24</v>
      </c>
      <c r="E229" t="s">
        <v>25</v>
      </c>
      <c r="F229">
        <v>19</v>
      </c>
      <c r="G229" t="s">
        <v>30</v>
      </c>
      <c r="H229" s="5">
        <v>44308</v>
      </c>
      <c r="I229" s="5">
        <v>44378</v>
      </c>
      <c r="J229" s="5">
        <v>44887</v>
      </c>
      <c r="K229" s="4">
        <v>100000</v>
      </c>
      <c r="L229" s="6">
        <v>0.18</v>
      </c>
      <c r="M229" s="4">
        <f t="shared" si="9"/>
        <v>2109.5890410958905</v>
      </c>
      <c r="N229" s="4">
        <f t="shared" si="10"/>
        <v>25101.369863013697</v>
      </c>
      <c r="O229" s="4">
        <f t="shared" si="11"/>
        <v>27210.958904109586</v>
      </c>
      <c r="P229" s="5">
        <f>IF(J229&gt;SUMIFS(Sales!$H:$H,Sales!$C:$C,Investors!G229),SUMIFS(Sales!$H:$H,Sales!$C:$C,Investors!G229),Investors!J229)</f>
        <v>44887</v>
      </c>
    </row>
    <row r="230" spans="1:16" x14ac:dyDescent="0.2">
      <c r="A230" t="s">
        <v>507</v>
      </c>
      <c r="B230" t="s">
        <v>508</v>
      </c>
      <c r="C230" t="s">
        <v>509</v>
      </c>
      <c r="D230" t="s">
        <v>24</v>
      </c>
      <c r="E230" t="s">
        <v>44</v>
      </c>
      <c r="F230">
        <v>21</v>
      </c>
      <c r="G230" t="s">
        <v>48</v>
      </c>
      <c r="H230" s="5">
        <v>44494</v>
      </c>
      <c r="I230" s="5">
        <v>44664</v>
      </c>
      <c r="J230" s="5">
        <v>44895</v>
      </c>
      <c r="K230" s="4">
        <v>100000</v>
      </c>
      <c r="L230" s="6">
        <v>0.18</v>
      </c>
      <c r="M230" s="4">
        <f t="shared" si="9"/>
        <v>5123.2876712328771</v>
      </c>
      <c r="N230" s="4">
        <f t="shared" si="10"/>
        <v>11391.780821917808</v>
      </c>
      <c r="O230" s="4">
        <f t="shared" si="11"/>
        <v>16515.068493150684</v>
      </c>
      <c r="P230" s="5">
        <f>IF(J230&gt;SUMIFS(Sales!$H:$H,Sales!$C:$C,Investors!G230),SUMIFS(Sales!$H:$H,Sales!$C:$C,Investors!G230),Investors!J230)</f>
        <v>44895</v>
      </c>
    </row>
    <row r="231" spans="1:16" x14ac:dyDescent="0.2">
      <c r="A231" t="s">
        <v>507</v>
      </c>
      <c r="B231" t="s">
        <v>508</v>
      </c>
      <c r="C231" t="s">
        <v>509</v>
      </c>
      <c r="D231" t="s">
        <v>91</v>
      </c>
      <c r="E231" t="s">
        <v>111</v>
      </c>
      <c r="F231">
        <v>22</v>
      </c>
      <c r="G231" t="s">
        <v>123</v>
      </c>
      <c r="H231" s="5">
        <v>44706</v>
      </c>
      <c r="I231" s="5">
        <v>44735</v>
      </c>
      <c r="J231" s="5">
        <v>45504</v>
      </c>
      <c r="K231" s="4">
        <v>850000</v>
      </c>
      <c r="L231" s="6">
        <v>0.18</v>
      </c>
      <c r="M231" s="4">
        <f t="shared" si="9"/>
        <v>7428.7671232876728</v>
      </c>
      <c r="N231" s="4">
        <f t="shared" si="10"/>
        <v>322347.94520547945</v>
      </c>
      <c r="O231" s="4">
        <f t="shared" si="11"/>
        <v>329776.71232876711</v>
      </c>
      <c r="P231" s="5">
        <f>IF(J231&gt;SUMIFS(Sales!$H:$H,Sales!$C:$C,Investors!G231),SUMIFS(Sales!$H:$H,Sales!$C:$C,Investors!G231),Investors!J231)</f>
        <v>45504</v>
      </c>
    </row>
    <row r="232" spans="1:16" x14ac:dyDescent="0.2">
      <c r="A232" t="s">
        <v>507</v>
      </c>
      <c r="B232" t="s">
        <v>508</v>
      </c>
      <c r="C232" t="s">
        <v>509</v>
      </c>
      <c r="D232" t="s">
        <v>91</v>
      </c>
      <c r="E232" t="s">
        <v>190</v>
      </c>
      <c r="F232">
        <v>23</v>
      </c>
      <c r="G232" t="s">
        <v>198</v>
      </c>
      <c r="H232" s="5">
        <v>44902</v>
      </c>
      <c r="I232" s="5">
        <v>44967</v>
      </c>
      <c r="J232" s="5">
        <v>45698</v>
      </c>
      <c r="K232" s="4">
        <v>126300</v>
      </c>
      <c r="L232" s="6">
        <v>0.18</v>
      </c>
      <c r="M232" s="4">
        <f t="shared" si="9"/>
        <v>2474.0958904109589</v>
      </c>
      <c r="N232" s="4">
        <f t="shared" si="10"/>
        <v>45530.284931506852</v>
      </c>
      <c r="O232" s="4">
        <f t="shared" si="11"/>
        <v>48004.38082191781</v>
      </c>
      <c r="P232" s="5">
        <f>IF(J232&gt;SUMIFS(Sales!$H:$H,Sales!$C:$C,Investors!G232),SUMIFS(Sales!$H:$H,Sales!$C:$C,Investors!G232),Investors!J232)</f>
        <v>45698</v>
      </c>
    </row>
    <row r="233" spans="1:16" x14ac:dyDescent="0.2">
      <c r="A233" t="s">
        <v>507</v>
      </c>
      <c r="B233" t="s">
        <v>508</v>
      </c>
      <c r="C233" t="s">
        <v>509</v>
      </c>
      <c r="D233" t="s">
        <v>91</v>
      </c>
      <c r="E233" t="s">
        <v>190</v>
      </c>
      <c r="F233">
        <v>24</v>
      </c>
      <c r="G233" t="s">
        <v>209</v>
      </c>
      <c r="H233" s="5">
        <v>44943</v>
      </c>
      <c r="I233" s="5">
        <v>45016</v>
      </c>
      <c r="J233" s="5">
        <v>45747</v>
      </c>
      <c r="K233" s="4">
        <v>114452.74</v>
      </c>
      <c r="L233" s="6">
        <v>0.18</v>
      </c>
      <c r="M233" s="4">
        <f t="shared" si="9"/>
        <v>2517.9602799999998</v>
      </c>
      <c r="N233" s="4">
        <f t="shared" si="10"/>
        <v>39791.925221917809</v>
      </c>
      <c r="O233" s="4">
        <f t="shared" si="11"/>
        <v>42309.885501917808</v>
      </c>
      <c r="P233" s="5">
        <f>IF(J233&gt;SUMIFS(Sales!$H:$H,Sales!$C:$C,Investors!G233),SUMIFS(Sales!$H:$H,Sales!$C:$C,Investors!G233),Investors!J233)</f>
        <v>45721</v>
      </c>
    </row>
    <row r="234" spans="1:16" x14ac:dyDescent="0.2">
      <c r="A234" t="s">
        <v>507</v>
      </c>
      <c r="B234" t="s">
        <v>508</v>
      </c>
      <c r="C234" t="s">
        <v>509</v>
      </c>
      <c r="D234" t="s">
        <v>91</v>
      </c>
      <c r="E234" t="s">
        <v>190</v>
      </c>
      <c r="F234">
        <v>25</v>
      </c>
      <c r="G234" t="s">
        <v>207</v>
      </c>
      <c r="H234" s="5">
        <v>44950</v>
      </c>
      <c r="I234" s="5">
        <v>45044</v>
      </c>
      <c r="J234" s="5">
        <v>45775</v>
      </c>
      <c r="K234" s="4">
        <v>178013.84</v>
      </c>
      <c r="L234" s="6">
        <v>0.18</v>
      </c>
      <c r="M234" s="4">
        <f t="shared" si="9"/>
        <v>5042.9126180821913</v>
      </c>
      <c r="N234" s="4">
        <f t="shared" si="10"/>
        <v>59432.23710246574</v>
      </c>
      <c r="O234" s="4">
        <f t="shared" si="11"/>
        <v>64475.149720547932</v>
      </c>
      <c r="P234" s="5">
        <f>IF(J234&gt;SUMIFS(Sales!$H:$H,Sales!$C:$C,Investors!G234),SUMIFS(Sales!$H:$H,Sales!$C:$C,Investors!G234),Investors!J234)</f>
        <v>45721</v>
      </c>
    </row>
    <row r="235" spans="1:16" x14ac:dyDescent="0.2">
      <c r="A235" t="s">
        <v>507</v>
      </c>
      <c r="B235" t="s">
        <v>508</v>
      </c>
      <c r="C235" t="s">
        <v>509</v>
      </c>
      <c r="D235" t="s">
        <v>91</v>
      </c>
      <c r="E235" t="s">
        <v>146</v>
      </c>
      <c r="F235">
        <v>26</v>
      </c>
      <c r="G235" t="s">
        <v>153</v>
      </c>
      <c r="H235" s="5">
        <v>45033</v>
      </c>
      <c r="I235" s="5">
        <v>45129</v>
      </c>
      <c r="J235" s="5">
        <v>45860</v>
      </c>
      <c r="K235" s="4">
        <v>252491.78</v>
      </c>
      <c r="L235" s="6">
        <v>0.18</v>
      </c>
      <c r="M235" s="4">
        <f t="shared" si="9"/>
        <v>7304.9676624657541</v>
      </c>
      <c r="N235" s="4">
        <f t="shared" si="10"/>
        <v>70974.401720547947</v>
      </c>
      <c r="O235" s="4">
        <f t="shared" si="11"/>
        <v>78279.369383013705</v>
      </c>
      <c r="P235" s="5">
        <f>IF(J235&gt;SUMIFS(Sales!$H:$H,Sales!$C:$C,Investors!G235),SUMIFS(Sales!$H:$H,Sales!$C:$C,Investors!G235),Investors!J235)</f>
        <v>45699</v>
      </c>
    </row>
    <row r="236" spans="1:16" x14ac:dyDescent="0.2">
      <c r="A236" t="s">
        <v>507</v>
      </c>
      <c r="B236" t="s">
        <v>508</v>
      </c>
      <c r="C236" t="s">
        <v>509</v>
      </c>
      <c r="D236" t="s">
        <v>91</v>
      </c>
      <c r="E236" t="s">
        <v>146</v>
      </c>
      <c r="F236">
        <v>27</v>
      </c>
      <c r="G236" t="s">
        <v>152</v>
      </c>
      <c r="H236" s="5">
        <v>45065</v>
      </c>
      <c r="I236" s="5">
        <v>45252</v>
      </c>
      <c r="J236" s="5">
        <v>45983</v>
      </c>
      <c r="K236" s="4">
        <v>200000</v>
      </c>
      <c r="L236" s="6">
        <v>0.18</v>
      </c>
      <c r="M236" s="4">
        <f t="shared" si="9"/>
        <v>11271.232876712329</v>
      </c>
      <c r="N236" s="4">
        <f t="shared" si="10"/>
        <v>44087.67123287671</v>
      </c>
      <c r="O236" s="4">
        <f t="shared" si="11"/>
        <v>55358.904109589042</v>
      </c>
      <c r="P236" s="5">
        <f>IF(J236&gt;SUMIFS(Sales!$H:$H,Sales!$C:$C,Investors!G236),SUMIFS(Sales!$H:$H,Sales!$C:$C,Investors!G236),Investors!J236)</f>
        <v>45699</v>
      </c>
    </row>
    <row r="237" spans="1:16" x14ac:dyDescent="0.2">
      <c r="A237" t="s">
        <v>510</v>
      </c>
      <c r="B237" t="s">
        <v>511</v>
      </c>
      <c r="C237" t="s">
        <v>512</v>
      </c>
      <c r="D237" t="s">
        <v>24</v>
      </c>
      <c r="E237" t="s">
        <v>44</v>
      </c>
      <c r="F237">
        <v>1</v>
      </c>
      <c r="G237" t="s">
        <v>50</v>
      </c>
      <c r="H237" s="5">
        <v>44279</v>
      </c>
      <c r="I237" s="5">
        <v>44352</v>
      </c>
      <c r="J237" s="5">
        <v>44956</v>
      </c>
      <c r="K237" s="4">
        <v>100000</v>
      </c>
      <c r="L237" s="6">
        <v>0.15</v>
      </c>
      <c r="M237" s="4">
        <f t="shared" si="9"/>
        <v>2200</v>
      </c>
      <c r="N237" s="4">
        <f t="shared" si="10"/>
        <v>24821.917808219176</v>
      </c>
      <c r="O237" s="4">
        <f t="shared" si="11"/>
        <v>27021.917808219176</v>
      </c>
      <c r="P237" s="5">
        <f>IF(J237&gt;SUMIFS(Sales!$H:$H,Sales!$C:$C,Investors!G237),SUMIFS(Sales!$H:$H,Sales!$C:$C,Investors!G237),Investors!J237)</f>
        <v>44956</v>
      </c>
    </row>
    <row r="238" spans="1:16" x14ac:dyDescent="0.2">
      <c r="A238" t="s">
        <v>513</v>
      </c>
      <c r="B238" t="s">
        <v>514</v>
      </c>
      <c r="C238" t="s">
        <v>380</v>
      </c>
      <c r="D238" t="s">
        <v>24</v>
      </c>
      <c r="E238" t="s">
        <v>44</v>
      </c>
      <c r="F238">
        <v>1</v>
      </c>
      <c r="G238" t="s">
        <v>47</v>
      </c>
      <c r="H238" s="5">
        <v>44257</v>
      </c>
      <c r="I238" s="5">
        <v>44352</v>
      </c>
      <c r="J238" s="5">
        <v>44887</v>
      </c>
      <c r="K238" s="4">
        <v>100000</v>
      </c>
      <c r="L238" s="6">
        <v>0.15</v>
      </c>
      <c r="M238" s="4">
        <f t="shared" si="9"/>
        <v>2863.0136986301368</v>
      </c>
      <c r="N238" s="4">
        <f t="shared" si="10"/>
        <v>21986.301369863013</v>
      </c>
      <c r="O238" s="4">
        <f t="shared" si="11"/>
        <v>24849.31506849315</v>
      </c>
      <c r="P238" s="5">
        <f>IF(J238&gt;SUMIFS(Sales!$H:$H,Sales!$C:$C,Investors!G238),SUMIFS(Sales!$H:$H,Sales!$C:$C,Investors!G238),Investors!J238)</f>
        <v>44887</v>
      </c>
    </row>
    <row r="239" spans="1:16" x14ac:dyDescent="0.2">
      <c r="A239" t="s">
        <v>513</v>
      </c>
      <c r="B239" t="s">
        <v>514</v>
      </c>
      <c r="C239" t="s">
        <v>380</v>
      </c>
      <c r="D239" t="s">
        <v>91</v>
      </c>
      <c r="E239" t="s">
        <v>177</v>
      </c>
      <c r="F239">
        <v>2</v>
      </c>
      <c r="G239" t="s">
        <v>181</v>
      </c>
      <c r="H239" s="5">
        <v>44732</v>
      </c>
      <c r="I239" s="5">
        <v>44916</v>
      </c>
      <c r="J239" s="5">
        <v>45511</v>
      </c>
      <c r="K239" s="4">
        <v>200000</v>
      </c>
      <c r="L239" s="6">
        <v>0.14000000000000001</v>
      </c>
      <c r="M239" s="4">
        <f t="shared" si="9"/>
        <v>11090.410958904109</v>
      </c>
      <c r="N239" s="4">
        <f t="shared" si="10"/>
        <v>45643.835616438359</v>
      </c>
      <c r="O239" s="4">
        <f t="shared" si="11"/>
        <v>56734.246575342469</v>
      </c>
      <c r="P239" s="5">
        <f>IF(J239&gt;SUMIFS(Sales!$H:$H,Sales!$C:$C,Investors!G239),SUMIFS(Sales!$H:$H,Sales!$C:$C,Investors!G239),Investors!J239)</f>
        <v>45511</v>
      </c>
    </row>
    <row r="240" spans="1:16" x14ac:dyDescent="0.2">
      <c r="A240" t="s">
        <v>513</v>
      </c>
      <c r="B240" t="s">
        <v>514</v>
      </c>
      <c r="C240" t="s">
        <v>380</v>
      </c>
      <c r="D240" t="s">
        <v>91</v>
      </c>
      <c r="E240" t="s">
        <v>190</v>
      </c>
      <c r="F240">
        <v>3</v>
      </c>
      <c r="G240" t="s">
        <v>201</v>
      </c>
      <c r="H240" s="5">
        <v>44895</v>
      </c>
      <c r="I240" s="5">
        <v>44916</v>
      </c>
      <c r="J240" s="5">
        <v>45464</v>
      </c>
      <c r="K240" s="4">
        <v>123613.01</v>
      </c>
      <c r="L240" s="6">
        <v>0.14000000000000001</v>
      </c>
      <c r="M240" s="4">
        <f t="shared" si="9"/>
        <v>782.31795369863005</v>
      </c>
      <c r="N240" s="4">
        <f t="shared" si="10"/>
        <v>25982.438704657532</v>
      </c>
      <c r="O240" s="4">
        <f t="shared" si="11"/>
        <v>26764.756658356164</v>
      </c>
      <c r="P240" s="5">
        <f>IF(J240&gt;SUMIFS(Sales!$H:$H,Sales!$C:$C,Investors!G240),SUMIFS(Sales!$H:$H,Sales!$C:$C,Investors!G240),Investors!J240)</f>
        <v>45464</v>
      </c>
    </row>
    <row r="241" spans="1:16" x14ac:dyDescent="0.2">
      <c r="A241" t="s">
        <v>513</v>
      </c>
      <c r="B241" t="s">
        <v>514</v>
      </c>
      <c r="C241" t="s">
        <v>380</v>
      </c>
      <c r="D241" t="s">
        <v>91</v>
      </c>
      <c r="E241" t="s">
        <v>177</v>
      </c>
      <c r="F241">
        <v>4</v>
      </c>
      <c r="G241" t="s">
        <v>180</v>
      </c>
      <c r="H241" s="5">
        <v>45469</v>
      </c>
      <c r="I241" s="5">
        <v>45471</v>
      </c>
      <c r="J241" s="5">
        <v>46202</v>
      </c>
      <c r="K241" s="4">
        <v>150288.87</v>
      </c>
      <c r="L241" s="6">
        <v>0.14000000000000001</v>
      </c>
      <c r="M241" s="4">
        <f t="shared" si="9"/>
        <v>90.585072328767126</v>
      </c>
      <c r="N241" s="4">
        <f t="shared" si="10"/>
        <v>8877.3370882191793</v>
      </c>
      <c r="O241" s="4">
        <f t="shared" si="11"/>
        <v>8967.922160547947</v>
      </c>
      <c r="P241" s="5">
        <f>IF(J241&gt;SUMIFS(Sales!$H:$H,Sales!$C:$C,Investors!G241),SUMIFS(Sales!$H:$H,Sales!$C:$C,Investors!G241),Investors!J241)</f>
        <v>45625</v>
      </c>
    </row>
    <row r="242" spans="1:16" x14ac:dyDescent="0.2">
      <c r="A242" t="s">
        <v>513</v>
      </c>
      <c r="B242" t="s">
        <v>514</v>
      </c>
      <c r="C242" t="s">
        <v>380</v>
      </c>
      <c r="D242" t="s">
        <v>91</v>
      </c>
      <c r="E242" t="s">
        <v>177</v>
      </c>
      <c r="F242">
        <v>5</v>
      </c>
      <c r="G242" t="s">
        <v>185</v>
      </c>
      <c r="H242" s="5">
        <v>45527</v>
      </c>
      <c r="I242" s="5">
        <v>45527</v>
      </c>
      <c r="J242" s="5">
        <v>46258</v>
      </c>
      <c r="K242" s="4">
        <v>254216.44</v>
      </c>
      <c r="L242" s="6">
        <v>0.14000000000000001</v>
      </c>
      <c r="M242" s="4">
        <f t="shared" si="9"/>
        <v>0</v>
      </c>
      <c r="N242" s="4">
        <f t="shared" si="10"/>
        <v>9555.7522104109612</v>
      </c>
      <c r="O242" s="4">
        <f t="shared" si="11"/>
        <v>9555.7522104109612</v>
      </c>
      <c r="P242" s="5">
        <f>IF(J242&gt;SUMIFS(Sales!$H:$H,Sales!$C:$C,Investors!G242),SUMIFS(Sales!$H:$H,Sales!$C:$C,Investors!G242),Investors!J242)</f>
        <v>45625</v>
      </c>
    </row>
    <row r="243" spans="1:16" x14ac:dyDescent="0.2">
      <c r="A243" t="s">
        <v>515</v>
      </c>
      <c r="B243" t="s">
        <v>516</v>
      </c>
      <c r="C243" t="s">
        <v>517</v>
      </c>
      <c r="D243" t="s">
        <v>24</v>
      </c>
      <c r="E243" t="s">
        <v>44</v>
      </c>
      <c r="F243">
        <v>1</v>
      </c>
      <c r="G243" t="s">
        <v>47</v>
      </c>
      <c r="H243" s="5">
        <v>44267</v>
      </c>
      <c r="I243" s="5">
        <v>44352</v>
      </c>
      <c r="J243" s="5">
        <v>44887</v>
      </c>
      <c r="K243" s="4">
        <v>100000</v>
      </c>
      <c r="L243" s="6">
        <v>0.15</v>
      </c>
      <c r="M243" s="4">
        <f t="shared" si="9"/>
        <v>2561.6438356164385</v>
      </c>
      <c r="N243" s="4">
        <f t="shared" si="10"/>
        <v>21986.301369863013</v>
      </c>
      <c r="O243" s="4">
        <f t="shared" si="11"/>
        <v>24547.945205479453</v>
      </c>
      <c r="P243" s="5">
        <f>IF(J243&gt;SUMIFS(Sales!$H:$H,Sales!$C:$C,Investors!G243),SUMIFS(Sales!$H:$H,Sales!$C:$C,Investors!G243),Investors!J243)</f>
        <v>44887</v>
      </c>
    </row>
    <row r="244" spans="1:16" x14ac:dyDescent="0.2">
      <c r="A244" t="s">
        <v>518</v>
      </c>
      <c r="B244" t="s">
        <v>519</v>
      </c>
      <c r="C244" t="s">
        <v>520</v>
      </c>
      <c r="D244" t="s">
        <v>24</v>
      </c>
      <c r="E244" t="s">
        <v>44</v>
      </c>
      <c r="F244">
        <v>1</v>
      </c>
      <c r="G244" t="s">
        <v>64</v>
      </c>
      <c r="H244" s="5">
        <v>44286</v>
      </c>
      <c r="I244" s="5">
        <v>44352</v>
      </c>
      <c r="J244" s="5">
        <v>45002</v>
      </c>
      <c r="K244" s="4">
        <v>500000</v>
      </c>
      <c r="L244" s="6">
        <v>0.18</v>
      </c>
      <c r="M244" s="4">
        <f t="shared" si="9"/>
        <v>9945.2054794520554</v>
      </c>
      <c r="N244" s="4">
        <f t="shared" si="10"/>
        <v>160273.97260273973</v>
      </c>
      <c r="O244" s="4">
        <f t="shared" si="11"/>
        <v>170219.17808219179</v>
      </c>
      <c r="P244" s="5">
        <f>IF(J244&gt;SUMIFS(Sales!$H:$H,Sales!$C:$C,Investors!G244),SUMIFS(Sales!$H:$H,Sales!$C:$C,Investors!G244),Investors!J244)</f>
        <v>45002</v>
      </c>
    </row>
    <row r="245" spans="1:16" x14ac:dyDescent="0.2">
      <c r="A245" t="s">
        <v>521</v>
      </c>
      <c r="B245" t="s">
        <v>522</v>
      </c>
      <c r="C245" t="s">
        <v>523</v>
      </c>
      <c r="D245" t="s">
        <v>24</v>
      </c>
      <c r="E245" t="s">
        <v>44</v>
      </c>
      <c r="F245">
        <v>1</v>
      </c>
      <c r="G245" t="s">
        <v>57</v>
      </c>
      <c r="H245" s="5">
        <v>44280</v>
      </c>
      <c r="I245" s="5">
        <v>44378</v>
      </c>
      <c r="J245" s="5">
        <v>44895</v>
      </c>
      <c r="K245" s="4">
        <v>500000</v>
      </c>
      <c r="L245" s="6">
        <v>0.18</v>
      </c>
      <c r="M245" s="4">
        <f t="shared" si="9"/>
        <v>14767.123287671233</v>
      </c>
      <c r="N245" s="4">
        <f t="shared" si="10"/>
        <v>127479.45205479453</v>
      </c>
      <c r="O245" s="4">
        <f t="shared" si="11"/>
        <v>142246.57534246577</v>
      </c>
      <c r="P245" s="5">
        <f>IF(J245&gt;SUMIFS(Sales!$H:$H,Sales!$C:$C,Investors!G245),SUMIFS(Sales!$H:$H,Sales!$C:$C,Investors!G245),Investors!J245)</f>
        <v>44895</v>
      </c>
    </row>
    <row r="246" spans="1:16" x14ac:dyDescent="0.2">
      <c r="A246" t="s">
        <v>521</v>
      </c>
      <c r="B246" t="s">
        <v>522</v>
      </c>
      <c r="C246" t="s">
        <v>523</v>
      </c>
      <c r="D246" t="s">
        <v>91</v>
      </c>
      <c r="E246" t="s">
        <v>190</v>
      </c>
      <c r="F246">
        <v>2</v>
      </c>
      <c r="G246" t="s">
        <v>191</v>
      </c>
      <c r="H246" s="5">
        <v>44938</v>
      </c>
      <c r="I246" s="5">
        <v>45016</v>
      </c>
      <c r="J246" s="5">
        <v>45747</v>
      </c>
      <c r="K246" s="4">
        <v>500000</v>
      </c>
      <c r="L246" s="6">
        <v>0.16</v>
      </c>
      <c r="M246" s="4">
        <f t="shared" si="9"/>
        <v>11753.424657534248</v>
      </c>
      <c r="N246" s="4">
        <f t="shared" si="10"/>
        <v>154520.54794520547</v>
      </c>
      <c r="O246" s="4">
        <f t="shared" si="11"/>
        <v>166273.97260273973</v>
      </c>
      <c r="P246" s="5">
        <f>IF(J246&gt;SUMIFS(Sales!$H:$H,Sales!$C:$C,Investors!G246),SUMIFS(Sales!$H:$H,Sales!$C:$C,Investors!G246),Investors!J246)</f>
        <v>45721</v>
      </c>
    </row>
    <row r="247" spans="1:16" x14ac:dyDescent="0.2">
      <c r="A247" t="s">
        <v>524</v>
      </c>
      <c r="B247" t="s">
        <v>330</v>
      </c>
      <c r="C247" t="s">
        <v>331</v>
      </c>
      <c r="D247" t="s">
        <v>24</v>
      </c>
      <c r="E247" t="s">
        <v>25</v>
      </c>
      <c r="F247">
        <v>1</v>
      </c>
      <c r="G247" t="s">
        <v>30</v>
      </c>
      <c r="H247" s="5">
        <v>44266</v>
      </c>
      <c r="I247" s="5">
        <v>44352</v>
      </c>
      <c r="J247" s="5">
        <v>44887</v>
      </c>
      <c r="K247" s="4">
        <v>110000</v>
      </c>
      <c r="L247" s="6">
        <v>0.18</v>
      </c>
      <c r="M247" s="4">
        <f t="shared" si="9"/>
        <v>2850.9589041095892</v>
      </c>
      <c r="N247" s="4">
        <f t="shared" si="10"/>
        <v>29021.917808219179</v>
      </c>
      <c r="O247" s="4">
        <f t="shared" si="11"/>
        <v>31872.876712328769</v>
      </c>
      <c r="P247" s="5">
        <f>IF(J247&gt;SUMIFS(Sales!$H:$H,Sales!$C:$C,Investors!G247),SUMIFS(Sales!$H:$H,Sales!$C:$C,Investors!G247),Investors!J247)</f>
        <v>44887</v>
      </c>
    </row>
    <row r="248" spans="1:16" x14ac:dyDescent="0.2">
      <c r="A248" t="s">
        <v>524</v>
      </c>
      <c r="B248" t="s">
        <v>330</v>
      </c>
      <c r="C248" t="s">
        <v>331</v>
      </c>
      <c r="D248" t="s">
        <v>24</v>
      </c>
      <c r="E248" t="s">
        <v>44</v>
      </c>
      <c r="F248">
        <v>2</v>
      </c>
      <c r="G248" t="s">
        <v>46</v>
      </c>
      <c r="H248" s="5">
        <v>44266</v>
      </c>
      <c r="I248" s="5">
        <v>44352</v>
      </c>
      <c r="J248" s="5">
        <v>44896</v>
      </c>
      <c r="K248" s="4">
        <v>110000</v>
      </c>
      <c r="L248" s="6">
        <v>0.18</v>
      </c>
      <c r="M248" s="4">
        <f t="shared" si="9"/>
        <v>2850.9589041095892</v>
      </c>
      <c r="N248" s="4">
        <f t="shared" si="10"/>
        <v>29510.136986301372</v>
      </c>
      <c r="O248" s="4">
        <f t="shared" si="11"/>
        <v>32361.095890410961</v>
      </c>
      <c r="P248" s="5">
        <f>IF(J248&gt;SUMIFS(Sales!$H:$H,Sales!$C:$C,Investors!G248),SUMIFS(Sales!$H:$H,Sales!$C:$C,Investors!G248),Investors!J248)</f>
        <v>44896</v>
      </c>
    </row>
    <row r="249" spans="1:16" x14ac:dyDescent="0.2">
      <c r="A249" t="s">
        <v>524</v>
      </c>
      <c r="B249" t="s">
        <v>330</v>
      </c>
      <c r="C249" t="s">
        <v>331</v>
      </c>
      <c r="D249" t="s">
        <v>24</v>
      </c>
      <c r="E249" t="s">
        <v>44</v>
      </c>
      <c r="F249">
        <v>3</v>
      </c>
      <c r="G249" t="s">
        <v>52</v>
      </c>
      <c r="H249" s="5">
        <v>44266</v>
      </c>
      <c r="I249" s="5">
        <v>44352</v>
      </c>
      <c r="J249" s="5">
        <v>44953</v>
      </c>
      <c r="K249" s="4">
        <v>110000</v>
      </c>
      <c r="L249" s="6">
        <v>0.18</v>
      </c>
      <c r="M249" s="4">
        <f t="shared" si="9"/>
        <v>2850.9589041095892</v>
      </c>
      <c r="N249" s="4">
        <f t="shared" si="10"/>
        <v>32602.191780821919</v>
      </c>
      <c r="O249" s="4">
        <f t="shared" si="11"/>
        <v>35453.150684931505</v>
      </c>
      <c r="P249" s="5">
        <f>IF(J249&gt;SUMIFS(Sales!$H:$H,Sales!$C:$C,Investors!G249),SUMIFS(Sales!$H:$H,Sales!$C:$C,Investors!G249),Investors!J249)</f>
        <v>44953</v>
      </c>
    </row>
    <row r="250" spans="1:16" x14ac:dyDescent="0.2">
      <c r="A250" t="s">
        <v>524</v>
      </c>
      <c r="B250" t="s">
        <v>330</v>
      </c>
      <c r="C250" t="s">
        <v>331</v>
      </c>
      <c r="D250" t="s">
        <v>24</v>
      </c>
      <c r="E250" t="s">
        <v>44</v>
      </c>
      <c r="F250">
        <v>4</v>
      </c>
      <c r="G250" t="s">
        <v>53</v>
      </c>
      <c r="H250" s="5">
        <v>44266</v>
      </c>
      <c r="I250" s="5">
        <v>44352</v>
      </c>
      <c r="J250" s="5">
        <v>44999</v>
      </c>
      <c r="K250" s="4">
        <v>110000</v>
      </c>
      <c r="L250" s="6">
        <v>0.18</v>
      </c>
      <c r="M250" s="4">
        <f t="shared" si="9"/>
        <v>2850.9589041095892</v>
      </c>
      <c r="N250" s="4">
        <f t="shared" si="10"/>
        <v>35097.534246575342</v>
      </c>
      <c r="O250" s="4">
        <f t="shared" si="11"/>
        <v>37948.493150684932</v>
      </c>
      <c r="P250" s="5">
        <f>IF(J250&gt;SUMIFS(Sales!$H:$H,Sales!$C:$C,Investors!G250),SUMIFS(Sales!$H:$H,Sales!$C:$C,Investors!G250),Investors!J250)</f>
        <v>44999</v>
      </c>
    </row>
    <row r="251" spans="1:16" x14ac:dyDescent="0.2">
      <c r="A251" t="s">
        <v>524</v>
      </c>
      <c r="B251" t="s">
        <v>330</v>
      </c>
      <c r="C251" t="s">
        <v>331</v>
      </c>
      <c r="D251" t="s">
        <v>24</v>
      </c>
      <c r="E251" t="s">
        <v>44</v>
      </c>
      <c r="F251">
        <v>5</v>
      </c>
      <c r="G251" t="s">
        <v>55</v>
      </c>
      <c r="H251" s="5">
        <v>44266</v>
      </c>
      <c r="I251" s="5">
        <v>44352</v>
      </c>
      <c r="J251" s="5">
        <v>45027</v>
      </c>
      <c r="K251" s="4">
        <v>110000</v>
      </c>
      <c r="L251" s="6">
        <v>0.18</v>
      </c>
      <c r="M251" s="4">
        <f t="shared" si="9"/>
        <v>2850.9589041095892</v>
      </c>
      <c r="N251" s="4">
        <f t="shared" si="10"/>
        <v>36616.438356164384</v>
      </c>
      <c r="O251" s="4">
        <f t="shared" si="11"/>
        <v>39467.397260273974</v>
      </c>
      <c r="P251" s="5">
        <f>IF(J251&gt;SUMIFS(Sales!$H:$H,Sales!$C:$C,Investors!G251),SUMIFS(Sales!$H:$H,Sales!$C:$C,Investors!G251),Investors!J251)</f>
        <v>45027</v>
      </c>
    </row>
    <row r="252" spans="1:16" x14ac:dyDescent="0.2">
      <c r="A252" t="s">
        <v>524</v>
      </c>
      <c r="B252" t="s">
        <v>330</v>
      </c>
      <c r="C252" t="s">
        <v>331</v>
      </c>
      <c r="D252" t="s">
        <v>91</v>
      </c>
      <c r="E252" t="s">
        <v>190</v>
      </c>
      <c r="F252">
        <v>6</v>
      </c>
      <c r="G252" t="s">
        <v>195</v>
      </c>
      <c r="H252" s="5">
        <v>44900</v>
      </c>
      <c r="I252" s="5">
        <v>44916</v>
      </c>
      <c r="J252" s="5">
        <v>45647</v>
      </c>
      <c r="K252" s="4">
        <v>120000</v>
      </c>
      <c r="L252" s="6">
        <v>0.18</v>
      </c>
      <c r="M252" s="4">
        <f t="shared" si="9"/>
        <v>578.6301369863013</v>
      </c>
      <c r="N252" s="4">
        <f t="shared" si="10"/>
        <v>43259.178082191786</v>
      </c>
      <c r="O252" s="4">
        <f t="shared" si="11"/>
        <v>43837.808219178085</v>
      </c>
      <c r="P252" s="5">
        <f>IF(J252&gt;SUMIFS(Sales!$H:$H,Sales!$C:$C,Investors!G252),SUMIFS(Sales!$H:$H,Sales!$C:$C,Investors!G252),Investors!J252)</f>
        <v>45647</v>
      </c>
    </row>
    <row r="253" spans="1:16" x14ac:dyDescent="0.2">
      <c r="A253" t="s">
        <v>524</v>
      </c>
      <c r="B253" t="s">
        <v>330</v>
      </c>
      <c r="C253" t="s">
        <v>331</v>
      </c>
      <c r="D253" t="s">
        <v>91</v>
      </c>
      <c r="E253" t="s">
        <v>190</v>
      </c>
      <c r="F253">
        <v>7</v>
      </c>
      <c r="G253" t="s">
        <v>193</v>
      </c>
      <c r="H253" s="5">
        <v>44902</v>
      </c>
      <c r="I253" s="5">
        <v>44967</v>
      </c>
      <c r="J253" s="5">
        <v>45530</v>
      </c>
      <c r="K253" s="4">
        <v>110000</v>
      </c>
      <c r="L253" s="6">
        <v>0.18</v>
      </c>
      <c r="M253" s="4">
        <f t="shared" si="9"/>
        <v>2154.7945205479455</v>
      </c>
      <c r="N253" s="4">
        <f t="shared" si="10"/>
        <v>30540.821917808218</v>
      </c>
      <c r="O253" s="4">
        <f t="shared" si="11"/>
        <v>32695.616438356163</v>
      </c>
      <c r="P253" s="5">
        <f>IF(J253&gt;SUMIFS(Sales!$H:$H,Sales!$C:$C,Investors!G253),SUMIFS(Sales!$H:$H,Sales!$C:$C,Investors!G253),Investors!J253)</f>
        <v>45530</v>
      </c>
    </row>
    <row r="254" spans="1:16" x14ac:dyDescent="0.2">
      <c r="A254" t="s">
        <v>524</v>
      </c>
      <c r="B254" t="s">
        <v>330</v>
      </c>
      <c r="C254" t="s">
        <v>331</v>
      </c>
      <c r="D254" t="s">
        <v>91</v>
      </c>
      <c r="E254" t="s">
        <v>190</v>
      </c>
      <c r="F254">
        <v>8</v>
      </c>
      <c r="G254" t="s">
        <v>204</v>
      </c>
      <c r="H254" s="5">
        <v>44909</v>
      </c>
      <c r="I254" s="5">
        <v>44995</v>
      </c>
      <c r="J254" s="5">
        <v>45726</v>
      </c>
      <c r="K254" s="4">
        <v>110000</v>
      </c>
      <c r="L254" s="6">
        <v>0.18</v>
      </c>
      <c r="M254" s="4">
        <f t="shared" si="9"/>
        <v>2850.9589041095892</v>
      </c>
      <c r="N254" s="4">
        <f t="shared" si="10"/>
        <v>39383.013698630137</v>
      </c>
      <c r="O254" s="4">
        <f t="shared" si="11"/>
        <v>42233.972602739726</v>
      </c>
      <c r="P254" s="5">
        <f>IF(J254&gt;SUMIFS(Sales!$H:$H,Sales!$C:$C,Investors!G254),SUMIFS(Sales!$H:$H,Sales!$C:$C,Investors!G254),Investors!J254)</f>
        <v>45721</v>
      </c>
    </row>
    <row r="255" spans="1:16" x14ac:dyDescent="0.2">
      <c r="A255" t="s">
        <v>524</v>
      </c>
      <c r="B255" t="s">
        <v>330</v>
      </c>
      <c r="C255" t="s">
        <v>331</v>
      </c>
      <c r="D255" t="s">
        <v>91</v>
      </c>
      <c r="E255" t="s">
        <v>190</v>
      </c>
      <c r="F255">
        <v>9</v>
      </c>
      <c r="G255" t="s">
        <v>205</v>
      </c>
      <c r="H255" s="5">
        <v>44909</v>
      </c>
      <c r="I255" s="5">
        <v>44995</v>
      </c>
      <c r="J255" s="5">
        <v>45726</v>
      </c>
      <c r="K255" s="4">
        <v>120000</v>
      </c>
      <c r="L255" s="6">
        <v>0.18</v>
      </c>
      <c r="M255" s="4">
        <f t="shared" si="9"/>
        <v>3110.1369863013697</v>
      </c>
      <c r="N255" s="4">
        <f t="shared" si="10"/>
        <v>42963.28767123288</v>
      </c>
      <c r="O255" s="4">
        <f t="shared" si="11"/>
        <v>46073.424657534248</v>
      </c>
      <c r="P255" s="5">
        <f>IF(J255&gt;SUMIFS(Sales!$H:$H,Sales!$C:$C,Investors!G255),SUMIFS(Sales!$H:$H,Sales!$C:$C,Investors!G255),Investors!J255)</f>
        <v>45721</v>
      </c>
    </row>
    <row r="256" spans="1:16" x14ac:dyDescent="0.2">
      <c r="A256" t="s">
        <v>524</v>
      </c>
      <c r="B256" t="s">
        <v>330</v>
      </c>
      <c r="C256" t="s">
        <v>331</v>
      </c>
      <c r="D256" t="s">
        <v>91</v>
      </c>
      <c r="E256" t="s">
        <v>246</v>
      </c>
      <c r="F256">
        <v>10</v>
      </c>
      <c r="G256" t="s">
        <v>252</v>
      </c>
      <c r="H256" s="5">
        <v>44938</v>
      </c>
      <c r="I256" s="5">
        <v>45044</v>
      </c>
      <c r="J256" s="5">
        <v>45506</v>
      </c>
      <c r="K256" s="4">
        <v>100000</v>
      </c>
      <c r="L256" s="6">
        <v>0.18</v>
      </c>
      <c r="M256" s="4">
        <f t="shared" si="9"/>
        <v>3194.5205479452056</v>
      </c>
      <c r="N256" s="4">
        <f t="shared" si="10"/>
        <v>22635.616438356163</v>
      </c>
      <c r="O256" s="4">
        <f t="shared" si="11"/>
        <v>25830.136986301368</v>
      </c>
      <c r="P256" s="5">
        <f>IF(J256&gt;SUMIFS(Sales!$H:$H,Sales!$C:$C,Investors!G256),SUMIFS(Sales!$H:$H,Sales!$C:$C,Investors!G256),Investors!J256)</f>
        <v>45503</v>
      </c>
    </row>
    <row r="257" spans="1:16" x14ac:dyDescent="0.2">
      <c r="A257" t="s">
        <v>524</v>
      </c>
      <c r="B257" t="s">
        <v>330</v>
      </c>
      <c r="C257" t="s">
        <v>331</v>
      </c>
      <c r="D257" t="s">
        <v>91</v>
      </c>
      <c r="E257" t="s">
        <v>246</v>
      </c>
      <c r="F257">
        <v>11</v>
      </c>
      <c r="G257" t="s">
        <v>254</v>
      </c>
      <c r="H257" s="5">
        <v>44965</v>
      </c>
      <c r="I257" s="5">
        <v>45072</v>
      </c>
      <c r="J257" s="5">
        <v>45506</v>
      </c>
      <c r="K257" s="4">
        <v>110000</v>
      </c>
      <c r="L257" s="6">
        <v>0.18</v>
      </c>
      <c r="M257" s="4">
        <f t="shared" si="9"/>
        <v>3547.1232876712334</v>
      </c>
      <c r="N257" s="4">
        <f t="shared" si="10"/>
        <v>23380.273972602739</v>
      </c>
      <c r="O257" s="4">
        <f t="shared" si="11"/>
        <v>26927.397260273974</v>
      </c>
      <c r="P257" s="5">
        <f>IF(J257&gt;SUMIFS(Sales!$H:$H,Sales!$C:$C,Investors!G257),SUMIFS(Sales!$H:$H,Sales!$C:$C,Investors!G257),Investors!J257)</f>
        <v>45503</v>
      </c>
    </row>
    <row r="258" spans="1:16" x14ac:dyDescent="0.2">
      <c r="A258" t="s">
        <v>524</v>
      </c>
      <c r="B258" t="s">
        <v>330</v>
      </c>
      <c r="C258" t="s">
        <v>331</v>
      </c>
      <c r="D258" t="s">
        <v>91</v>
      </c>
      <c r="E258" t="s">
        <v>246</v>
      </c>
      <c r="F258">
        <v>12</v>
      </c>
      <c r="G258" t="s">
        <v>247</v>
      </c>
      <c r="H258" s="5">
        <v>44978</v>
      </c>
      <c r="I258" s="5">
        <v>45072</v>
      </c>
      <c r="J258" s="5">
        <v>45520</v>
      </c>
      <c r="K258" s="4">
        <v>120000</v>
      </c>
      <c r="L258" s="6">
        <v>0.18</v>
      </c>
      <c r="M258" s="4">
        <f t="shared" si="9"/>
        <v>3399.4520547945203</v>
      </c>
      <c r="N258" s="4">
        <f t="shared" si="10"/>
        <v>26511.780821917808</v>
      </c>
      <c r="O258" s="4">
        <f t="shared" si="11"/>
        <v>29911.232876712329</v>
      </c>
      <c r="P258" s="5">
        <f>IF(J258&gt;SUMIFS(Sales!$H:$H,Sales!$C:$C,Investors!G258),SUMIFS(Sales!$H:$H,Sales!$C:$C,Investors!G258),Investors!J258)</f>
        <v>45520</v>
      </c>
    </row>
    <row r="259" spans="1:16" x14ac:dyDescent="0.2">
      <c r="A259" t="s">
        <v>524</v>
      </c>
      <c r="B259" t="s">
        <v>330</v>
      </c>
      <c r="C259" t="s">
        <v>331</v>
      </c>
      <c r="D259" t="s">
        <v>91</v>
      </c>
      <c r="E259" t="s">
        <v>92</v>
      </c>
      <c r="F259">
        <v>13</v>
      </c>
      <c r="G259" t="s">
        <v>102</v>
      </c>
      <c r="H259" s="5">
        <v>44992</v>
      </c>
      <c r="I259" s="5">
        <v>45107</v>
      </c>
      <c r="J259" s="5">
        <v>45838</v>
      </c>
      <c r="K259" s="4">
        <v>150000</v>
      </c>
      <c r="L259" s="6">
        <v>0.18</v>
      </c>
      <c r="M259" s="4">
        <f t="shared" si="9"/>
        <v>5198.6301369863004</v>
      </c>
      <c r="N259" s="4">
        <f t="shared" si="10"/>
        <v>31290.410958904111</v>
      </c>
      <c r="O259" s="4">
        <f t="shared" si="11"/>
        <v>36489.04109589041</v>
      </c>
      <c r="P259" s="5">
        <f>IF(J259&gt;SUMIFS(Sales!$H:$H,Sales!$C:$C,Investors!G259),SUMIFS(Sales!$H:$H,Sales!$C:$C,Investors!G259),Investors!J259)</f>
        <v>45530</v>
      </c>
    </row>
    <row r="260" spans="1:16" x14ac:dyDescent="0.2">
      <c r="A260" t="s">
        <v>524</v>
      </c>
      <c r="B260" t="s">
        <v>330</v>
      </c>
      <c r="C260" t="s">
        <v>331</v>
      </c>
      <c r="D260" t="s">
        <v>91</v>
      </c>
      <c r="E260" t="s">
        <v>190</v>
      </c>
      <c r="F260">
        <v>14</v>
      </c>
      <c r="G260" t="s">
        <v>191</v>
      </c>
      <c r="H260" s="5">
        <v>44992</v>
      </c>
      <c r="I260" s="5">
        <v>45107</v>
      </c>
      <c r="J260" s="5">
        <v>45838</v>
      </c>
      <c r="K260" s="4">
        <v>150000</v>
      </c>
      <c r="L260" s="6">
        <v>0.18</v>
      </c>
      <c r="M260" s="4">
        <f t="shared" si="9"/>
        <v>5198.6301369863004</v>
      </c>
      <c r="N260" s="4">
        <f t="shared" si="10"/>
        <v>45419.178082191778</v>
      </c>
      <c r="O260" s="4">
        <f t="shared" si="11"/>
        <v>50617.808219178078</v>
      </c>
      <c r="P260" s="5">
        <f>IF(J260&gt;SUMIFS(Sales!$H:$H,Sales!$C:$C,Investors!G260),SUMIFS(Sales!$H:$H,Sales!$C:$C,Investors!G260),Investors!J260)</f>
        <v>45721</v>
      </c>
    </row>
    <row r="261" spans="1:16" x14ac:dyDescent="0.2">
      <c r="A261" t="s">
        <v>524</v>
      </c>
      <c r="B261" t="s">
        <v>330</v>
      </c>
      <c r="C261" t="s">
        <v>331</v>
      </c>
      <c r="D261" t="s">
        <v>91</v>
      </c>
      <c r="E261" t="s">
        <v>262</v>
      </c>
      <c r="F261">
        <v>15</v>
      </c>
      <c r="G261" t="s">
        <v>267</v>
      </c>
      <c r="H261" s="5">
        <v>45002</v>
      </c>
      <c r="I261" s="5">
        <v>45107</v>
      </c>
      <c r="J261" s="5">
        <v>45191</v>
      </c>
      <c r="K261" s="4">
        <v>110000</v>
      </c>
      <c r="L261" s="6">
        <v>0.18</v>
      </c>
      <c r="M261" s="4">
        <f t="shared" ref="M261:M324" si="12">IF(I261="",K261/365*0.11*((H261+30)-H261),K261/365*0.11*(I261-H261))</f>
        <v>3480.8219178082195</v>
      </c>
      <c r="N261" s="4">
        <f t="shared" ref="N261:N324" si="13">K261*L261/365*(P261-I261)</f>
        <v>4556.7123287671229</v>
      </c>
      <c r="O261" s="4">
        <f t="shared" ref="O261:O324" si="14">M261+N261</f>
        <v>8037.534246575342</v>
      </c>
      <c r="P261" s="5">
        <f>IF(J261&gt;SUMIFS(Sales!$H:$H,Sales!$C:$C,Investors!G261),SUMIFS(Sales!$H:$H,Sales!$C:$C,Investors!G261),Investors!J261)</f>
        <v>45191</v>
      </c>
    </row>
    <row r="262" spans="1:16" x14ac:dyDescent="0.2">
      <c r="A262" t="s">
        <v>524</v>
      </c>
      <c r="B262" t="s">
        <v>330</v>
      </c>
      <c r="C262" t="s">
        <v>331</v>
      </c>
      <c r="D262" t="s">
        <v>91</v>
      </c>
      <c r="E262" t="s">
        <v>146</v>
      </c>
      <c r="F262">
        <v>16</v>
      </c>
      <c r="G262" t="s">
        <v>147</v>
      </c>
      <c r="H262" s="5">
        <v>45033</v>
      </c>
      <c r="I262" s="5">
        <v>45129</v>
      </c>
      <c r="J262" s="5">
        <v>45860</v>
      </c>
      <c r="K262" s="4">
        <v>110000</v>
      </c>
      <c r="L262" s="6">
        <v>0.18</v>
      </c>
      <c r="M262" s="4">
        <f t="shared" si="12"/>
        <v>3182.465753424658</v>
      </c>
      <c r="N262" s="4">
        <f t="shared" si="13"/>
        <v>30920.547945205479</v>
      </c>
      <c r="O262" s="4">
        <f t="shared" si="14"/>
        <v>34103.013698630137</v>
      </c>
      <c r="P262" s="5">
        <f>IF(J262&gt;SUMIFS(Sales!$H:$H,Sales!$C:$C,Investors!G262),SUMIFS(Sales!$H:$H,Sales!$C:$C,Investors!G262),Investors!J262)</f>
        <v>45699</v>
      </c>
    </row>
    <row r="263" spans="1:16" x14ac:dyDescent="0.2">
      <c r="A263" t="s">
        <v>524</v>
      </c>
      <c r="B263" t="s">
        <v>330</v>
      </c>
      <c r="C263" t="s">
        <v>331</v>
      </c>
      <c r="D263" t="s">
        <v>91</v>
      </c>
      <c r="E263" t="s">
        <v>124</v>
      </c>
      <c r="F263">
        <v>17</v>
      </c>
      <c r="G263" t="s">
        <v>135</v>
      </c>
      <c r="H263" s="5">
        <v>45198</v>
      </c>
      <c r="I263" s="5">
        <v>45224</v>
      </c>
      <c r="J263" s="5">
        <v>45955</v>
      </c>
      <c r="K263" s="4">
        <v>110000</v>
      </c>
      <c r="L263" s="6">
        <v>0.18</v>
      </c>
      <c r="M263" s="4">
        <f t="shared" si="12"/>
        <v>861.91780821917814</v>
      </c>
      <c r="N263" s="4">
        <f t="shared" si="13"/>
        <v>33795.616438356163</v>
      </c>
      <c r="O263" s="4">
        <f t="shared" si="14"/>
        <v>34657.534246575342</v>
      </c>
      <c r="P263" s="5">
        <f>IF(J263&gt;SUMIFS(Sales!$H:$H,Sales!$C:$C,Investors!G263),SUMIFS(Sales!$H:$H,Sales!$C:$C,Investors!G263),Investors!J263)</f>
        <v>45847</v>
      </c>
    </row>
    <row r="264" spans="1:16" x14ac:dyDescent="0.2">
      <c r="A264" t="s">
        <v>525</v>
      </c>
      <c r="B264" t="s">
        <v>526</v>
      </c>
      <c r="C264" t="s">
        <v>527</v>
      </c>
      <c r="D264" t="s">
        <v>24</v>
      </c>
      <c r="E264" t="s">
        <v>44</v>
      </c>
      <c r="F264">
        <v>1</v>
      </c>
      <c r="G264" t="s">
        <v>52</v>
      </c>
      <c r="H264" s="5">
        <v>44274</v>
      </c>
      <c r="I264" s="5">
        <v>44352</v>
      </c>
      <c r="J264" s="5">
        <v>44984</v>
      </c>
      <c r="K264" s="4">
        <v>200000</v>
      </c>
      <c r="L264" s="6">
        <v>0.15</v>
      </c>
      <c r="M264" s="4">
        <f t="shared" si="12"/>
        <v>4701.3698630136987</v>
      </c>
      <c r="N264" s="4">
        <f t="shared" si="13"/>
        <v>51945.205479452052</v>
      </c>
      <c r="O264" s="4">
        <f t="shared" si="14"/>
        <v>56646.575342465752</v>
      </c>
      <c r="P264" s="5">
        <f>IF(J264&gt;SUMIFS(Sales!$H:$H,Sales!$C:$C,Investors!G264),SUMIFS(Sales!$H:$H,Sales!$C:$C,Investors!G264),Investors!J264)</f>
        <v>44984</v>
      </c>
    </row>
    <row r="265" spans="1:16" x14ac:dyDescent="0.2">
      <c r="A265" t="s">
        <v>525</v>
      </c>
      <c r="B265" t="s">
        <v>526</v>
      </c>
      <c r="C265" t="s">
        <v>527</v>
      </c>
      <c r="D265" t="s">
        <v>91</v>
      </c>
      <c r="E265" t="s">
        <v>92</v>
      </c>
      <c r="F265">
        <v>3</v>
      </c>
      <c r="G265" t="s">
        <v>109</v>
      </c>
      <c r="H265" s="5">
        <v>44988</v>
      </c>
      <c r="I265" s="5">
        <v>45107</v>
      </c>
      <c r="J265" s="5">
        <v>45838</v>
      </c>
      <c r="K265" s="4">
        <v>254616.44</v>
      </c>
      <c r="L265" s="6">
        <v>0.16</v>
      </c>
      <c r="M265" s="4">
        <f t="shared" si="12"/>
        <v>9131.3128756164388</v>
      </c>
      <c r="N265" s="4">
        <f t="shared" si="13"/>
        <v>47547.004247671233</v>
      </c>
      <c r="O265" s="4">
        <f t="shared" si="14"/>
        <v>56678.31712328767</v>
      </c>
      <c r="P265" s="5">
        <f>IF(J265&gt;SUMIFS(Sales!$H:$H,Sales!$C:$C,Investors!G265),SUMIFS(Sales!$H:$H,Sales!$C:$C,Investors!G265),Investors!J265)</f>
        <v>45533</v>
      </c>
    </row>
    <row r="266" spans="1:16" x14ac:dyDescent="0.2">
      <c r="A266" t="s">
        <v>528</v>
      </c>
      <c r="B266" t="s">
        <v>379</v>
      </c>
      <c r="C266" t="s">
        <v>380</v>
      </c>
      <c r="D266" t="s">
        <v>24</v>
      </c>
      <c r="E266" t="s">
        <v>44</v>
      </c>
      <c r="F266">
        <v>1</v>
      </c>
      <c r="G266" t="s">
        <v>69</v>
      </c>
      <c r="H266" s="5">
        <v>44287</v>
      </c>
      <c r="I266" s="5">
        <v>44352</v>
      </c>
      <c r="J266" s="5">
        <v>45035</v>
      </c>
      <c r="K266" s="4">
        <v>700000</v>
      </c>
      <c r="L266" s="6">
        <v>0.18</v>
      </c>
      <c r="M266" s="4">
        <f t="shared" si="12"/>
        <v>13712.328767123288</v>
      </c>
      <c r="N266" s="4">
        <f t="shared" si="13"/>
        <v>235775.34246575343</v>
      </c>
      <c r="O266" s="4">
        <f t="shared" si="14"/>
        <v>249487.67123287672</v>
      </c>
      <c r="P266" s="5">
        <f>IF(J266&gt;SUMIFS(Sales!$H:$H,Sales!$C:$C,Investors!G266),SUMIFS(Sales!$H:$H,Sales!$C:$C,Investors!G266),Investors!J266)</f>
        <v>45035</v>
      </c>
    </row>
    <row r="267" spans="1:16" x14ac:dyDescent="0.2">
      <c r="A267" t="s">
        <v>528</v>
      </c>
      <c r="B267" t="s">
        <v>379</v>
      </c>
      <c r="C267" t="s">
        <v>380</v>
      </c>
      <c r="D267" t="s">
        <v>91</v>
      </c>
      <c r="E267" t="s">
        <v>262</v>
      </c>
      <c r="F267">
        <v>3</v>
      </c>
      <c r="G267" t="s">
        <v>270</v>
      </c>
      <c r="H267" s="5">
        <v>44851</v>
      </c>
      <c r="I267" s="5">
        <v>44889</v>
      </c>
      <c r="J267" s="5">
        <v>45271</v>
      </c>
      <c r="K267" s="4">
        <v>264742.12</v>
      </c>
      <c r="L267" s="6">
        <v>0.18</v>
      </c>
      <c r="M267" s="4">
        <f t="shared" si="12"/>
        <v>3031.8412646575343</v>
      </c>
      <c r="N267" s="4">
        <f t="shared" si="13"/>
        <v>49873.06348273973</v>
      </c>
      <c r="O267" s="4">
        <f t="shared" si="14"/>
        <v>52904.904747397261</v>
      </c>
      <c r="P267" s="5">
        <f>IF(J267&gt;SUMIFS(Sales!$H:$H,Sales!$C:$C,Investors!G267),SUMIFS(Sales!$H:$H,Sales!$C:$C,Investors!G267),Investors!J267)</f>
        <v>45271</v>
      </c>
    </row>
    <row r="268" spans="1:16" x14ac:dyDescent="0.2">
      <c r="A268" t="s">
        <v>528</v>
      </c>
      <c r="B268" t="s">
        <v>379</v>
      </c>
      <c r="C268" t="s">
        <v>380</v>
      </c>
      <c r="D268" t="s">
        <v>91</v>
      </c>
      <c r="E268" t="s">
        <v>224</v>
      </c>
      <c r="F268">
        <v>4</v>
      </c>
      <c r="G268" t="s">
        <v>225</v>
      </c>
      <c r="H268" s="5">
        <v>45020</v>
      </c>
      <c r="I268" s="5">
        <v>45129</v>
      </c>
      <c r="J268" s="5">
        <v>45860</v>
      </c>
      <c r="K268" s="4">
        <v>300931.51</v>
      </c>
      <c r="L268" s="6">
        <v>0.18</v>
      </c>
      <c r="M268" s="4">
        <f t="shared" si="12"/>
        <v>9885.3939860273967</v>
      </c>
      <c r="N268" s="4">
        <f t="shared" si="13"/>
        <v>69453.343568219163</v>
      </c>
      <c r="O268" s="4">
        <f t="shared" si="14"/>
        <v>79338.73755424656</v>
      </c>
      <c r="P268" s="5">
        <f>IF(J268&gt;SUMIFS(Sales!$H:$H,Sales!$C:$C,Investors!G268),SUMIFS(Sales!$H:$H,Sales!$C:$C,Investors!G268),Investors!J268)</f>
        <v>45597</v>
      </c>
    </row>
    <row r="269" spans="1:16" x14ac:dyDescent="0.2">
      <c r="A269" t="s">
        <v>528</v>
      </c>
      <c r="B269" t="s">
        <v>379</v>
      </c>
      <c r="C269" t="s">
        <v>380</v>
      </c>
      <c r="D269" t="s">
        <v>91</v>
      </c>
      <c r="E269" t="s">
        <v>224</v>
      </c>
      <c r="F269">
        <v>5</v>
      </c>
      <c r="G269" t="s">
        <v>230</v>
      </c>
      <c r="H269" s="5">
        <v>45020</v>
      </c>
      <c r="I269" s="5">
        <v>45129</v>
      </c>
      <c r="J269" s="5">
        <v>45860</v>
      </c>
      <c r="K269" s="4">
        <v>1100000</v>
      </c>
      <c r="L269" s="6">
        <v>0.18</v>
      </c>
      <c r="M269" s="4">
        <f t="shared" si="12"/>
        <v>36134.246575342462</v>
      </c>
      <c r="N269" s="4">
        <f t="shared" si="13"/>
        <v>263638.35616438359</v>
      </c>
      <c r="O269" s="4">
        <f t="shared" si="14"/>
        <v>299772.60273972608</v>
      </c>
      <c r="P269" s="5">
        <f>IF(J269&gt;SUMIFS(Sales!$H:$H,Sales!$C:$C,Investors!G269),SUMIFS(Sales!$H:$H,Sales!$C:$C,Investors!G269),Investors!J269)</f>
        <v>45615</v>
      </c>
    </row>
    <row r="270" spans="1:16" x14ac:dyDescent="0.2">
      <c r="A270" t="s">
        <v>528</v>
      </c>
      <c r="B270" t="s">
        <v>379</v>
      </c>
      <c r="C270" t="s">
        <v>380</v>
      </c>
      <c r="D270" t="s">
        <v>91</v>
      </c>
      <c r="E270" t="s">
        <v>146</v>
      </c>
      <c r="F270">
        <v>6</v>
      </c>
      <c r="G270" t="s">
        <v>157</v>
      </c>
      <c r="H270" s="5">
        <v>45042</v>
      </c>
      <c r="I270" s="5">
        <v>45224</v>
      </c>
      <c r="J270" s="5">
        <v>45955</v>
      </c>
      <c r="K270" s="4">
        <v>943566.44</v>
      </c>
      <c r="L270" s="6">
        <v>0.18</v>
      </c>
      <c r="M270" s="4">
        <f t="shared" si="12"/>
        <v>51753.972955616431</v>
      </c>
      <c r="N270" s="4">
        <f t="shared" si="13"/>
        <v>221027.20717808217</v>
      </c>
      <c r="O270" s="4">
        <f t="shared" si="14"/>
        <v>272781.18013369862</v>
      </c>
      <c r="P270" s="5">
        <f>IF(J270&gt;SUMIFS(Sales!$H:$H,Sales!$C:$C,Investors!G270),SUMIFS(Sales!$H:$H,Sales!$C:$C,Investors!G270),Investors!J270)</f>
        <v>45699</v>
      </c>
    </row>
    <row r="271" spans="1:16" x14ac:dyDescent="0.2">
      <c r="A271" t="s">
        <v>529</v>
      </c>
      <c r="B271" t="s">
        <v>530</v>
      </c>
      <c r="C271" t="s">
        <v>531</v>
      </c>
      <c r="D271" t="s">
        <v>24</v>
      </c>
      <c r="E271" t="s">
        <v>44</v>
      </c>
      <c r="F271">
        <v>1</v>
      </c>
      <c r="G271" t="s">
        <v>50</v>
      </c>
      <c r="H271" s="5">
        <v>44286</v>
      </c>
      <c r="I271" s="5">
        <v>44352</v>
      </c>
      <c r="J271" s="5">
        <v>44956</v>
      </c>
      <c r="K271" s="4">
        <v>300000</v>
      </c>
      <c r="L271" s="6">
        <v>0.15</v>
      </c>
      <c r="M271" s="4">
        <f t="shared" si="12"/>
        <v>5967.123287671232</v>
      </c>
      <c r="N271" s="4">
        <f t="shared" si="13"/>
        <v>74465.753424657538</v>
      </c>
      <c r="O271" s="4">
        <f t="shared" si="14"/>
        <v>80432.876712328769</v>
      </c>
      <c r="P271" s="5">
        <f>IF(J271&gt;SUMIFS(Sales!$H:$H,Sales!$C:$C,Investors!G271),SUMIFS(Sales!$H:$H,Sales!$C:$C,Investors!G271),Investors!J271)</f>
        <v>44956</v>
      </c>
    </row>
    <row r="272" spans="1:16" x14ac:dyDescent="0.2">
      <c r="A272" t="s">
        <v>532</v>
      </c>
      <c r="B272" t="s">
        <v>533</v>
      </c>
      <c r="C272" t="s">
        <v>534</v>
      </c>
      <c r="D272" t="s">
        <v>24</v>
      </c>
      <c r="E272" t="s">
        <v>25</v>
      </c>
      <c r="F272">
        <v>1</v>
      </c>
      <c r="G272" t="s">
        <v>43</v>
      </c>
      <c r="H272" s="5">
        <v>44285</v>
      </c>
      <c r="I272" s="5">
        <v>44352</v>
      </c>
      <c r="J272" s="5">
        <v>44901</v>
      </c>
      <c r="K272" s="4">
        <v>100000</v>
      </c>
      <c r="L272" s="6">
        <v>0.15</v>
      </c>
      <c r="M272" s="4">
        <f t="shared" si="12"/>
        <v>2019.1780821917807</v>
      </c>
      <c r="N272" s="4">
        <f t="shared" si="13"/>
        <v>22561.643835616436</v>
      </c>
      <c r="O272" s="4">
        <f t="shared" si="14"/>
        <v>24580.821917808218</v>
      </c>
      <c r="P272" s="5">
        <f>IF(J272&gt;SUMIFS(Sales!$H:$H,Sales!$C:$C,Investors!G272),SUMIFS(Sales!$H:$H,Sales!$C:$C,Investors!G272),Investors!J272)</f>
        <v>44901</v>
      </c>
    </row>
    <row r="273" spans="1:16" x14ac:dyDescent="0.2">
      <c r="A273" t="s">
        <v>532</v>
      </c>
      <c r="B273" t="s">
        <v>533</v>
      </c>
      <c r="C273" t="s">
        <v>534</v>
      </c>
      <c r="D273" t="s">
        <v>91</v>
      </c>
      <c r="E273" t="s">
        <v>190</v>
      </c>
      <c r="F273">
        <v>2</v>
      </c>
      <c r="G273" t="s">
        <v>202</v>
      </c>
      <c r="H273" s="5">
        <v>44944</v>
      </c>
      <c r="I273" s="5">
        <v>45016</v>
      </c>
      <c r="J273" s="5">
        <v>45747</v>
      </c>
      <c r="K273" s="4">
        <v>100000</v>
      </c>
      <c r="L273" s="6">
        <v>0.14000000000000001</v>
      </c>
      <c r="M273" s="4">
        <f t="shared" si="12"/>
        <v>2169.8630136986303</v>
      </c>
      <c r="N273" s="4">
        <f t="shared" si="13"/>
        <v>27041.095890410961</v>
      </c>
      <c r="O273" s="4">
        <f t="shared" si="14"/>
        <v>29210.95890410959</v>
      </c>
      <c r="P273" s="5">
        <f>IF(J273&gt;SUMIFS(Sales!$H:$H,Sales!$C:$C,Investors!G273),SUMIFS(Sales!$H:$H,Sales!$C:$C,Investors!G273),Investors!J273)</f>
        <v>45721</v>
      </c>
    </row>
    <row r="274" spans="1:16" x14ac:dyDescent="0.2">
      <c r="A274" t="s">
        <v>535</v>
      </c>
      <c r="B274" t="s">
        <v>536</v>
      </c>
      <c r="C274" t="s">
        <v>537</v>
      </c>
      <c r="D274" t="s">
        <v>24</v>
      </c>
      <c r="E274" t="s">
        <v>44</v>
      </c>
      <c r="F274">
        <v>1</v>
      </c>
      <c r="G274" t="s">
        <v>53</v>
      </c>
      <c r="H274" s="5">
        <v>44298</v>
      </c>
      <c r="I274" s="5">
        <v>44352</v>
      </c>
      <c r="J274" s="5">
        <v>44999</v>
      </c>
      <c r="K274" s="4">
        <v>600000</v>
      </c>
      <c r="L274" s="6">
        <v>0.18</v>
      </c>
      <c r="M274" s="4">
        <f t="shared" si="12"/>
        <v>9764.3835616438337</v>
      </c>
      <c r="N274" s="4">
        <f t="shared" si="13"/>
        <v>191441.09589041097</v>
      </c>
      <c r="O274" s="4">
        <f t="shared" si="14"/>
        <v>201205.4794520548</v>
      </c>
      <c r="P274" s="5">
        <f>IF(J274&gt;SUMIFS(Sales!$H:$H,Sales!$C:$C,Investors!G274),SUMIFS(Sales!$H:$H,Sales!$C:$C,Investors!G274),Investors!J274)</f>
        <v>44999</v>
      </c>
    </row>
    <row r="275" spans="1:16" x14ac:dyDescent="0.2">
      <c r="A275" t="s">
        <v>535</v>
      </c>
      <c r="B275" t="s">
        <v>536</v>
      </c>
      <c r="C275" t="s">
        <v>537</v>
      </c>
      <c r="D275" t="s">
        <v>24</v>
      </c>
      <c r="E275" t="s">
        <v>44</v>
      </c>
      <c r="F275">
        <v>2</v>
      </c>
      <c r="G275" t="s">
        <v>63</v>
      </c>
      <c r="H275" s="5">
        <v>44298</v>
      </c>
      <c r="I275" s="5">
        <v>44352</v>
      </c>
      <c r="J275" s="5">
        <v>45106</v>
      </c>
      <c r="K275" s="4">
        <v>400000</v>
      </c>
      <c r="L275" s="6">
        <v>0.18</v>
      </c>
      <c r="M275" s="4">
        <f t="shared" si="12"/>
        <v>6509.58904109589</v>
      </c>
      <c r="N275" s="4">
        <f t="shared" si="13"/>
        <v>148734.24657534246</v>
      </c>
      <c r="O275" s="4">
        <f t="shared" si="14"/>
        <v>155243.83561643836</v>
      </c>
      <c r="P275" s="5">
        <f>IF(J275&gt;SUMIFS(Sales!$H:$H,Sales!$C:$C,Investors!G275),SUMIFS(Sales!$H:$H,Sales!$C:$C,Investors!G275),Investors!J275)</f>
        <v>45106</v>
      </c>
    </row>
    <row r="276" spans="1:16" x14ac:dyDescent="0.2">
      <c r="A276" t="s">
        <v>538</v>
      </c>
      <c r="B276" t="s">
        <v>539</v>
      </c>
      <c r="C276" t="s">
        <v>540</v>
      </c>
      <c r="D276" t="s">
        <v>24</v>
      </c>
      <c r="E276" t="s">
        <v>44</v>
      </c>
      <c r="F276">
        <v>1</v>
      </c>
      <c r="G276" t="s">
        <v>58</v>
      </c>
      <c r="H276" s="5">
        <v>44293</v>
      </c>
      <c r="I276" s="5">
        <v>44352</v>
      </c>
      <c r="J276" s="5">
        <v>44936</v>
      </c>
      <c r="K276" s="4">
        <v>150000</v>
      </c>
      <c r="L276" s="6">
        <v>0.15</v>
      </c>
      <c r="M276" s="4">
        <f t="shared" si="12"/>
        <v>2667.1232876712324</v>
      </c>
      <c r="N276" s="4">
        <f t="shared" si="13"/>
        <v>36000</v>
      </c>
      <c r="O276" s="4">
        <f t="shared" si="14"/>
        <v>38667.123287671231</v>
      </c>
      <c r="P276" s="5">
        <f>IF(J276&gt;SUMIFS(Sales!$H:$H,Sales!$C:$C,Investors!G276),SUMIFS(Sales!$H:$H,Sales!$C:$C,Investors!G276),Investors!J276)</f>
        <v>44936</v>
      </c>
    </row>
    <row r="277" spans="1:16" x14ac:dyDescent="0.2">
      <c r="A277" t="s">
        <v>538</v>
      </c>
      <c r="B277" t="s">
        <v>539</v>
      </c>
      <c r="C277" t="s">
        <v>540</v>
      </c>
      <c r="D277" t="s">
        <v>91</v>
      </c>
      <c r="E277" t="s">
        <v>246</v>
      </c>
      <c r="F277">
        <v>2</v>
      </c>
      <c r="G277" t="s">
        <v>253</v>
      </c>
      <c r="H277" s="5">
        <v>44946</v>
      </c>
      <c r="I277" s="5">
        <v>45016</v>
      </c>
      <c r="J277" s="5">
        <v>45747</v>
      </c>
      <c r="K277" s="4">
        <v>187515.41</v>
      </c>
      <c r="L277" s="6">
        <v>0.14000000000000001</v>
      </c>
      <c r="M277" s="4">
        <f t="shared" si="12"/>
        <v>3955.8045397260275</v>
      </c>
      <c r="N277" s="4">
        <f t="shared" si="13"/>
        <v>37184.562673424669</v>
      </c>
      <c r="O277" s="4">
        <f t="shared" si="14"/>
        <v>41140.367213150697</v>
      </c>
      <c r="P277" s="5">
        <f>IF(J277&gt;SUMIFS(Sales!$H:$H,Sales!$C:$C,Investors!G277),SUMIFS(Sales!$H:$H,Sales!$C:$C,Investors!G277),Investors!J277)</f>
        <v>45533</v>
      </c>
    </row>
    <row r="278" spans="1:16" x14ac:dyDescent="0.2">
      <c r="A278" t="s">
        <v>541</v>
      </c>
      <c r="B278" t="s">
        <v>542</v>
      </c>
      <c r="C278" t="s">
        <v>543</v>
      </c>
      <c r="D278" t="s">
        <v>24</v>
      </c>
      <c r="E278" t="s">
        <v>44</v>
      </c>
      <c r="F278">
        <v>1</v>
      </c>
      <c r="G278" t="s">
        <v>67</v>
      </c>
      <c r="H278" s="5">
        <v>44294</v>
      </c>
      <c r="I278" s="5">
        <v>44352</v>
      </c>
      <c r="J278" s="5">
        <v>45035</v>
      </c>
      <c r="K278" s="4">
        <v>500000</v>
      </c>
      <c r="L278" s="6">
        <v>0.18</v>
      </c>
      <c r="M278" s="4">
        <f t="shared" si="12"/>
        <v>8739.7260273972606</v>
      </c>
      <c r="N278" s="4">
        <f t="shared" si="13"/>
        <v>168410.9589041096</v>
      </c>
      <c r="O278" s="4">
        <f t="shared" si="14"/>
        <v>177150.68493150687</v>
      </c>
      <c r="P278" s="5">
        <f>IF(J278&gt;SUMIFS(Sales!$H:$H,Sales!$C:$C,Investors!G278),SUMIFS(Sales!$H:$H,Sales!$C:$C,Investors!G278),Investors!J278)</f>
        <v>45035</v>
      </c>
    </row>
    <row r="279" spans="1:16" x14ac:dyDescent="0.2">
      <c r="A279" t="s">
        <v>541</v>
      </c>
      <c r="B279" t="s">
        <v>542</v>
      </c>
      <c r="C279" t="s">
        <v>543</v>
      </c>
      <c r="D279" t="s">
        <v>91</v>
      </c>
      <c r="E279" t="s">
        <v>146</v>
      </c>
      <c r="F279">
        <v>2</v>
      </c>
      <c r="G279" t="s">
        <v>156</v>
      </c>
      <c r="H279" s="5">
        <v>45042</v>
      </c>
      <c r="I279" s="5">
        <v>45224</v>
      </c>
      <c r="J279" s="5">
        <v>45955</v>
      </c>
      <c r="K279" s="4">
        <v>600000</v>
      </c>
      <c r="L279" s="6">
        <v>0.16</v>
      </c>
      <c r="M279" s="4">
        <f t="shared" si="12"/>
        <v>32909.589041095889</v>
      </c>
      <c r="N279" s="4">
        <f t="shared" si="13"/>
        <v>124931.50684931508</v>
      </c>
      <c r="O279" s="4">
        <f t="shared" si="14"/>
        <v>157841.09589041097</v>
      </c>
      <c r="P279" s="5">
        <f>IF(J279&gt;SUMIFS(Sales!$H:$H,Sales!$C:$C,Investors!G279),SUMIFS(Sales!$H:$H,Sales!$C:$C,Investors!G279),Investors!J279)</f>
        <v>45699</v>
      </c>
    </row>
    <row r="280" spans="1:16" x14ac:dyDescent="0.2">
      <c r="A280" t="s">
        <v>544</v>
      </c>
      <c r="B280" t="s">
        <v>545</v>
      </c>
      <c r="C280" t="s">
        <v>546</v>
      </c>
      <c r="D280" t="s">
        <v>24</v>
      </c>
      <c r="E280" t="s">
        <v>44</v>
      </c>
      <c r="F280">
        <v>1</v>
      </c>
      <c r="G280" t="s">
        <v>50</v>
      </c>
      <c r="H280" s="5">
        <v>44281</v>
      </c>
      <c r="I280" s="5">
        <v>44352</v>
      </c>
      <c r="J280" s="5">
        <v>44956</v>
      </c>
      <c r="K280" s="4">
        <v>400000</v>
      </c>
      <c r="L280" s="6">
        <v>0.15</v>
      </c>
      <c r="M280" s="4">
        <f t="shared" si="12"/>
        <v>8558.9041095890407</v>
      </c>
      <c r="N280" s="4">
        <f t="shared" si="13"/>
        <v>99287.671232876703</v>
      </c>
      <c r="O280" s="4">
        <f t="shared" si="14"/>
        <v>107846.57534246575</v>
      </c>
      <c r="P280" s="5">
        <f>IF(J280&gt;SUMIFS(Sales!$H:$H,Sales!$C:$C,Investors!G280),SUMIFS(Sales!$H:$H,Sales!$C:$C,Investors!G280),Investors!J280)</f>
        <v>44956</v>
      </c>
    </row>
    <row r="281" spans="1:16" x14ac:dyDescent="0.2">
      <c r="A281" t="s">
        <v>544</v>
      </c>
      <c r="B281" t="s">
        <v>545</v>
      </c>
      <c r="C281" t="s">
        <v>546</v>
      </c>
      <c r="D281" t="s">
        <v>91</v>
      </c>
      <c r="E281" t="s">
        <v>246</v>
      </c>
      <c r="F281">
        <v>2</v>
      </c>
      <c r="G281" t="s">
        <v>255</v>
      </c>
      <c r="H281" s="5">
        <v>44964</v>
      </c>
      <c r="I281" s="5">
        <v>45072</v>
      </c>
      <c r="J281" s="5">
        <v>45523</v>
      </c>
      <c r="K281" s="4">
        <v>504150.68</v>
      </c>
      <c r="L281" s="6">
        <v>0.16</v>
      </c>
      <c r="M281" s="4">
        <f t="shared" si="12"/>
        <v>16409.068707945207</v>
      </c>
      <c r="N281" s="4">
        <f t="shared" si="13"/>
        <v>99669.898818630129</v>
      </c>
      <c r="O281" s="4">
        <f t="shared" si="14"/>
        <v>116078.96752657533</v>
      </c>
      <c r="P281" s="5">
        <f>IF(J281&gt;SUMIFS(Sales!$H:$H,Sales!$C:$C,Investors!G281),SUMIFS(Sales!$H:$H,Sales!$C:$C,Investors!G281),Investors!J281)</f>
        <v>45523</v>
      </c>
    </row>
    <row r="282" spans="1:16" x14ac:dyDescent="0.2">
      <c r="A282" t="s">
        <v>547</v>
      </c>
      <c r="B282" t="s">
        <v>548</v>
      </c>
      <c r="C282" t="s">
        <v>549</v>
      </c>
      <c r="D282" t="s">
        <v>24</v>
      </c>
      <c r="E282" t="s">
        <v>25</v>
      </c>
      <c r="F282">
        <v>1</v>
      </c>
      <c r="G282" t="s">
        <v>43</v>
      </c>
      <c r="H282" s="5">
        <v>44270</v>
      </c>
      <c r="I282" s="5">
        <v>44352</v>
      </c>
      <c r="J282" s="5">
        <v>44901</v>
      </c>
      <c r="K282" s="4">
        <v>500100</v>
      </c>
      <c r="L282" s="6">
        <v>0.18</v>
      </c>
      <c r="M282" s="4">
        <f t="shared" si="12"/>
        <v>12358.635616438356</v>
      </c>
      <c r="N282" s="4">
        <f t="shared" si="13"/>
        <v>135396.93698630139</v>
      </c>
      <c r="O282" s="4">
        <f t="shared" si="14"/>
        <v>147755.57260273973</v>
      </c>
      <c r="P282" s="5">
        <f>IF(J282&gt;SUMIFS(Sales!$H:$H,Sales!$C:$C,Investors!G282),SUMIFS(Sales!$H:$H,Sales!$C:$C,Investors!G282),Investors!J282)</f>
        <v>44901</v>
      </c>
    </row>
    <row r="283" spans="1:16" x14ac:dyDescent="0.2">
      <c r="A283" t="s">
        <v>547</v>
      </c>
      <c r="B283" t="s">
        <v>548</v>
      </c>
      <c r="C283" t="s">
        <v>549</v>
      </c>
      <c r="D283" t="s">
        <v>24</v>
      </c>
      <c r="E283" t="s">
        <v>44</v>
      </c>
      <c r="F283">
        <v>2</v>
      </c>
      <c r="G283" t="s">
        <v>59</v>
      </c>
      <c r="H283" s="5">
        <v>44278</v>
      </c>
      <c r="I283" s="5">
        <v>44352</v>
      </c>
      <c r="J283" s="5">
        <v>44998</v>
      </c>
      <c r="K283" s="4">
        <v>900000</v>
      </c>
      <c r="L283" s="6">
        <v>0.18</v>
      </c>
      <c r="M283" s="4">
        <f t="shared" si="12"/>
        <v>20071.232876712329</v>
      </c>
      <c r="N283" s="4">
        <f t="shared" si="13"/>
        <v>286717.80821917811</v>
      </c>
      <c r="O283" s="4">
        <f t="shared" si="14"/>
        <v>306789.04109589045</v>
      </c>
      <c r="P283" s="5">
        <f>IF(J283&gt;SUMIFS(Sales!$H:$H,Sales!$C:$C,Investors!G283),SUMIFS(Sales!$H:$H,Sales!$C:$C,Investors!G283),Investors!J283)</f>
        <v>44998</v>
      </c>
    </row>
    <row r="284" spans="1:16" x14ac:dyDescent="0.2">
      <c r="A284" t="s">
        <v>547</v>
      </c>
      <c r="B284" t="s">
        <v>548</v>
      </c>
      <c r="C284" t="s">
        <v>549</v>
      </c>
      <c r="D284" t="s">
        <v>24</v>
      </c>
      <c r="E284" t="s">
        <v>44</v>
      </c>
      <c r="F284">
        <v>3</v>
      </c>
      <c r="G284" t="s">
        <v>60</v>
      </c>
      <c r="H284" s="5">
        <v>44278</v>
      </c>
      <c r="I284" s="5">
        <v>44352</v>
      </c>
      <c r="J284" s="5">
        <v>44974</v>
      </c>
      <c r="K284" s="4">
        <v>900000</v>
      </c>
      <c r="L284" s="6">
        <v>0.18</v>
      </c>
      <c r="M284" s="4">
        <f t="shared" si="12"/>
        <v>20071.232876712329</v>
      </c>
      <c r="N284" s="4">
        <f t="shared" si="13"/>
        <v>276065.75342465751</v>
      </c>
      <c r="O284" s="4">
        <f t="shared" si="14"/>
        <v>296136.98630136985</v>
      </c>
      <c r="P284" s="5">
        <f>IF(J284&gt;SUMIFS(Sales!$H:$H,Sales!$C:$C,Investors!G284),SUMIFS(Sales!$H:$H,Sales!$C:$C,Investors!G284),Investors!J284)</f>
        <v>44974</v>
      </c>
    </row>
    <row r="285" spans="1:16" x14ac:dyDescent="0.2">
      <c r="A285" t="s">
        <v>547</v>
      </c>
      <c r="B285" t="s">
        <v>548</v>
      </c>
      <c r="C285" t="s">
        <v>549</v>
      </c>
      <c r="D285" t="s">
        <v>24</v>
      </c>
      <c r="E285" t="s">
        <v>44</v>
      </c>
      <c r="F285">
        <v>4</v>
      </c>
      <c r="G285" t="s">
        <v>65</v>
      </c>
      <c r="H285" s="5">
        <v>44286</v>
      </c>
      <c r="I285" s="5">
        <v>44352</v>
      </c>
      <c r="J285" s="5">
        <v>45036</v>
      </c>
      <c r="K285" s="4">
        <v>900000</v>
      </c>
      <c r="L285" s="6">
        <v>0.18</v>
      </c>
      <c r="M285" s="4">
        <f t="shared" si="12"/>
        <v>17901.369863013701</v>
      </c>
      <c r="N285" s="4">
        <f t="shared" si="13"/>
        <v>303583.56164383562</v>
      </c>
      <c r="O285" s="4">
        <f t="shared" si="14"/>
        <v>321484.9315068493</v>
      </c>
      <c r="P285" s="5">
        <f>IF(J285&gt;SUMIFS(Sales!$H:$H,Sales!$C:$C,Investors!G285),SUMIFS(Sales!$H:$H,Sales!$C:$C,Investors!G285),Investors!J285)</f>
        <v>45036</v>
      </c>
    </row>
    <row r="286" spans="1:16" x14ac:dyDescent="0.2">
      <c r="A286" t="s">
        <v>547</v>
      </c>
      <c r="B286" t="s">
        <v>548</v>
      </c>
      <c r="C286" t="s">
        <v>549</v>
      </c>
      <c r="D286" t="s">
        <v>24</v>
      </c>
      <c r="E286" t="s">
        <v>25</v>
      </c>
      <c r="F286">
        <v>5</v>
      </c>
      <c r="G286" t="s">
        <v>29</v>
      </c>
      <c r="H286" s="5">
        <v>44287</v>
      </c>
      <c r="I286" s="5">
        <v>44352</v>
      </c>
      <c r="J286" s="5">
        <v>44887</v>
      </c>
      <c r="K286" s="4">
        <v>900000</v>
      </c>
      <c r="L286" s="6">
        <v>0.18</v>
      </c>
      <c r="M286" s="4">
        <f t="shared" si="12"/>
        <v>17630.136986301372</v>
      </c>
      <c r="N286" s="4">
        <f t="shared" si="13"/>
        <v>237452.05479452055</v>
      </c>
      <c r="O286" s="4">
        <f t="shared" si="14"/>
        <v>255082.19178082192</v>
      </c>
      <c r="P286" s="5">
        <f>IF(J286&gt;SUMIFS(Sales!$H:$H,Sales!$C:$C,Investors!G286),SUMIFS(Sales!$H:$H,Sales!$C:$C,Investors!G286),Investors!J286)</f>
        <v>44887</v>
      </c>
    </row>
    <row r="287" spans="1:16" x14ac:dyDescent="0.2">
      <c r="A287" t="s">
        <v>547</v>
      </c>
      <c r="B287" t="s">
        <v>548</v>
      </c>
      <c r="C287" t="s">
        <v>549</v>
      </c>
      <c r="D287" t="s">
        <v>24</v>
      </c>
      <c r="E287" t="s">
        <v>25</v>
      </c>
      <c r="F287">
        <v>6</v>
      </c>
      <c r="G287" t="s">
        <v>30</v>
      </c>
      <c r="H287" s="5">
        <v>44287</v>
      </c>
      <c r="I287" s="5">
        <v>44352</v>
      </c>
      <c r="J287" s="5">
        <v>44887</v>
      </c>
      <c r="K287" s="4">
        <v>150000</v>
      </c>
      <c r="L287" s="6">
        <v>0.18</v>
      </c>
      <c r="M287" s="4">
        <f t="shared" si="12"/>
        <v>2938.3561643835615</v>
      </c>
      <c r="N287" s="4">
        <f t="shared" si="13"/>
        <v>39575.342465753427</v>
      </c>
      <c r="O287" s="4">
        <f t="shared" si="14"/>
        <v>42513.698630136991</v>
      </c>
      <c r="P287" s="5">
        <f>IF(J287&gt;SUMIFS(Sales!$H:$H,Sales!$C:$C,Investors!G287),SUMIFS(Sales!$H:$H,Sales!$C:$C,Investors!G287),Investors!J287)</f>
        <v>44887</v>
      </c>
    </row>
    <row r="288" spans="1:16" x14ac:dyDescent="0.2">
      <c r="A288" t="s">
        <v>547</v>
      </c>
      <c r="B288" t="s">
        <v>548</v>
      </c>
      <c r="C288" t="s">
        <v>549</v>
      </c>
      <c r="D288" t="s">
        <v>91</v>
      </c>
      <c r="E288" t="s">
        <v>246</v>
      </c>
      <c r="F288">
        <v>7</v>
      </c>
      <c r="G288" t="s">
        <v>259</v>
      </c>
      <c r="H288" s="5">
        <v>44979</v>
      </c>
      <c r="I288" s="5">
        <v>45107</v>
      </c>
      <c r="J288" s="5">
        <v>45838</v>
      </c>
      <c r="K288" s="4">
        <v>1100000</v>
      </c>
      <c r="L288" s="6">
        <v>0.18</v>
      </c>
      <c r="M288" s="4">
        <f t="shared" si="12"/>
        <v>42432.876712328762</v>
      </c>
      <c r="N288" s="4">
        <f t="shared" si="13"/>
        <v>231090.41095890413</v>
      </c>
      <c r="O288" s="4">
        <f t="shared" si="14"/>
        <v>273523.28767123289</v>
      </c>
      <c r="P288" s="5">
        <f>IF(J288&gt;SUMIFS(Sales!$H:$H,Sales!$C:$C,Investors!G288),SUMIFS(Sales!$H:$H,Sales!$C:$C,Investors!G288),Investors!J288)</f>
        <v>45533</v>
      </c>
    </row>
    <row r="289" spans="1:16" x14ac:dyDescent="0.2">
      <c r="A289" t="s">
        <v>547</v>
      </c>
      <c r="B289" t="s">
        <v>548</v>
      </c>
      <c r="C289" t="s">
        <v>549</v>
      </c>
      <c r="D289" t="s">
        <v>91</v>
      </c>
      <c r="E289" t="s">
        <v>224</v>
      </c>
      <c r="F289">
        <v>8</v>
      </c>
      <c r="G289" t="s">
        <v>228</v>
      </c>
      <c r="H289" s="5">
        <v>45001</v>
      </c>
      <c r="I289" s="5">
        <v>45107</v>
      </c>
      <c r="J289" s="5">
        <v>45838</v>
      </c>
      <c r="K289" s="4">
        <v>1100000</v>
      </c>
      <c r="L289" s="6">
        <v>0.18</v>
      </c>
      <c r="M289" s="4">
        <f t="shared" si="12"/>
        <v>35139.726027397257</v>
      </c>
      <c r="N289" s="4">
        <f t="shared" si="13"/>
        <v>275572.60273972608</v>
      </c>
      <c r="O289" s="4">
        <f t="shared" si="14"/>
        <v>310712.32876712334</v>
      </c>
      <c r="P289" s="5">
        <f>IF(J289&gt;SUMIFS(Sales!$H:$H,Sales!$C:$C,Investors!G289),SUMIFS(Sales!$H:$H,Sales!$C:$C,Investors!G289),Investors!J289)</f>
        <v>45615</v>
      </c>
    </row>
    <row r="290" spans="1:16" x14ac:dyDescent="0.2">
      <c r="A290" t="s">
        <v>547</v>
      </c>
      <c r="B290" t="s">
        <v>548</v>
      </c>
      <c r="C290" t="s">
        <v>549</v>
      </c>
      <c r="D290" t="s">
        <v>91</v>
      </c>
      <c r="E290" t="s">
        <v>168</v>
      </c>
      <c r="F290">
        <v>9</v>
      </c>
      <c r="G290" t="s">
        <v>169</v>
      </c>
      <c r="H290" s="5">
        <v>45044</v>
      </c>
      <c r="I290" s="5">
        <v>45224</v>
      </c>
      <c r="J290" s="5">
        <v>45955</v>
      </c>
      <c r="K290" s="4">
        <v>1100000</v>
      </c>
      <c r="L290" s="6">
        <v>0.18</v>
      </c>
      <c r="M290" s="4">
        <f t="shared" si="12"/>
        <v>59671.232876712318</v>
      </c>
      <c r="N290" s="4">
        <f t="shared" si="13"/>
        <v>240312.32876712331</v>
      </c>
      <c r="O290" s="4">
        <f t="shared" si="14"/>
        <v>299983.56164383562</v>
      </c>
      <c r="P290" s="5">
        <f>IF(J290&gt;SUMIFS(Sales!$H:$H,Sales!$C:$C,Investors!G290),SUMIFS(Sales!$H:$H,Sales!$C:$C,Investors!G290),Investors!J290)</f>
        <v>45667</v>
      </c>
    </row>
    <row r="291" spans="1:16" x14ac:dyDescent="0.2">
      <c r="A291" t="s">
        <v>550</v>
      </c>
      <c r="B291" t="s">
        <v>551</v>
      </c>
      <c r="C291" t="s">
        <v>552</v>
      </c>
      <c r="D291" t="s">
        <v>24</v>
      </c>
      <c r="E291" t="s">
        <v>44</v>
      </c>
      <c r="F291">
        <v>1</v>
      </c>
      <c r="G291" t="s">
        <v>56</v>
      </c>
      <c r="H291" s="5">
        <v>44352</v>
      </c>
      <c r="I291" s="5">
        <v>44352</v>
      </c>
      <c r="J291" s="5">
        <v>44936</v>
      </c>
      <c r="K291" s="4">
        <v>100000</v>
      </c>
      <c r="L291" s="6">
        <v>0.15</v>
      </c>
      <c r="M291" s="4">
        <f t="shared" si="12"/>
        <v>0</v>
      </c>
      <c r="N291" s="4">
        <f t="shared" si="13"/>
        <v>24000</v>
      </c>
      <c r="O291" s="4">
        <f t="shared" si="14"/>
        <v>24000</v>
      </c>
      <c r="P291" s="5">
        <f>IF(J291&gt;SUMIFS(Sales!$H:$H,Sales!$C:$C,Investors!G291),SUMIFS(Sales!$H:$H,Sales!$C:$C,Investors!G291),Investors!J291)</f>
        <v>44936</v>
      </c>
    </row>
    <row r="292" spans="1:16" x14ac:dyDescent="0.2">
      <c r="A292" t="s">
        <v>553</v>
      </c>
      <c r="B292" t="s">
        <v>554</v>
      </c>
      <c r="C292" t="s">
        <v>555</v>
      </c>
      <c r="D292" t="s">
        <v>24</v>
      </c>
      <c r="E292" t="s">
        <v>44</v>
      </c>
      <c r="F292">
        <v>1</v>
      </c>
      <c r="G292" t="s">
        <v>57</v>
      </c>
      <c r="H292" s="5">
        <v>44287</v>
      </c>
      <c r="I292" s="5">
        <v>44352</v>
      </c>
      <c r="J292" s="5">
        <v>45007</v>
      </c>
      <c r="K292" s="4">
        <v>250000</v>
      </c>
      <c r="L292" s="6">
        <v>0.15</v>
      </c>
      <c r="M292" s="4">
        <f t="shared" si="12"/>
        <v>4897.2602739726026</v>
      </c>
      <c r="N292" s="4">
        <f t="shared" si="13"/>
        <v>67294.520547945198</v>
      </c>
      <c r="O292" s="4">
        <f t="shared" si="14"/>
        <v>72191.780821917797</v>
      </c>
      <c r="P292" s="5">
        <f>IF(J292&gt;SUMIFS(Sales!$H:$H,Sales!$C:$C,Investors!G292),SUMIFS(Sales!$H:$H,Sales!$C:$C,Investors!G292),Investors!J292)</f>
        <v>45007</v>
      </c>
    </row>
    <row r="293" spans="1:16" x14ac:dyDescent="0.2">
      <c r="A293" t="s">
        <v>553</v>
      </c>
      <c r="B293" t="s">
        <v>554</v>
      </c>
      <c r="C293" t="s">
        <v>555</v>
      </c>
      <c r="D293" t="s">
        <v>91</v>
      </c>
      <c r="E293" t="s">
        <v>168</v>
      </c>
      <c r="F293">
        <v>2</v>
      </c>
      <c r="G293" t="s">
        <v>172</v>
      </c>
      <c r="H293" s="5">
        <v>45086</v>
      </c>
      <c r="I293" s="5">
        <v>45259</v>
      </c>
      <c r="J293" s="5">
        <v>45990</v>
      </c>
      <c r="K293" s="4">
        <v>1000000</v>
      </c>
      <c r="L293" s="6">
        <v>0.18</v>
      </c>
      <c r="M293" s="4">
        <f t="shared" si="12"/>
        <v>52136.986301369863</v>
      </c>
      <c r="N293" s="4">
        <f t="shared" si="13"/>
        <v>201205.4794520548</v>
      </c>
      <c r="O293" s="4">
        <f t="shared" si="14"/>
        <v>253342.46575342468</v>
      </c>
      <c r="P293" s="5">
        <f>IF(J293&gt;SUMIFS(Sales!$H:$H,Sales!$C:$C,Investors!G293),SUMIFS(Sales!$H:$H,Sales!$C:$C,Investors!G293),Investors!J293)</f>
        <v>45667</v>
      </c>
    </row>
    <row r="294" spans="1:16" x14ac:dyDescent="0.2">
      <c r="A294" t="s">
        <v>556</v>
      </c>
      <c r="B294" t="s">
        <v>557</v>
      </c>
      <c r="C294" t="s">
        <v>558</v>
      </c>
      <c r="D294" t="s">
        <v>24</v>
      </c>
      <c r="E294" t="s">
        <v>44</v>
      </c>
      <c r="F294">
        <v>1</v>
      </c>
      <c r="G294" t="s">
        <v>57</v>
      </c>
      <c r="H294" s="5">
        <v>44286</v>
      </c>
      <c r="I294" s="5">
        <v>44352</v>
      </c>
      <c r="J294" s="5">
        <v>45007</v>
      </c>
      <c r="K294" s="4">
        <v>150000</v>
      </c>
      <c r="L294" s="6">
        <v>0.15</v>
      </c>
      <c r="M294" s="4">
        <f t="shared" si="12"/>
        <v>2983.561643835616</v>
      </c>
      <c r="N294" s="4">
        <f t="shared" si="13"/>
        <v>40376.712328767127</v>
      </c>
      <c r="O294" s="4">
        <f t="shared" si="14"/>
        <v>43360.273972602743</v>
      </c>
      <c r="P294" s="5">
        <f>IF(J294&gt;SUMIFS(Sales!$H:$H,Sales!$C:$C,Investors!G294),SUMIFS(Sales!$H:$H,Sales!$C:$C,Investors!G294),Investors!J294)</f>
        <v>45007</v>
      </c>
    </row>
    <row r="295" spans="1:16" x14ac:dyDescent="0.2">
      <c r="A295" t="s">
        <v>556</v>
      </c>
      <c r="B295" t="s">
        <v>557</v>
      </c>
      <c r="C295" t="s">
        <v>558</v>
      </c>
      <c r="D295" t="s">
        <v>91</v>
      </c>
      <c r="E295" t="s">
        <v>246</v>
      </c>
      <c r="F295">
        <v>2</v>
      </c>
      <c r="G295" t="s">
        <v>254</v>
      </c>
      <c r="H295" s="5">
        <v>45012</v>
      </c>
      <c r="I295" s="5">
        <v>45129</v>
      </c>
      <c r="J295" s="5">
        <v>45503</v>
      </c>
      <c r="K295" s="4">
        <v>192071.92</v>
      </c>
      <c r="L295" s="6">
        <v>0.14000000000000001</v>
      </c>
      <c r="M295" s="4">
        <f t="shared" si="12"/>
        <v>6772.5085216438365</v>
      </c>
      <c r="N295" s="4">
        <f t="shared" si="13"/>
        <v>27553.111592328773</v>
      </c>
      <c r="O295" s="4">
        <f t="shared" si="14"/>
        <v>34325.620113972611</v>
      </c>
      <c r="P295" s="5">
        <f>IF(J295&gt;SUMIFS(Sales!$H:$H,Sales!$C:$C,Investors!G295),SUMIFS(Sales!$H:$H,Sales!$C:$C,Investors!G295),Investors!J295)</f>
        <v>45503</v>
      </c>
    </row>
    <row r="296" spans="1:16" x14ac:dyDescent="0.2">
      <c r="A296" t="s">
        <v>559</v>
      </c>
      <c r="B296" t="s">
        <v>560</v>
      </c>
      <c r="C296" t="s">
        <v>437</v>
      </c>
      <c r="D296" t="s">
        <v>24</v>
      </c>
      <c r="E296" t="s">
        <v>25</v>
      </c>
      <c r="F296">
        <v>1</v>
      </c>
      <c r="G296" t="s">
        <v>28</v>
      </c>
      <c r="H296" s="5">
        <v>44287</v>
      </c>
      <c r="I296" s="5">
        <v>44352</v>
      </c>
      <c r="J296" s="5">
        <v>44887</v>
      </c>
      <c r="K296" s="4">
        <v>100000</v>
      </c>
      <c r="L296" s="6">
        <v>0.15</v>
      </c>
      <c r="M296" s="4">
        <f t="shared" si="12"/>
        <v>1958.9041095890411</v>
      </c>
      <c r="N296" s="4">
        <f t="shared" si="13"/>
        <v>21986.301369863013</v>
      </c>
      <c r="O296" s="4">
        <f t="shared" si="14"/>
        <v>23945.205479452055</v>
      </c>
      <c r="P296" s="5">
        <f>IF(J296&gt;SUMIFS(Sales!$H:$H,Sales!$C:$C,Investors!G296),SUMIFS(Sales!$H:$H,Sales!$C:$C,Investors!G296),Investors!J296)</f>
        <v>44887</v>
      </c>
    </row>
    <row r="297" spans="1:16" x14ac:dyDescent="0.2">
      <c r="A297" t="s">
        <v>559</v>
      </c>
      <c r="B297" t="s">
        <v>560</v>
      </c>
      <c r="C297" t="s">
        <v>437</v>
      </c>
      <c r="D297" t="s">
        <v>91</v>
      </c>
      <c r="E297" t="s">
        <v>190</v>
      </c>
      <c r="F297">
        <v>2</v>
      </c>
      <c r="G297" t="s">
        <v>210</v>
      </c>
      <c r="H297" s="5">
        <v>44903</v>
      </c>
      <c r="I297" s="5">
        <v>44995</v>
      </c>
      <c r="J297" s="5">
        <v>45726</v>
      </c>
      <c r="K297" s="4">
        <v>123099.32</v>
      </c>
      <c r="L297" s="6">
        <v>0.14000000000000001</v>
      </c>
      <c r="M297" s="4">
        <f t="shared" si="12"/>
        <v>3413.0551189041093</v>
      </c>
      <c r="N297" s="4">
        <f t="shared" si="13"/>
        <v>34278.944889863022</v>
      </c>
      <c r="O297" s="4">
        <f t="shared" si="14"/>
        <v>37692.000008767129</v>
      </c>
      <c r="P297" s="5">
        <f>IF(J297&gt;SUMIFS(Sales!$H:$H,Sales!$C:$C,Investors!G297),SUMIFS(Sales!$H:$H,Sales!$C:$C,Investors!G297),Investors!J297)</f>
        <v>45721</v>
      </c>
    </row>
    <row r="298" spans="1:16" x14ac:dyDescent="0.2">
      <c r="A298" t="s">
        <v>561</v>
      </c>
      <c r="B298" t="s">
        <v>562</v>
      </c>
      <c r="C298" t="s">
        <v>563</v>
      </c>
      <c r="D298" t="s">
        <v>24</v>
      </c>
      <c r="E298" t="s">
        <v>44</v>
      </c>
      <c r="F298">
        <v>1</v>
      </c>
      <c r="G298" t="s">
        <v>48</v>
      </c>
      <c r="H298" s="5">
        <v>44253</v>
      </c>
      <c r="I298" s="5">
        <v>44352</v>
      </c>
      <c r="J298" s="5">
        <v>44908</v>
      </c>
      <c r="K298" s="4">
        <v>150000</v>
      </c>
      <c r="L298" s="6">
        <v>0.15</v>
      </c>
      <c r="M298" s="4">
        <f t="shared" si="12"/>
        <v>4475.3424657534242</v>
      </c>
      <c r="N298" s="4">
        <f t="shared" si="13"/>
        <v>34273.972602739726</v>
      </c>
      <c r="O298" s="4">
        <f t="shared" si="14"/>
        <v>38749.315068493153</v>
      </c>
      <c r="P298" s="5">
        <f>IF(J298&gt;SUMIFS(Sales!$H:$H,Sales!$C:$C,Investors!G298),SUMIFS(Sales!$H:$H,Sales!$C:$C,Investors!G298),Investors!J298)</f>
        <v>44908</v>
      </c>
    </row>
    <row r="299" spans="1:16" x14ac:dyDescent="0.2">
      <c r="A299" t="s">
        <v>561</v>
      </c>
      <c r="B299" t="s">
        <v>562</v>
      </c>
      <c r="C299" t="s">
        <v>563</v>
      </c>
      <c r="D299" t="s">
        <v>91</v>
      </c>
      <c r="E299" t="s">
        <v>246</v>
      </c>
      <c r="F299">
        <v>2</v>
      </c>
      <c r="G299" t="s">
        <v>248</v>
      </c>
      <c r="H299" s="5">
        <v>44916</v>
      </c>
      <c r="I299" s="5">
        <v>45008</v>
      </c>
      <c r="J299" s="5">
        <v>45739</v>
      </c>
      <c r="K299" s="4">
        <v>186816.78</v>
      </c>
      <c r="L299" s="6">
        <v>0.14000000000000001</v>
      </c>
      <c r="M299" s="4">
        <f t="shared" si="12"/>
        <v>5179.6871605479455</v>
      </c>
      <c r="N299" s="4">
        <f t="shared" si="13"/>
        <v>37619.269397260272</v>
      </c>
      <c r="O299" s="4">
        <f t="shared" si="14"/>
        <v>42798.956557808218</v>
      </c>
      <c r="P299" s="5">
        <f>IF(J299&gt;SUMIFS(Sales!$H:$H,Sales!$C:$C,Investors!G299),SUMIFS(Sales!$H:$H,Sales!$C:$C,Investors!G299),Investors!J299)</f>
        <v>45533</v>
      </c>
    </row>
    <row r="300" spans="1:16" x14ac:dyDescent="0.2">
      <c r="A300" t="s">
        <v>564</v>
      </c>
      <c r="B300" t="s">
        <v>565</v>
      </c>
      <c r="C300" t="s">
        <v>566</v>
      </c>
      <c r="D300" t="s">
        <v>24</v>
      </c>
      <c r="E300" t="s">
        <v>44</v>
      </c>
      <c r="F300">
        <v>1</v>
      </c>
      <c r="G300" t="s">
        <v>46</v>
      </c>
      <c r="H300" s="5">
        <v>44319</v>
      </c>
      <c r="I300" s="5">
        <v>44352</v>
      </c>
      <c r="J300" s="5">
        <v>44896</v>
      </c>
      <c r="K300" s="4">
        <v>100000</v>
      </c>
      <c r="L300" s="6">
        <v>0.15</v>
      </c>
      <c r="M300" s="4">
        <f t="shared" si="12"/>
        <v>994.52054794520552</v>
      </c>
      <c r="N300" s="4">
        <f t="shared" si="13"/>
        <v>22356.164383561641</v>
      </c>
      <c r="O300" s="4">
        <f t="shared" si="14"/>
        <v>23350.684931506847</v>
      </c>
      <c r="P300" s="5">
        <f>IF(J300&gt;SUMIFS(Sales!$H:$H,Sales!$C:$C,Investors!G300),SUMIFS(Sales!$H:$H,Sales!$C:$C,Investors!G300),Investors!J300)</f>
        <v>44896</v>
      </c>
    </row>
    <row r="301" spans="1:16" x14ac:dyDescent="0.2">
      <c r="A301" t="s">
        <v>564</v>
      </c>
      <c r="B301" t="s">
        <v>565</v>
      </c>
      <c r="C301" t="s">
        <v>566</v>
      </c>
      <c r="D301" t="s">
        <v>91</v>
      </c>
      <c r="E301" t="s">
        <v>190</v>
      </c>
      <c r="F301">
        <v>2</v>
      </c>
      <c r="G301" t="s">
        <v>202</v>
      </c>
      <c r="H301" s="5">
        <v>44903</v>
      </c>
      <c r="I301" s="5">
        <v>44967</v>
      </c>
      <c r="J301" s="5">
        <v>45698</v>
      </c>
      <c r="K301" s="4">
        <v>122921.23</v>
      </c>
      <c r="L301" s="6">
        <v>0.14000000000000001</v>
      </c>
      <c r="M301" s="4">
        <f t="shared" si="12"/>
        <v>2370.8642717808216</v>
      </c>
      <c r="N301" s="4">
        <f t="shared" si="13"/>
        <v>34465.092269041095</v>
      </c>
      <c r="O301" s="4">
        <f t="shared" si="14"/>
        <v>36835.95654082192</v>
      </c>
      <c r="P301" s="5">
        <f>IF(J301&gt;SUMIFS(Sales!$H:$H,Sales!$C:$C,Investors!G301),SUMIFS(Sales!$H:$H,Sales!$C:$C,Investors!G301),Investors!J301)</f>
        <v>45698</v>
      </c>
    </row>
    <row r="302" spans="1:16" x14ac:dyDescent="0.2">
      <c r="A302" t="s">
        <v>567</v>
      </c>
      <c r="B302" t="s">
        <v>568</v>
      </c>
      <c r="C302" t="s">
        <v>569</v>
      </c>
      <c r="D302" t="s">
        <v>24</v>
      </c>
      <c r="E302" t="s">
        <v>44</v>
      </c>
      <c r="F302">
        <v>1</v>
      </c>
      <c r="G302" t="s">
        <v>51</v>
      </c>
      <c r="H302" s="5">
        <v>44305</v>
      </c>
      <c r="I302" s="5">
        <v>44352</v>
      </c>
      <c r="J302" s="5">
        <v>44981</v>
      </c>
      <c r="K302" s="4">
        <v>500000</v>
      </c>
      <c r="L302" s="6">
        <v>0.18</v>
      </c>
      <c r="M302" s="4">
        <f t="shared" si="12"/>
        <v>7082.1917808219187</v>
      </c>
      <c r="N302" s="4">
        <f t="shared" si="13"/>
        <v>155095.89041095891</v>
      </c>
      <c r="O302" s="4">
        <f t="shared" si="14"/>
        <v>162178.08219178082</v>
      </c>
      <c r="P302" s="5">
        <f>IF(J302&gt;SUMIFS(Sales!$H:$H,Sales!$C:$C,Investors!G302),SUMIFS(Sales!$H:$H,Sales!$C:$C,Investors!G302),Investors!J302)</f>
        <v>44981</v>
      </c>
    </row>
    <row r="303" spans="1:16" x14ac:dyDescent="0.2">
      <c r="A303" t="s">
        <v>567</v>
      </c>
      <c r="B303" t="s">
        <v>568</v>
      </c>
      <c r="C303" t="s">
        <v>569</v>
      </c>
      <c r="D303" t="s">
        <v>91</v>
      </c>
      <c r="E303" t="s">
        <v>262</v>
      </c>
      <c r="F303">
        <v>3</v>
      </c>
      <c r="G303" t="s">
        <v>263</v>
      </c>
      <c r="H303" s="5">
        <v>44803</v>
      </c>
      <c r="I303" s="5">
        <v>44833</v>
      </c>
      <c r="J303" s="5">
        <v>45177</v>
      </c>
      <c r="K303" s="4">
        <v>300000</v>
      </c>
      <c r="L303" s="6">
        <v>0.18</v>
      </c>
      <c r="M303" s="4">
        <f t="shared" si="12"/>
        <v>2712.3287671232874</v>
      </c>
      <c r="N303" s="4">
        <f t="shared" si="13"/>
        <v>50893.150684931505</v>
      </c>
      <c r="O303" s="4">
        <f t="shared" si="14"/>
        <v>53605.479452054795</v>
      </c>
      <c r="P303" s="5">
        <f>IF(J303&gt;SUMIFS(Sales!$H:$H,Sales!$C:$C,Investors!G303),SUMIFS(Sales!$H:$H,Sales!$C:$C,Investors!G303),Investors!J303)</f>
        <v>45177</v>
      </c>
    </row>
    <row r="304" spans="1:16" x14ac:dyDescent="0.2">
      <c r="A304" t="s">
        <v>570</v>
      </c>
      <c r="B304" t="s">
        <v>571</v>
      </c>
      <c r="C304" t="s">
        <v>572</v>
      </c>
      <c r="D304" t="s">
        <v>24</v>
      </c>
      <c r="E304" t="s">
        <v>25</v>
      </c>
      <c r="F304">
        <v>1</v>
      </c>
      <c r="G304" t="s">
        <v>32</v>
      </c>
      <c r="H304" s="5">
        <v>44287</v>
      </c>
      <c r="I304" s="5">
        <v>44352</v>
      </c>
      <c r="J304" s="5">
        <v>44887</v>
      </c>
      <c r="K304" s="4">
        <v>500000</v>
      </c>
      <c r="L304" s="6">
        <v>0.18</v>
      </c>
      <c r="M304" s="4">
        <f t="shared" si="12"/>
        <v>9794.5205479452052</v>
      </c>
      <c r="N304" s="4">
        <f t="shared" si="13"/>
        <v>131917.80821917808</v>
      </c>
      <c r="O304" s="4">
        <f t="shared" si="14"/>
        <v>141712.32876712328</v>
      </c>
      <c r="P304" s="5">
        <f>IF(J304&gt;SUMIFS(Sales!$H:$H,Sales!$C:$C,Investors!G304),SUMIFS(Sales!$H:$H,Sales!$C:$C,Investors!G304),Investors!J304)</f>
        <v>44887</v>
      </c>
    </row>
    <row r="305" spans="1:16" x14ac:dyDescent="0.2">
      <c r="A305" t="s">
        <v>570</v>
      </c>
      <c r="B305" t="s">
        <v>571</v>
      </c>
      <c r="C305" t="s">
        <v>572</v>
      </c>
      <c r="D305" t="s">
        <v>24</v>
      </c>
      <c r="E305" t="s">
        <v>44</v>
      </c>
      <c r="F305">
        <v>2</v>
      </c>
      <c r="G305" t="s">
        <v>63</v>
      </c>
      <c r="H305" s="5">
        <v>44287</v>
      </c>
      <c r="I305" s="5">
        <v>44352</v>
      </c>
      <c r="J305" s="5">
        <v>45035</v>
      </c>
      <c r="K305" s="4">
        <v>500000</v>
      </c>
      <c r="L305" s="6">
        <v>0.18</v>
      </c>
      <c r="M305" s="4">
        <f t="shared" si="12"/>
        <v>9794.5205479452052</v>
      </c>
      <c r="N305" s="4">
        <f t="shared" si="13"/>
        <v>168410.9589041096</v>
      </c>
      <c r="O305" s="4">
        <f t="shared" si="14"/>
        <v>178205.4794520548</v>
      </c>
      <c r="P305" s="5">
        <f>IF(J305&gt;SUMIFS(Sales!$H:$H,Sales!$C:$C,Investors!G305),SUMIFS(Sales!$H:$H,Sales!$C:$C,Investors!G305),Investors!J305)</f>
        <v>45035</v>
      </c>
    </row>
    <row r="306" spans="1:16" x14ac:dyDescent="0.2">
      <c r="A306" t="s">
        <v>570</v>
      </c>
      <c r="B306" t="s">
        <v>571</v>
      </c>
      <c r="C306" t="s">
        <v>572</v>
      </c>
      <c r="D306" t="s">
        <v>91</v>
      </c>
      <c r="E306" t="s">
        <v>190</v>
      </c>
      <c r="F306">
        <v>3</v>
      </c>
      <c r="G306" t="s">
        <v>205</v>
      </c>
      <c r="H306" s="5">
        <v>44944</v>
      </c>
      <c r="I306" s="5">
        <v>45016</v>
      </c>
      <c r="J306" s="5">
        <v>45747</v>
      </c>
      <c r="K306" s="4">
        <v>637482.88</v>
      </c>
      <c r="L306" s="6">
        <v>0.18</v>
      </c>
      <c r="M306" s="4">
        <f t="shared" si="12"/>
        <v>13832.505231780822</v>
      </c>
      <c r="N306" s="4">
        <f t="shared" si="13"/>
        <v>221634.45882739723</v>
      </c>
      <c r="O306" s="4">
        <f t="shared" si="14"/>
        <v>235466.96405917805</v>
      </c>
      <c r="P306" s="5">
        <f>IF(J306&gt;SUMIFS(Sales!$H:$H,Sales!$C:$C,Investors!G306),SUMIFS(Sales!$H:$H,Sales!$C:$C,Investors!G306),Investors!J306)</f>
        <v>45721</v>
      </c>
    </row>
    <row r="307" spans="1:16" x14ac:dyDescent="0.2">
      <c r="A307" t="s">
        <v>570</v>
      </c>
      <c r="B307" t="s">
        <v>571</v>
      </c>
      <c r="C307" t="s">
        <v>572</v>
      </c>
      <c r="D307" t="s">
        <v>91</v>
      </c>
      <c r="E307" t="s">
        <v>146</v>
      </c>
      <c r="F307">
        <v>4</v>
      </c>
      <c r="G307" t="s">
        <v>156</v>
      </c>
      <c r="H307" s="5">
        <v>45042</v>
      </c>
      <c r="I307" s="5">
        <v>45198</v>
      </c>
      <c r="J307" s="5">
        <v>45929</v>
      </c>
      <c r="K307" s="4">
        <v>473976.03</v>
      </c>
      <c r="L307" s="6">
        <v>0.18</v>
      </c>
      <c r="M307" s="4">
        <f t="shared" si="12"/>
        <v>22283.366232328768</v>
      </c>
      <c r="N307" s="4">
        <f t="shared" si="13"/>
        <v>117104.54352164383</v>
      </c>
      <c r="O307" s="4">
        <f t="shared" si="14"/>
        <v>139387.90975397261</v>
      </c>
      <c r="P307" s="5">
        <f>IF(J307&gt;SUMIFS(Sales!$H:$H,Sales!$C:$C,Investors!G307),SUMIFS(Sales!$H:$H,Sales!$C:$C,Investors!G307),Investors!J307)</f>
        <v>45699</v>
      </c>
    </row>
    <row r="308" spans="1:16" x14ac:dyDescent="0.2">
      <c r="A308" t="s">
        <v>570</v>
      </c>
      <c r="B308" t="s">
        <v>571</v>
      </c>
      <c r="C308" t="s">
        <v>572</v>
      </c>
      <c r="D308" t="s">
        <v>91</v>
      </c>
      <c r="E308" t="s">
        <v>224</v>
      </c>
      <c r="F308">
        <v>5</v>
      </c>
      <c r="G308" t="s">
        <v>232</v>
      </c>
      <c r="H308" s="5">
        <v>45042</v>
      </c>
      <c r="I308" s="5">
        <v>45129</v>
      </c>
      <c r="J308" s="5">
        <v>45860</v>
      </c>
      <c r="K308" s="4">
        <v>200000</v>
      </c>
      <c r="L308" s="6">
        <v>0.18</v>
      </c>
      <c r="M308" s="4">
        <f t="shared" si="12"/>
        <v>5243.8356164383558</v>
      </c>
      <c r="N308" s="4">
        <f t="shared" si="13"/>
        <v>46158.904109589042</v>
      </c>
      <c r="O308" s="4">
        <f t="shared" si="14"/>
        <v>51402.739726027401</v>
      </c>
      <c r="P308" s="5">
        <f>IF(J308&gt;SUMIFS(Sales!$H:$H,Sales!$C:$C,Investors!G308),SUMIFS(Sales!$H:$H,Sales!$C:$C,Investors!G308),Investors!J308)</f>
        <v>45597</v>
      </c>
    </row>
    <row r="309" spans="1:16" x14ac:dyDescent="0.2">
      <c r="A309" t="s">
        <v>573</v>
      </c>
      <c r="B309" t="s">
        <v>574</v>
      </c>
      <c r="C309" t="s">
        <v>552</v>
      </c>
      <c r="D309" t="s">
        <v>24</v>
      </c>
      <c r="E309" t="s">
        <v>44</v>
      </c>
      <c r="F309">
        <v>1</v>
      </c>
      <c r="G309" t="s">
        <v>69</v>
      </c>
      <c r="H309" s="5">
        <v>44315</v>
      </c>
      <c r="I309" s="5">
        <v>44352</v>
      </c>
      <c r="J309" s="5">
        <v>45106</v>
      </c>
      <c r="K309" s="4">
        <v>200000</v>
      </c>
      <c r="L309" s="6">
        <v>0.15</v>
      </c>
      <c r="M309" s="4">
        <f t="shared" si="12"/>
        <v>2230.1369863013697</v>
      </c>
      <c r="N309" s="4">
        <f t="shared" si="13"/>
        <v>61972.602739726026</v>
      </c>
      <c r="O309" s="4">
        <f t="shared" si="14"/>
        <v>64202.739726027394</v>
      </c>
      <c r="P309" s="5">
        <f>IF(J309&gt;SUMIFS(Sales!$H:$H,Sales!$C:$C,Investors!G309),SUMIFS(Sales!$H:$H,Sales!$C:$C,Investors!G309),Investors!J309)</f>
        <v>45106</v>
      </c>
    </row>
    <row r="310" spans="1:16" x14ac:dyDescent="0.2">
      <c r="A310" t="s">
        <v>575</v>
      </c>
      <c r="B310" t="s">
        <v>576</v>
      </c>
      <c r="C310" t="s">
        <v>577</v>
      </c>
      <c r="D310" t="s">
        <v>91</v>
      </c>
      <c r="E310" t="s">
        <v>92</v>
      </c>
      <c r="F310">
        <v>2</v>
      </c>
      <c r="G310" t="s">
        <v>93</v>
      </c>
      <c r="H310" s="5">
        <v>44854</v>
      </c>
      <c r="I310" s="5">
        <v>44889</v>
      </c>
      <c r="J310" s="5">
        <v>45154</v>
      </c>
      <c r="K310" s="4">
        <v>380000</v>
      </c>
      <c r="L310" s="6">
        <v>0.14000000000000001</v>
      </c>
      <c r="M310" s="4">
        <f t="shared" si="12"/>
        <v>4008.2191780821918</v>
      </c>
      <c r="N310" s="4">
        <f t="shared" si="13"/>
        <v>38624.65753424658</v>
      </c>
      <c r="O310" s="4">
        <f t="shared" si="14"/>
        <v>42632.876712328769</v>
      </c>
      <c r="P310" s="5">
        <f>IF(J310&gt;SUMIFS(Sales!$H:$H,Sales!$C:$C,Investors!G310),SUMIFS(Sales!$H:$H,Sales!$C:$C,Investors!G310),Investors!J310)</f>
        <v>45154</v>
      </c>
    </row>
    <row r="311" spans="1:16" x14ac:dyDescent="0.2">
      <c r="A311" t="s">
        <v>575</v>
      </c>
      <c r="B311" t="s">
        <v>576</v>
      </c>
      <c r="C311" t="s">
        <v>577</v>
      </c>
      <c r="D311" t="s">
        <v>91</v>
      </c>
      <c r="E311" t="s">
        <v>215</v>
      </c>
      <c r="F311">
        <v>3</v>
      </c>
      <c r="G311" t="s">
        <v>222</v>
      </c>
      <c r="H311" s="5">
        <v>45160</v>
      </c>
      <c r="I311" s="5">
        <v>45273</v>
      </c>
      <c r="J311" s="5">
        <v>46004</v>
      </c>
      <c r="K311" s="4">
        <v>300000</v>
      </c>
      <c r="L311" s="6">
        <v>0.14000000000000001</v>
      </c>
      <c r="M311" s="4">
        <f t="shared" si="12"/>
        <v>10216.438356164383</v>
      </c>
      <c r="N311" s="4">
        <f t="shared" si="13"/>
        <v>61101.369863013715</v>
      </c>
      <c r="O311" s="4">
        <f t="shared" si="14"/>
        <v>71317.8082191781</v>
      </c>
      <c r="P311" s="5">
        <f>IF(J311&gt;SUMIFS(Sales!$H:$H,Sales!$C:$C,Investors!G311),SUMIFS(Sales!$H:$H,Sales!$C:$C,Investors!G311),Investors!J311)</f>
        <v>45804</v>
      </c>
    </row>
    <row r="312" spans="1:16" x14ac:dyDescent="0.2">
      <c r="A312" t="s">
        <v>578</v>
      </c>
      <c r="B312" t="s">
        <v>579</v>
      </c>
      <c r="C312" t="s">
        <v>580</v>
      </c>
      <c r="D312" t="s">
        <v>24</v>
      </c>
      <c r="E312" t="s">
        <v>25</v>
      </c>
      <c r="F312">
        <v>1</v>
      </c>
      <c r="G312" t="s">
        <v>30</v>
      </c>
      <c r="H312" s="5">
        <v>44342</v>
      </c>
      <c r="I312" s="5">
        <v>44352</v>
      </c>
      <c r="J312" s="5">
        <v>44887</v>
      </c>
      <c r="K312" s="4">
        <v>100000</v>
      </c>
      <c r="L312" s="6">
        <v>0.15</v>
      </c>
      <c r="M312" s="4">
        <f t="shared" si="12"/>
        <v>301.36986301369865</v>
      </c>
      <c r="N312" s="4">
        <f t="shared" si="13"/>
        <v>21986.301369863013</v>
      </c>
      <c r="O312" s="4">
        <f t="shared" si="14"/>
        <v>22287.67123287671</v>
      </c>
      <c r="P312" s="5">
        <f>IF(J312&gt;SUMIFS(Sales!$H:$H,Sales!$C:$C,Investors!G312),SUMIFS(Sales!$H:$H,Sales!$C:$C,Investors!G312),Investors!J312)</f>
        <v>44887</v>
      </c>
    </row>
    <row r="313" spans="1:16" x14ac:dyDescent="0.2">
      <c r="A313" t="s">
        <v>578</v>
      </c>
      <c r="B313" t="s">
        <v>579</v>
      </c>
      <c r="C313" t="s">
        <v>580</v>
      </c>
      <c r="D313" t="s">
        <v>91</v>
      </c>
      <c r="E313" t="s">
        <v>190</v>
      </c>
      <c r="F313">
        <v>3</v>
      </c>
      <c r="G313" t="s">
        <v>198</v>
      </c>
      <c r="H313" s="5">
        <v>44895</v>
      </c>
      <c r="I313" s="5">
        <v>44916</v>
      </c>
      <c r="J313" s="5">
        <v>45647</v>
      </c>
      <c r="K313" s="4">
        <v>100000</v>
      </c>
      <c r="L313" s="6">
        <v>0.14000000000000001</v>
      </c>
      <c r="M313" s="4">
        <f t="shared" si="12"/>
        <v>632.8767123287671</v>
      </c>
      <c r="N313" s="4">
        <f t="shared" si="13"/>
        <v>28038.356164383564</v>
      </c>
      <c r="O313" s="4">
        <f t="shared" si="14"/>
        <v>28671.232876712333</v>
      </c>
      <c r="P313" s="5">
        <f>IF(J313&gt;SUMIFS(Sales!$H:$H,Sales!$C:$C,Investors!G313),SUMIFS(Sales!$H:$H,Sales!$C:$C,Investors!G313),Investors!J313)</f>
        <v>45647</v>
      </c>
    </row>
    <row r="314" spans="1:16" x14ac:dyDescent="0.2">
      <c r="A314" t="s">
        <v>578</v>
      </c>
      <c r="B314" t="s">
        <v>579</v>
      </c>
      <c r="C314" t="s">
        <v>580</v>
      </c>
      <c r="D314" t="s">
        <v>91</v>
      </c>
      <c r="E314" t="s">
        <v>233</v>
      </c>
      <c r="F314">
        <v>4</v>
      </c>
      <c r="G314" t="s">
        <v>245</v>
      </c>
      <c r="H314" s="5">
        <v>44946</v>
      </c>
      <c r="I314" s="5">
        <v>45016</v>
      </c>
      <c r="J314" s="5">
        <v>45747</v>
      </c>
      <c r="K314" s="4">
        <v>100000</v>
      </c>
      <c r="L314" s="6">
        <v>0.14000000000000001</v>
      </c>
      <c r="M314" s="4">
        <f t="shared" si="12"/>
        <v>2109.5890410958905</v>
      </c>
      <c r="N314" s="4">
        <f t="shared" si="13"/>
        <v>20367.123287671235</v>
      </c>
      <c r="O314" s="4">
        <f t="shared" si="14"/>
        <v>22476.712328767124</v>
      </c>
      <c r="P314" s="5">
        <f>IF(J314&gt;SUMIFS(Sales!$H:$H,Sales!$C:$C,Investors!G314),SUMIFS(Sales!$H:$H,Sales!$C:$C,Investors!G314),Investors!J314)</f>
        <v>45547</v>
      </c>
    </row>
    <row r="315" spans="1:16" x14ac:dyDescent="0.2">
      <c r="A315" t="s">
        <v>581</v>
      </c>
      <c r="B315" t="s">
        <v>582</v>
      </c>
      <c r="C315" t="s">
        <v>583</v>
      </c>
      <c r="D315" t="s">
        <v>24</v>
      </c>
      <c r="E315" t="s">
        <v>25</v>
      </c>
      <c r="F315">
        <v>1</v>
      </c>
      <c r="G315" t="s">
        <v>42</v>
      </c>
      <c r="H315" s="5">
        <v>44321</v>
      </c>
      <c r="I315" s="5">
        <v>44352</v>
      </c>
      <c r="J315" s="5">
        <v>44895</v>
      </c>
      <c r="K315" s="4">
        <v>500100</v>
      </c>
      <c r="L315" s="6">
        <v>0.18</v>
      </c>
      <c r="M315" s="4">
        <f t="shared" si="12"/>
        <v>4672.1671232876715</v>
      </c>
      <c r="N315" s="4">
        <f t="shared" si="13"/>
        <v>133917.1890410959</v>
      </c>
      <c r="O315" s="4">
        <f t="shared" si="14"/>
        <v>138589.35616438359</v>
      </c>
      <c r="P315" s="5">
        <f>IF(J315&gt;SUMIFS(Sales!$H:$H,Sales!$C:$C,Investors!G315),SUMIFS(Sales!$H:$H,Sales!$C:$C,Investors!G315),Investors!J315)</f>
        <v>44895</v>
      </c>
    </row>
    <row r="316" spans="1:16" x14ac:dyDescent="0.2">
      <c r="A316" t="s">
        <v>581</v>
      </c>
      <c r="B316" t="s">
        <v>582</v>
      </c>
      <c r="C316" t="s">
        <v>583</v>
      </c>
      <c r="D316" t="s">
        <v>91</v>
      </c>
      <c r="E316" t="s">
        <v>190</v>
      </c>
      <c r="F316">
        <v>2</v>
      </c>
      <c r="G316" t="s">
        <v>200</v>
      </c>
      <c r="H316" s="5">
        <v>44903</v>
      </c>
      <c r="I316" s="5">
        <v>44980</v>
      </c>
      <c r="J316" s="5">
        <v>45711</v>
      </c>
      <c r="K316" s="4">
        <v>600000</v>
      </c>
      <c r="L316" s="6">
        <v>0.16</v>
      </c>
      <c r="M316" s="4">
        <f t="shared" si="12"/>
        <v>13923.287671232874</v>
      </c>
      <c r="N316" s="4">
        <f t="shared" si="13"/>
        <v>192263.01369863015</v>
      </c>
      <c r="O316" s="4">
        <f t="shared" si="14"/>
        <v>206186.30136986304</v>
      </c>
      <c r="P316" s="5">
        <f>IF(J316&gt;SUMIFS(Sales!$H:$H,Sales!$C:$C,Investors!G316),SUMIFS(Sales!$H:$H,Sales!$C:$C,Investors!G316),Investors!J316)</f>
        <v>45711</v>
      </c>
    </row>
    <row r="317" spans="1:16" x14ac:dyDescent="0.2">
      <c r="A317" t="s">
        <v>584</v>
      </c>
      <c r="B317" t="s">
        <v>585</v>
      </c>
      <c r="C317" t="s">
        <v>586</v>
      </c>
      <c r="D317" t="s">
        <v>24</v>
      </c>
      <c r="E317" t="s">
        <v>44</v>
      </c>
      <c r="F317">
        <v>4</v>
      </c>
      <c r="G317" t="s">
        <v>58</v>
      </c>
      <c r="H317" s="5">
        <v>44286</v>
      </c>
      <c r="I317" s="5">
        <v>44352</v>
      </c>
      <c r="J317" s="5">
        <v>44895</v>
      </c>
      <c r="K317" s="4">
        <v>600000</v>
      </c>
      <c r="L317" s="6">
        <v>0.18</v>
      </c>
      <c r="M317" s="4">
        <f t="shared" si="12"/>
        <v>11934.246575342464</v>
      </c>
      <c r="N317" s="4">
        <f t="shared" si="13"/>
        <v>160668.49315068492</v>
      </c>
      <c r="O317" s="4">
        <f t="shared" si="14"/>
        <v>172602.73972602739</v>
      </c>
      <c r="P317" s="5">
        <f>IF(J317&gt;SUMIFS(Sales!$H:$H,Sales!$C:$C,Investors!G317),SUMIFS(Sales!$H:$H,Sales!$C:$C,Investors!G317),Investors!J317)</f>
        <v>44895</v>
      </c>
    </row>
    <row r="318" spans="1:16" x14ac:dyDescent="0.2">
      <c r="A318" t="s">
        <v>584</v>
      </c>
      <c r="B318" t="s">
        <v>585</v>
      </c>
      <c r="C318" t="s">
        <v>586</v>
      </c>
      <c r="D318" t="s">
        <v>24</v>
      </c>
      <c r="E318" t="s">
        <v>44</v>
      </c>
      <c r="F318">
        <v>5</v>
      </c>
      <c r="G318" t="s">
        <v>71</v>
      </c>
      <c r="H318" s="5">
        <v>44286</v>
      </c>
      <c r="I318" s="5">
        <v>44352</v>
      </c>
      <c r="J318" s="5">
        <v>45056</v>
      </c>
      <c r="K318" s="4">
        <v>900000</v>
      </c>
      <c r="L318" s="6">
        <v>0.18</v>
      </c>
      <c r="M318" s="4">
        <f t="shared" si="12"/>
        <v>17901.369863013701</v>
      </c>
      <c r="N318" s="4">
        <f t="shared" si="13"/>
        <v>312460.27397260274</v>
      </c>
      <c r="O318" s="4">
        <f t="shared" si="14"/>
        <v>330361.64383561641</v>
      </c>
      <c r="P318" s="5">
        <f>IF(J318&gt;SUMIFS(Sales!$H:$H,Sales!$C:$C,Investors!G318),SUMIFS(Sales!$H:$H,Sales!$C:$C,Investors!G318),Investors!J318)</f>
        <v>45056</v>
      </c>
    </row>
    <row r="319" spans="1:16" x14ac:dyDescent="0.2">
      <c r="A319" t="s">
        <v>584</v>
      </c>
      <c r="B319" t="s">
        <v>585</v>
      </c>
      <c r="C319" t="s">
        <v>586</v>
      </c>
      <c r="D319" t="s">
        <v>24</v>
      </c>
      <c r="E319" t="s">
        <v>44</v>
      </c>
      <c r="F319">
        <v>6</v>
      </c>
      <c r="G319" t="s">
        <v>51</v>
      </c>
      <c r="H319" s="5">
        <v>44333</v>
      </c>
      <c r="I319" s="5">
        <v>44352</v>
      </c>
      <c r="J319" s="5">
        <v>45027</v>
      </c>
      <c r="K319" s="4">
        <v>300000</v>
      </c>
      <c r="L319" s="6">
        <v>0.18</v>
      </c>
      <c r="M319" s="4">
        <f t="shared" si="12"/>
        <v>1717.808219178082</v>
      </c>
      <c r="N319" s="4">
        <f t="shared" si="13"/>
        <v>99863.013698630137</v>
      </c>
      <c r="O319" s="4">
        <f t="shared" si="14"/>
        <v>101580.82191780822</v>
      </c>
      <c r="P319" s="5">
        <f>IF(J319&gt;SUMIFS(Sales!$H:$H,Sales!$C:$C,Investors!G319),SUMIFS(Sales!$H:$H,Sales!$C:$C,Investors!G319),Investors!J319)</f>
        <v>45027</v>
      </c>
    </row>
    <row r="320" spans="1:16" x14ac:dyDescent="0.2">
      <c r="A320" t="s">
        <v>584</v>
      </c>
      <c r="B320" t="s">
        <v>585</v>
      </c>
      <c r="C320" t="s">
        <v>586</v>
      </c>
      <c r="D320" t="s">
        <v>91</v>
      </c>
      <c r="E320" t="s">
        <v>111</v>
      </c>
      <c r="F320">
        <v>8</v>
      </c>
      <c r="G320" t="s">
        <v>118</v>
      </c>
      <c r="H320" s="5">
        <v>44706</v>
      </c>
      <c r="I320" s="5">
        <v>44721</v>
      </c>
      <c r="J320" s="5">
        <v>45377</v>
      </c>
      <c r="K320" s="4">
        <v>1000000</v>
      </c>
      <c r="L320" s="6">
        <v>0.18</v>
      </c>
      <c r="M320" s="4">
        <f t="shared" si="12"/>
        <v>4520.5479452054797</v>
      </c>
      <c r="N320" s="4">
        <f t="shared" si="13"/>
        <v>323506.84931506851</v>
      </c>
      <c r="O320" s="4">
        <f t="shared" si="14"/>
        <v>328027.39726027398</v>
      </c>
      <c r="P320" s="5">
        <f>IF(J320&gt;SUMIFS(Sales!$H:$H,Sales!$C:$C,Investors!G320),SUMIFS(Sales!$H:$H,Sales!$C:$C,Investors!G320),Investors!J320)</f>
        <v>45377</v>
      </c>
    </row>
    <row r="321" spans="1:16" x14ac:dyDescent="0.2">
      <c r="A321" t="s">
        <v>584</v>
      </c>
      <c r="B321" t="s">
        <v>585</v>
      </c>
      <c r="C321" t="s">
        <v>586</v>
      </c>
      <c r="D321" t="s">
        <v>91</v>
      </c>
      <c r="E321" t="s">
        <v>111</v>
      </c>
      <c r="F321">
        <v>9</v>
      </c>
      <c r="G321" t="s">
        <v>122</v>
      </c>
      <c r="H321" s="5">
        <v>44706</v>
      </c>
      <c r="I321" s="5">
        <v>44735</v>
      </c>
      <c r="J321" s="5">
        <v>45504</v>
      </c>
      <c r="K321" s="4">
        <v>418733.56</v>
      </c>
      <c r="L321" s="6">
        <v>0.18</v>
      </c>
      <c r="M321" s="4">
        <f t="shared" si="12"/>
        <v>3659.6165928767127</v>
      </c>
      <c r="N321" s="4">
        <f t="shared" si="13"/>
        <v>158797.53253479453</v>
      </c>
      <c r="O321" s="4">
        <f t="shared" si="14"/>
        <v>162457.14912767123</v>
      </c>
      <c r="P321" s="5">
        <f>IF(J321&gt;SUMIFS(Sales!$H:$H,Sales!$C:$C,Investors!G321),SUMIFS(Sales!$H:$H,Sales!$C:$C,Investors!G321),Investors!J321)</f>
        <v>45504</v>
      </c>
    </row>
    <row r="322" spans="1:16" x14ac:dyDescent="0.2">
      <c r="A322" t="s">
        <v>584</v>
      </c>
      <c r="B322" t="s">
        <v>585</v>
      </c>
      <c r="C322" t="s">
        <v>586</v>
      </c>
      <c r="D322" t="s">
        <v>91</v>
      </c>
      <c r="E322" t="s">
        <v>177</v>
      </c>
      <c r="F322">
        <v>10</v>
      </c>
      <c r="G322" t="s">
        <v>180</v>
      </c>
      <c r="H322" s="5">
        <v>44732</v>
      </c>
      <c r="I322" s="5">
        <v>44783</v>
      </c>
      <c r="J322" s="5">
        <v>45457</v>
      </c>
      <c r="K322" s="4">
        <v>500000</v>
      </c>
      <c r="L322" s="6">
        <v>0.18</v>
      </c>
      <c r="M322" s="4">
        <f t="shared" si="12"/>
        <v>7684.9315068493152</v>
      </c>
      <c r="N322" s="4">
        <f t="shared" si="13"/>
        <v>166191.78082191781</v>
      </c>
      <c r="O322" s="4">
        <f t="shared" si="14"/>
        <v>173876.71232876711</v>
      </c>
      <c r="P322" s="5">
        <f>IF(J322&gt;SUMIFS(Sales!$H:$H,Sales!$C:$C,Investors!G322),SUMIFS(Sales!$H:$H,Sales!$C:$C,Investors!G322),Investors!J322)</f>
        <v>45457</v>
      </c>
    </row>
    <row r="323" spans="1:16" x14ac:dyDescent="0.2">
      <c r="A323" t="s">
        <v>584</v>
      </c>
      <c r="B323" t="s">
        <v>585</v>
      </c>
      <c r="C323" t="s">
        <v>586</v>
      </c>
      <c r="D323" t="s">
        <v>91</v>
      </c>
      <c r="E323" t="s">
        <v>190</v>
      </c>
      <c r="F323">
        <v>11</v>
      </c>
      <c r="G323" t="s">
        <v>202</v>
      </c>
      <c r="H323" s="5">
        <v>44952</v>
      </c>
      <c r="I323" s="5">
        <v>45044</v>
      </c>
      <c r="J323" s="5">
        <v>45775</v>
      </c>
      <c r="K323" s="4">
        <v>767449.32</v>
      </c>
      <c r="L323" s="6">
        <v>0.18</v>
      </c>
      <c r="M323" s="4">
        <f t="shared" si="12"/>
        <v>21278.320872328764</v>
      </c>
      <c r="N323" s="4">
        <f t="shared" si="13"/>
        <v>256222.94283616435</v>
      </c>
      <c r="O323" s="4">
        <f t="shared" si="14"/>
        <v>277501.26370849309</v>
      </c>
      <c r="P323" s="5">
        <f>IF(J323&gt;SUMIFS(Sales!$H:$H,Sales!$C:$C,Investors!G323),SUMIFS(Sales!$H:$H,Sales!$C:$C,Investors!G323),Investors!J323)</f>
        <v>45721</v>
      </c>
    </row>
    <row r="324" spans="1:16" x14ac:dyDescent="0.2">
      <c r="A324" t="s">
        <v>584</v>
      </c>
      <c r="B324" t="s">
        <v>585</v>
      </c>
      <c r="C324" t="s">
        <v>586</v>
      </c>
      <c r="D324" t="s">
        <v>91</v>
      </c>
      <c r="E324" t="s">
        <v>246</v>
      </c>
      <c r="F324">
        <v>12</v>
      </c>
      <c r="G324" t="s">
        <v>251</v>
      </c>
      <c r="H324" s="5">
        <v>44952</v>
      </c>
      <c r="I324" s="5">
        <v>45044</v>
      </c>
      <c r="J324" s="5">
        <v>45520</v>
      </c>
      <c r="K324" s="4">
        <v>566390.41</v>
      </c>
      <c r="L324" s="6">
        <v>0.18</v>
      </c>
      <c r="M324" s="4">
        <f t="shared" si="12"/>
        <v>15703.756025205481</v>
      </c>
      <c r="N324" s="4">
        <f t="shared" si="13"/>
        <v>132954.32966794519</v>
      </c>
      <c r="O324" s="4">
        <f t="shared" si="14"/>
        <v>148658.08569315067</v>
      </c>
      <c r="P324" s="5">
        <f>IF(J324&gt;SUMIFS(Sales!$H:$H,Sales!$C:$C,Investors!G324),SUMIFS(Sales!$H:$H,Sales!$C:$C,Investors!G324),Investors!J324)</f>
        <v>45520</v>
      </c>
    </row>
    <row r="325" spans="1:16" x14ac:dyDescent="0.2">
      <c r="A325" t="s">
        <v>587</v>
      </c>
      <c r="B325" t="s">
        <v>588</v>
      </c>
      <c r="C325" t="s">
        <v>589</v>
      </c>
      <c r="D325" t="s">
        <v>91</v>
      </c>
      <c r="E325" t="s">
        <v>177</v>
      </c>
      <c r="F325">
        <v>2</v>
      </c>
      <c r="G325" t="s">
        <v>178</v>
      </c>
      <c r="H325" s="5">
        <v>44732</v>
      </c>
      <c r="I325" s="5">
        <v>44779</v>
      </c>
      <c r="J325" s="5">
        <v>45511</v>
      </c>
      <c r="K325" s="4">
        <v>500000</v>
      </c>
      <c r="L325" s="6">
        <v>0.18</v>
      </c>
      <c r="M325" s="4">
        <f t="shared" ref="M325:M388" si="15">IF(I325="",K325/365*0.11*((H325+30)-H325),K325/365*0.11*(I325-H325))</f>
        <v>7082.1917808219187</v>
      </c>
      <c r="N325" s="4">
        <f t="shared" ref="N325:N388" si="16">K325*L325/365*(P325-I325)</f>
        <v>180493.15068493152</v>
      </c>
      <c r="O325" s="4">
        <f t="shared" ref="O325:O388" si="17">M325+N325</f>
        <v>187575.34246575343</v>
      </c>
      <c r="P325" s="5">
        <f>IF(J325&gt;SUMIFS(Sales!$H:$H,Sales!$C:$C,Investors!G325),SUMIFS(Sales!$H:$H,Sales!$C:$C,Investors!G325),Investors!J325)</f>
        <v>45511</v>
      </c>
    </row>
    <row r="326" spans="1:16" x14ac:dyDescent="0.2">
      <c r="A326" t="s">
        <v>587</v>
      </c>
      <c r="B326" t="s">
        <v>588</v>
      </c>
      <c r="C326" t="s">
        <v>589</v>
      </c>
      <c r="D326" t="s">
        <v>91</v>
      </c>
      <c r="E326" t="s">
        <v>92</v>
      </c>
      <c r="F326">
        <v>3</v>
      </c>
      <c r="G326" t="s">
        <v>98</v>
      </c>
      <c r="H326" s="5">
        <v>44858</v>
      </c>
      <c r="I326" s="5">
        <v>44889</v>
      </c>
      <c r="J326" s="5">
        <v>45170</v>
      </c>
      <c r="K326" s="4">
        <v>560000</v>
      </c>
      <c r="L326" s="6">
        <v>0.18</v>
      </c>
      <c r="M326" s="4">
        <f t="shared" si="15"/>
        <v>5231.7808219178087</v>
      </c>
      <c r="N326" s="4">
        <f t="shared" si="16"/>
        <v>77602.191780821915</v>
      </c>
      <c r="O326" s="4">
        <f t="shared" si="17"/>
        <v>82833.972602739726</v>
      </c>
      <c r="P326" s="5">
        <f>IF(J326&gt;SUMIFS(Sales!$H:$H,Sales!$C:$C,Investors!G326),SUMIFS(Sales!$H:$H,Sales!$C:$C,Investors!G326),Investors!J326)</f>
        <v>45170</v>
      </c>
    </row>
    <row r="327" spans="1:16" x14ac:dyDescent="0.2">
      <c r="A327" t="s">
        <v>587</v>
      </c>
      <c r="B327" t="s">
        <v>588</v>
      </c>
      <c r="C327" t="s">
        <v>589</v>
      </c>
      <c r="D327" t="s">
        <v>91</v>
      </c>
      <c r="E327" t="s">
        <v>137</v>
      </c>
      <c r="F327">
        <v>4</v>
      </c>
      <c r="G327" t="s">
        <v>141</v>
      </c>
      <c r="H327" s="5">
        <v>45177</v>
      </c>
      <c r="I327" s="5">
        <v>45280</v>
      </c>
      <c r="J327" s="5">
        <v>46011</v>
      </c>
      <c r="K327" s="4">
        <v>560000</v>
      </c>
      <c r="L327" s="6">
        <v>0.18</v>
      </c>
      <c r="M327" s="4">
        <f t="shared" si="15"/>
        <v>17383.013698630137</v>
      </c>
      <c r="N327" s="4">
        <f t="shared" si="16"/>
        <v>151061.91780821918</v>
      </c>
      <c r="O327" s="4">
        <f t="shared" si="17"/>
        <v>168444.9315068493</v>
      </c>
      <c r="P327" s="5">
        <f>IF(J327&gt;SUMIFS(Sales!$H:$H,Sales!$C:$C,Investors!G327),SUMIFS(Sales!$H:$H,Sales!$C:$C,Investors!G327),Investors!J327)</f>
        <v>45827</v>
      </c>
    </row>
    <row r="328" spans="1:16" x14ac:dyDescent="0.2">
      <c r="A328" t="s">
        <v>587</v>
      </c>
      <c r="B328" t="s">
        <v>588</v>
      </c>
      <c r="C328" t="s">
        <v>589</v>
      </c>
      <c r="D328" t="s">
        <v>91</v>
      </c>
      <c r="E328" t="s">
        <v>177</v>
      </c>
      <c r="F328">
        <v>5</v>
      </c>
      <c r="G328" t="s">
        <v>181</v>
      </c>
      <c r="H328" s="5">
        <v>45518</v>
      </c>
      <c r="I328" s="5">
        <v>45520</v>
      </c>
      <c r="J328" s="5">
        <v>46251</v>
      </c>
      <c r="K328" s="4">
        <v>500000</v>
      </c>
      <c r="L328" s="6">
        <v>0.18</v>
      </c>
      <c r="M328" s="4">
        <f t="shared" si="15"/>
        <v>301.36986301369865</v>
      </c>
      <c r="N328" s="4">
        <f t="shared" si="16"/>
        <v>25890.410958904111</v>
      </c>
      <c r="O328" s="4">
        <f t="shared" si="17"/>
        <v>26191.780821917808</v>
      </c>
      <c r="P328" s="5">
        <f>IF(J328&gt;SUMIFS(Sales!$H:$H,Sales!$C:$C,Investors!G328),SUMIFS(Sales!$H:$H,Sales!$C:$C,Investors!G328),Investors!J328)</f>
        <v>45625</v>
      </c>
    </row>
    <row r="329" spans="1:16" x14ac:dyDescent="0.2">
      <c r="A329" t="s">
        <v>590</v>
      </c>
      <c r="B329" t="s">
        <v>591</v>
      </c>
      <c r="C329" t="s">
        <v>592</v>
      </c>
      <c r="D329" t="s">
        <v>91</v>
      </c>
      <c r="E329" t="s">
        <v>190</v>
      </c>
      <c r="F329">
        <v>4</v>
      </c>
      <c r="G329" t="s">
        <v>194</v>
      </c>
      <c r="H329" s="5">
        <v>44959</v>
      </c>
      <c r="I329" s="5">
        <v>45044</v>
      </c>
      <c r="J329" s="5">
        <v>45775</v>
      </c>
      <c r="K329" s="4">
        <v>1000000</v>
      </c>
      <c r="L329" s="6">
        <v>0.18</v>
      </c>
      <c r="M329" s="4">
        <f t="shared" si="15"/>
        <v>25616.438356164384</v>
      </c>
      <c r="N329" s="4">
        <f t="shared" si="16"/>
        <v>333863.01369863015</v>
      </c>
      <c r="O329" s="4">
        <f t="shared" si="17"/>
        <v>359479.45205479453</v>
      </c>
      <c r="P329" s="5">
        <f>IF(J329&gt;SUMIFS(Sales!$H:$H,Sales!$C:$C,Investors!G329),SUMIFS(Sales!$H:$H,Sales!$C:$C,Investors!G329),Investors!J329)</f>
        <v>45721</v>
      </c>
    </row>
    <row r="330" spans="1:16" x14ac:dyDescent="0.2">
      <c r="A330" t="s">
        <v>590</v>
      </c>
      <c r="B330" t="s">
        <v>591</v>
      </c>
      <c r="C330" t="s">
        <v>592</v>
      </c>
      <c r="D330" t="s">
        <v>91</v>
      </c>
      <c r="E330" t="s">
        <v>146</v>
      </c>
      <c r="F330">
        <v>5</v>
      </c>
      <c r="G330" t="s">
        <v>155</v>
      </c>
      <c r="H330" s="5">
        <v>45042</v>
      </c>
      <c r="I330" s="5">
        <v>45198</v>
      </c>
      <c r="J330" s="5">
        <v>45929</v>
      </c>
      <c r="K330" s="4">
        <v>500000</v>
      </c>
      <c r="L330" s="6">
        <v>0.18</v>
      </c>
      <c r="M330" s="4">
        <f t="shared" si="15"/>
        <v>23506.849315068495</v>
      </c>
      <c r="N330" s="4">
        <f t="shared" si="16"/>
        <v>123534.24657534248</v>
      </c>
      <c r="O330" s="4">
        <f t="shared" si="17"/>
        <v>147041.09589041097</v>
      </c>
      <c r="P330" s="5">
        <f>IF(J330&gt;SUMIFS(Sales!$H:$H,Sales!$C:$C,Investors!G330),SUMIFS(Sales!$H:$H,Sales!$C:$C,Investors!G330),Investors!J330)</f>
        <v>45699</v>
      </c>
    </row>
    <row r="331" spans="1:16" x14ac:dyDescent="0.2">
      <c r="A331" t="s">
        <v>593</v>
      </c>
      <c r="B331" t="s">
        <v>594</v>
      </c>
      <c r="C331" t="s">
        <v>595</v>
      </c>
      <c r="D331" t="s">
        <v>91</v>
      </c>
      <c r="E331" t="s">
        <v>92</v>
      </c>
      <c r="F331">
        <v>2</v>
      </c>
      <c r="G331" t="s">
        <v>107</v>
      </c>
      <c r="H331" s="5">
        <v>44862</v>
      </c>
      <c r="I331" s="5">
        <v>44903</v>
      </c>
      <c r="J331" s="5">
        <v>45177</v>
      </c>
      <c r="K331" s="4">
        <v>500000</v>
      </c>
      <c r="L331" s="6">
        <v>0.16</v>
      </c>
      <c r="M331" s="4">
        <f t="shared" si="15"/>
        <v>6178.0821917808225</v>
      </c>
      <c r="N331" s="4">
        <f t="shared" si="16"/>
        <v>60054.794520547941</v>
      </c>
      <c r="O331" s="4">
        <f t="shared" si="17"/>
        <v>66232.876712328769</v>
      </c>
      <c r="P331" s="5">
        <f>IF(J331&gt;SUMIFS(Sales!$H:$H,Sales!$C:$C,Investors!G331),SUMIFS(Sales!$H:$H,Sales!$C:$C,Investors!G331),Investors!J331)</f>
        <v>45177</v>
      </c>
    </row>
    <row r="332" spans="1:16" x14ac:dyDescent="0.2">
      <c r="A332" t="s">
        <v>596</v>
      </c>
      <c r="B332" t="s">
        <v>597</v>
      </c>
      <c r="C332" t="s">
        <v>598</v>
      </c>
      <c r="D332" t="s">
        <v>91</v>
      </c>
      <c r="E332" t="s">
        <v>215</v>
      </c>
      <c r="F332">
        <v>2</v>
      </c>
      <c r="G332" t="s">
        <v>218</v>
      </c>
      <c r="H332" s="5">
        <v>45099</v>
      </c>
      <c r="I332" s="5">
        <v>45273</v>
      </c>
      <c r="J332" s="5">
        <v>46004</v>
      </c>
      <c r="K332" s="4">
        <v>1000004.32</v>
      </c>
      <c r="L332" s="6">
        <v>0.18</v>
      </c>
      <c r="M332" s="4">
        <f t="shared" si="15"/>
        <v>52438.582698082188</v>
      </c>
      <c r="N332" s="4">
        <f t="shared" si="16"/>
        <v>261864.14494684926</v>
      </c>
      <c r="O332" s="4">
        <f t="shared" si="17"/>
        <v>314302.72764493147</v>
      </c>
      <c r="P332" s="5">
        <f>IF(J332&gt;SUMIFS(Sales!$H:$H,Sales!$C:$C,Investors!G332),SUMIFS(Sales!$H:$H,Sales!$C:$C,Investors!G332),Investors!J332)</f>
        <v>45804</v>
      </c>
    </row>
    <row r="333" spans="1:16" x14ac:dyDescent="0.2">
      <c r="A333" t="s">
        <v>599</v>
      </c>
      <c r="B333" t="s">
        <v>600</v>
      </c>
      <c r="C333" t="s">
        <v>601</v>
      </c>
      <c r="D333" t="s">
        <v>91</v>
      </c>
      <c r="E333" t="s">
        <v>92</v>
      </c>
      <c r="F333">
        <v>2</v>
      </c>
      <c r="G333" t="s">
        <v>102</v>
      </c>
      <c r="H333" s="5">
        <v>44872</v>
      </c>
      <c r="I333" s="5">
        <v>44903</v>
      </c>
      <c r="J333" s="5">
        <v>45634</v>
      </c>
      <c r="K333" s="4">
        <v>118664.38</v>
      </c>
      <c r="L333" s="6">
        <v>0.14000000000000001</v>
      </c>
      <c r="M333" s="4">
        <f t="shared" si="15"/>
        <v>1108.6179063013699</v>
      </c>
      <c r="N333" s="4">
        <f t="shared" si="16"/>
        <v>28537.970620273976</v>
      </c>
      <c r="O333" s="4">
        <f t="shared" si="17"/>
        <v>29646.588526575346</v>
      </c>
      <c r="P333" s="5">
        <f>IF(J333&gt;SUMIFS(Sales!$H:$H,Sales!$C:$C,Investors!G333),SUMIFS(Sales!$H:$H,Sales!$C:$C,Investors!G333),Investors!J333)</f>
        <v>45530</v>
      </c>
    </row>
    <row r="334" spans="1:16" x14ac:dyDescent="0.2">
      <c r="A334" t="s">
        <v>602</v>
      </c>
      <c r="B334" t="s">
        <v>603</v>
      </c>
      <c r="C334" t="s">
        <v>604</v>
      </c>
      <c r="D334" t="s">
        <v>24</v>
      </c>
      <c r="E334" t="s">
        <v>44</v>
      </c>
      <c r="F334">
        <v>1</v>
      </c>
      <c r="G334" t="s">
        <v>55</v>
      </c>
      <c r="H334" s="5">
        <v>44323</v>
      </c>
      <c r="I334" s="5">
        <v>44352</v>
      </c>
      <c r="J334" s="5">
        <v>45027</v>
      </c>
      <c r="K334" s="4">
        <v>200000</v>
      </c>
      <c r="L334" s="6">
        <v>0.15</v>
      </c>
      <c r="M334" s="4">
        <f t="shared" si="15"/>
        <v>1747.9452054794519</v>
      </c>
      <c r="N334" s="4">
        <f t="shared" si="16"/>
        <v>55479.452054794514</v>
      </c>
      <c r="O334" s="4">
        <f t="shared" si="17"/>
        <v>57227.397260273967</v>
      </c>
      <c r="P334" s="5">
        <f>IF(J334&gt;SUMIFS(Sales!$H:$H,Sales!$C:$C,Investors!G334),SUMIFS(Sales!$H:$H,Sales!$C:$C,Investors!G334),Investors!J334)</f>
        <v>45027</v>
      </c>
    </row>
    <row r="335" spans="1:16" x14ac:dyDescent="0.2">
      <c r="A335" t="s">
        <v>605</v>
      </c>
      <c r="B335" t="s">
        <v>606</v>
      </c>
      <c r="C335" t="s">
        <v>482</v>
      </c>
      <c r="D335" t="s">
        <v>24</v>
      </c>
      <c r="E335" t="s">
        <v>25</v>
      </c>
      <c r="F335">
        <v>2</v>
      </c>
      <c r="G335" t="s">
        <v>43</v>
      </c>
      <c r="H335" s="5">
        <v>44467</v>
      </c>
      <c r="I335" s="5">
        <v>44550</v>
      </c>
      <c r="J335" s="5">
        <v>44901</v>
      </c>
      <c r="K335" s="4">
        <v>200000</v>
      </c>
      <c r="L335" s="6">
        <v>0.14000000000000001</v>
      </c>
      <c r="M335" s="4">
        <f t="shared" si="15"/>
        <v>5002.7397260273974</v>
      </c>
      <c r="N335" s="4">
        <f t="shared" si="16"/>
        <v>26926.027397260277</v>
      </c>
      <c r="O335" s="4">
        <f t="shared" si="17"/>
        <v>31928.767123287675</v>
      </c>
      <c r="P335" s="5">
        <f>IF(J335&gt;SUMIFS(Sales!$H:$H,Sales!$C:$C,Investors!G335),SUMIFS(Sales!$H:$H,Sales!$C:$C,Investors!G335),Investors!J335)</f>
        <v>44901</v>
      </c>
    </row>
    <row r="336" spans="1:16" x14ac:dyDescent="0.2">
      <c r="A336" t="s">
        <v>605</v>
      </c>
      <c r="B336" t="s">
        <v>606</v>
      </c>
      <c r="C336" t="s">
        <v>482</v>
      </c>
      <c r="D336" t="s">
        <v>91</v>
      </c>
      <c r="E336" t="s">
        <v>111</v>
      </c>
      <c r="F336">
        <v>3</v>
      </c>
      <c r="G336" t="s">
        <v>112</v>
      </c>
      <c r="H336" s="5">
        <v>44697</v>
      </c>
      <c r="I336" s="5">
        <v>44706</v>
      </c>
      <c r="J336" s="5">
        <v>45308</v>
      </c>
      <c r="K336" s="4">
        <v>200000</v>
      </c>
      <c r="L336" s="6">
        <v>0.16</v>
      </c>
      <c r="M336" s="4">
        <f t="shared" si="15"/>
        <v>542.46575342465758</v>
      </c>
      <c r="N336" s="4">
        <f t="shared" si="16"/>
        <v>52778.082191780821</v>
      </c>
      <c r="O336" s="4">
        <f t="shared" si="17"/>
        <v>53320.547945205479</v>
      </c>
      <c r="P336" s="5">
        <f>IF(J336&gt;SUMIFS(Sales!$H:$H,Sales!$C:$C,Investors!G336),SUMIFS(Sales!$H:$H,Sales!$C:$C,Investors!G336),Investors!J336)</f>
        <v>45308</v>
      </c>
    </row>
    <row r="337" spans="1:16" x14ac:dyDescent="0.2">
      <c r="A337" t="s">
        <v>607</v>
      </c>
      <c r="B337" t="s">
        <v>608</v>
      </c>
      <c r="C337" t="s">
        <v>609</v>
      </c>
      <c r="D337" t="s">
        <v>91</v>
      </c>
      <c r="E337" t="s">
        <v>92</v>
      </c>
      <c r="F337">
        <v>2</v>
      </c>
      <c r="G337" t="s">
        <v>106</v>
      </c>
      <c r="H337" s="5">
        <v>44862</v>
      </c>
      <c r="I337" s="5">
        <v>44903</v>
      </c>
      <c r="J337" s="5">
        <v>45634</v>
      </c>
      <c r="K337" s="4">
        <v>117205.48</v>
      </c>
      <c r="L337" s="6">
        <v>0.14000000000000001</v>
      </c>
      <c r="M337" s="4">
        <f t="shared" si="15"/>
        <v>1448.2101775342467</v>
      </c>
      <c r="N337" s="4">
        <f t="shared" si="16"/>
        <v>28366.9372690411</v>
      </c>
      <c r="O337" s="4">
        <f t="shared" si="17"/>
        <v>29815.147446575345</v>
      </c>
      <c r="P337" s="5">
        <f>IF(J337&gt;SUMIFS(Sales!$H:$H,Sales!$C:$C,Investors!G337),SUMIFS(Sales!$H:$H,Sales!$C:$C,Investors!G337),Investors!J337)</f>
        <v>45534</v>
      </c>
    </row>
    <row r="338" spans="1:16" x14ac:dyDescent="0.2">
      <c r="A338" t="s">
        <v>610</v>
      </c>
      <c r="B338" t="s">
        <v>611</v>
      </c>
      <c r="C338" t="s">
        <v>612</v>
      </c>
      <c r="D338" t="s">
        <v>91</v>
      </c>
      <c r="E338" t="s">
        <v>92</v>
      </c>
      <c r="F338">
        <v>2</v>
      </c>
      <c r="G338" t="s">
        <v>107</v>
      </c>
      <c r="H338" s="5">
        <v>44876</v>
      </c>
      <c r="I338" s="5">
        <v>44903</v>
      </c>
      <c r="J338" s="5">
        <v>45177</v>
      </c>
      <c r="K338" s="4">
        <v>118969.18</v>
      </c>
      <c r="L338" s="6">
        <v>0.14000000000000001</v>
      </c>
      <c r="M338" s="4">
        <f t="shared" si="15"/>
        <v>968.05058794520539</v>
      </c>
      <c r="N338" s="4">
        <f t="shared" si="16"/>
        <v>12503.171903561644</v>
      </c>
      <c r="O338" s="4">
        <f t="shared" si="17"/>
        <v>13471.222491506849</v>
      </c>
      <c r="P338" s="5">
        <f>IF(J338&gt;SUMIFS(Sales!$H:$H,Sales!$C:$C,Investors!G338),SUMIFS(Sales!$H:$H,Sales!$C:$C,Investors!G338),Investors!J338)</f>
        <v>45177</v>
      </c>
    </row>
    <row r="339" spans="1:16" x14ac:dyDescent="0.2">
      <c r="A339" t="s">
        <v>610</v>
      </c>
      <c r="B339" t="s">
        <v>611</v>
      </c>
      <c r="C339" t="s">
        <v>612</v>
      </c>
      <c r="D339" t="s">
        <v>91</v>
      </c>
      <c r="E339" t="s">
        <v>137</v>
      </c>
      <c r="F339">
        <v>3</v>
      </c>
      <c r="G339" t="s">
        <v>143</v>
      </c>
      <c r="H339" s="5">
        <v>45187</v>
      </c>
      <c r="I339" s="5">
        <v>45321</v>
      </c>
      <c r="J339" s="5">
        <v>46052</v>
      </c>
      <c r="K339" s="4">
        <v>132283.95000000001</v>
      </c>
      <c r="L339" s="6">
        <v>0.14000000000000001</v>
      </c>
      <c r="M339" s="4">
        <f t="shared" si="15"/>
        <v>5342.0970493150689</v>
      </c>
      <c r="N339" s="4">
        <f t="shared" si="16"/>
        <v>25673.958953424662</v>
      </c>
      <c r="O339" s="4">
        <f t="shared" si="17"/>
        <v>31016.05600273973</v>
      </c>
      <c r="P339" s="5">
        <f>IF(J339&gt;SUMIFS(Sales!$H:$H,Sales!$C:$C,Investors!G339),SUMIFS(Sales!$H:$H,Sales!$C:$C,Investors!G339),Investors!J339)</f>
        <v>45827</v>
      </c>
    </row>
    <row r="340" spans="1:16" x14ac:dyDescent="0.2">
      <c r="A340" t="s">
        <v>613</v>
      </c>
      <c r="B340" t="s">
        <v>614</v>
      </c>
      <c r="C340" t="s">
        <v>615</v>
      </c>
      <c r="D340" t="s">
        <v>91</v>
      </c>
      <c r="E340" t="s">
        <v>92</v>
      </c>
      <c r="F340">
        <v>2</v>
      </c>
      <c r="G340" t="s">
        <v>97</v>
      </c>
      <c r="H340" s="5">
        <v>44858</v>
      </c>
      <c r="I340" s="5">
        <v>44889</v>
      </c>
      <c r="J340" s="5">
        <v>45175</v>
      </c>
      <c r="K340" s="4">
        <v>118537.67</v>
      </c>
      <c r="L340" s="6">
        <v>0.14000000000000001</v>
      </c>
      <c r="M340" s="4">
        <f t="shared" si="15"/>
        <v>1107.4341224657535</v>
      </c>
      <c r="N340" s="4">
        <f t="shared" si="16"/>
        <v>13003.420018630139</v>
      </c>
      <c r="O340" s="4">
        <f t="shared" si="17"/>
        <v>14110.854141095891</v>
      </c>
      <c r="P340" s="5">
        <f>IF(J340&gt;SUMIFS(Sales!$H:$H,Sales!$C:$C,Investors!G340),SUMIFS(Sales!$H:$H,Sales!$C:$C,Investors!G340),Investors!J340)</f>
        <v>45175</v>
      </c>
    </row>
    <row r="341" spans="1:16" x14ac:dyDescent="0.2">
      <c r="A341" t="s">
        <v>616</v>
      </c>
      <c r="B341" t="s">
        <v>617</v>
      </c>
      <c r="C341" t="s">
        <v>618</v>
      </c>
      <c r="D341" t="s">
        <v>24</v>
      </c>
      <c r="E341" t="s">
        <v>25</v>
      </c>
      <c r="F341">
        <v>2</v>
      </c>
      <c r="G341" t="s">
        <v>43</v>
      </c>
      <c r="H341" s="5">
        <v>44468</v>
      </c>
      <c r="I341" s="5">
        <v>44590</v>
      </c>
      <c r="J341" s="5">
        <v>44901</v>
      </c>
      <c r="K341" s="4">
        <v>100000</v>
      </c>
      <c r="L341" s="6">
        <v>0.14000000000000001</v>
      </c>
      <c r="M341" s="4">
        <f t="shared" si="15"/>
        <v>3676.7123287671234</v>
      </c>
      <c r="N341" s="4">
        <f t="shared" si="16"/>
        <v>11928.767123287673</v>
      </c>
      <c r="O341" s="4">
        <f t="shared" si="17"/>
        <v>15605.479452054797</v>
      </c>
      <c r="P341" s="5">
        <f>IF(J341&gt;SUMIFS(Sales!$H:$H,Sales!$C:$C,Investors!G341),SUMIFS(Sales!$H:$H,Sales!$C:$C,Investors!G341),Investors!J341)</f>
        <v>44901</v>
      </c>
    </row>
    <row r="342" spans="1:16" x14ac:dyDescent="0.2">
      <c r="A342" t="s">
        <v>616</v>
      </c>
      <c r="B342" t="s">
        <v>617</v>
      </c>
      <c r="C342" t="s">
        <v>618</v>
      </c>
      <c r="D342" t="s">
        <v>91</v>
      </c>
      <c r="E342" t="s">
        <v>92</v>
      </c>
      <c r="F342">
        <v>4</v>
      </c>
      <c r="G342" t="s">
        <v>109</v>
      </c>
      <c r="H342" s="5">
        <v>44876</v>
      </c>
      <c r="I342" s="5">
        <v>44903</v>
      </c>
      <c r="J342" s="5">
        <v>45634</v>
      </c>
      <c r="K342" s="4">
        <v>313690.76</v>
      </c>
      <c r="L342" s="6">
        <v>0.14000000000000001</v>
      </c>
      <c r="M342" s="4">
        <f t="shared" si="15"/>
        <v>2552.4974169863012</v>
      </c>
      <c r="N342" s="4">
        <f t="shared" si="16"/>
        <v>75801.438443835621</v>
      </c>
      <c r="O342" s="4">
        <f t="shared" si="17"/>
        <v>78353.935860821919</v>
      </c>
      <c r="P342" s="5">
        <f>IF(J342&gt;SUMIFS(Sales!$H:$H,Sales!$C:$C,Investors!G342),SUMIFS(Sales!$H:$H,Sales!$C:$C,Investors!G342),Investors!J342)</f>
        <v>45533</v>
      </c>
    </row>
    <row r="343" spans="1:16" x14ac:dyDescent="0.2">
      <c r="A343" t="s">
        <v>616</v>
      </c>
      <c r="B343" t="s">
        <v>617</v>
      </c>
      <c r="C343" t="s">
        <v>618</v>
      </c>
      <c r="D343" t="s">
        <v>91</v>
      </c>
      <c r="E343" t="s">
        <v>190</v>
      </c>
      <c r="F343">
        <v>5</v>
      </c>
      <c r="G343" t="s">
        <v>214</v>
      </c>
      <c r="H343" s="5">
        <v>44942</v>
      </c>
      <c r="I343" s="5">
        <v>45016</v>
      </c>
      <c r="J343" s="5">
        <v>45747</v>
      </c>
      <c r="K343" s="4">
        <v>114058.91</v>
      </c>
      <c r="L343" s="6">
        <v>0.14000000000000001</v>
      </c>
      <c r="M343" s="4">
        <f t="shared" si="15"/>
        <v>2543.6699380821915</v>
      </c>
      <c r="N343" s="4">
        <f t="shared" si="16"/>
        <v>31980.243423013701</v>
      </c>
      <c r="O343" s="4">
        <f t="shared" si="17"/>
        <v>34523.913361095889</v>
      </c>
      <c r="P343" s="5">
        <f>IF(J343&gt;SUMIFS(Sales!$H:$H,Sales!$C:$C,Investors!G343),SUMIFS(Sales!$H:$H,Sales!$C:$C,Investors!G343),Investors!J343)</f>
        <v>45747</v>
      </c>
    </row>
    <row r="344" spans="1:16" x14ac:dyDescent="0.2">
      <c r="A344" t="s">
        <v>616</v>
      </c>
      <c r="B344" t="s">
        <v>617</v>
      </c>
      <c r="C344" t="s">
        <v>618</v>
      </c>
      <c r="D344" t="s">
        <v>91</v>
      </c>
      <c r="E344" t="s">
        <v>215</v>
      </c>
      <c r="F344">
        <v>6</v>
      </c>
      <c r="G344" t="s">
        <v>217</v>
      </c>
      <c r="H344" s="5">
        <v>45112</v>
      </c>
      <c r="I344" s="5">
        <v>45259</v>
      </c>
      <c r="J344" s="5">
        <v>45990</v>
      </c>
      <c r="K344" s="4">
        <v>250000</v>
      </c>
      <c r="L344" s="6">
        <v>0.16</v>
      </c>
      <c r="M344" s="4">
        <f t="shared" si="15"/>
        <v>11075.342465753425</v>
      </c>
      <c r="N344" s="4">
        <f t="shared" si="16"/>
        <v>59726.027397260274</v>
      </c>
      <c r="O344" s="4">
        <f t="shared" si="17"/>
        <v>70801.369863013693</v>
      </c>
      <c r="P344" s="5">
        <f>IF(J344&gt;SUMIFS(Sales!$H:$H,Sales!$C:$C,Investors!G344),SUMIFS(Sales!$H:$H,Sales!$C:$C,Investors!G344),Investors!J344)</f>
        <v>45804</v>
      </c>
    </row>
    <row r="345" spans="1:16" x14ac:dyDescent="0.2">
      <c r="A345" t="s">
        <v>619</v>
      </c>
      <c r="B345" t="s">
        <v>620</v>
      </c>
      <c r="C345" t="s">
        <v>621</v>
      </c>
      <c r="D345" t="s">
        <v>91</v>
      </c>
      <c r="E345" t="s">
        <v>92</v>
      </c>
      <c r="F345">
        <v>2</v>
      </c>
      <c r="G345" t="s">
        <v>94</v>
      </c>
      <c r="H345" s="5">
        <v>44846</v>
      </c>
      <c r="I345" s="5">
        <v>44861</v>
      </c>
      <c r="J345" s="5">
        <v>45154</v>
      </c>
      <c r="K345" s="4">
        <v>1100000</v>
      </c>
      <c r="L345" s="6">
        <v>0.18</v>
      </c>
      <c r="M345" s="4">
        <f t="shared" si="15"/>
        <v>4972.6027397260268</v>
      </c>
      <c r="N345" s="4">
        <f t="shared" si="16"/>
        <v>158942.46575342468</v>
      </c>
      <c r="O345" s="4">
        <f t="shared" si="17"/>
        <v>163915.0684931507</v>
      </c>
      <c r="P345" s="5">
        <f>IF(J345&gt;SUMIFS(Sales!$H:$H,Sales!$C:$C,Investors!G345),SUMIFS(Sales!$H:$H,Sales!$C:$C,Investors!G345),Investors!J345)</f>
        <v>45154</v>
      </c>
    </row>
    <row r="346" spans="1:16" x14ac:dyDescent="0.2">
      <c r="A346" t="s">
        <v>619</v>
      </c>
      <c r="B346" t="s">
        <v>620</v>
      </c>
      <c r="C346" t="s">
        <v>621</v>
      </c>
      <c r="D346" t="s">
        <v>91</v>
      </c>
      <c r="E346" t="s">
        <v>92</v>
      </c>
      <c r="F346">
        <v>3</v>
      </c>
      <c r="G346" t="s">
        <v>104</v>
      </c>
      <c r="H346" s="5">
        <v>44846</v>
      </c>
      <c r="I346" s="5">
        <v>44861</v>
      </c>
      <c r="J346" s="5">
        <v>45482</v>
      </c>
      <c r="K346" s="4">
        <v>1100000</v>
      </c>
      <c r="L346" s="6">
        <v>0.18</v>
      </c>
      <c r="M346" s="4">
        <f t="shared" si="15"/>
        <v>4972.6027397260268</v>
      </c>
      <c r="N346" s="4">
        <f t="shared" si="16"/>
        <v>336871.23287671234</v>
      </c>
      <c r="O346" s="4">
        <f t="shared" si="17"/>
        <v>341843.83561643836</v>
      </c>
      <c r="P346" s="5">
        <f>IF(J346&gt;SUMIFS(Sales!$H:$H,Sales!$C:$C,Investors!G346),SUMIFS(Sales!$H:$H,Sales!$C:$C,Investors!G346),Investors!J346)</f>
        <v>45482</v>
      </c>
    </row>
    <row r="347" spans="1:16" x14ac:dyDescent="0.2">
      <c r="A347" t="s">
        <v>619</v>
      </c>
      <c r="B347" t="s">
        <v>620</v>
      </c>
      <c r="C347" t="s">
        <v>621</v>
      </c>
      <c r="D347" t="s">
        <v>91</v>
      </c>
      <c r="E347" t="s">
        <v>262</v>
      </c>
      <c r="F347">
        <v>4</v>
      </c>
      <c r="G347" t="s">
        <v>271</v>
      </c>
      <c r="H347" s="5">
        <v>44846</v>
      </c>
      <c r="I347" s="5">
        <v>44861</v>
      </c>
      <c r="J347" s="5">
        <v>45592</v>
      </c>
      <c r="K347" s="4">
        <v>1100000</v>
      </c>
      <c r="L347" s="6">
        <v>0.18</v>
      </c>
      <c r="M347" s="4">
        <f t="shared" si="15"/>
        <v>4972.6027397260268</v>
      </c>
      <c r="N347" s="4">
        <f t="shared" si="16"/>
        <v>364536.98630136991</v>
      </c>
      <c r="O347" s="4">
        <f t="shared" si="17"/>
        <v>369509.58904109593</v>
      </c>
      <c r="P347" s="5">
        <f>IF(J347&gt;SUMIFS(Sales!$H:$H,Sales!$C:$C,Investors!G347),SUMIFS(Sales!$H:$H,Sales!$C:$C,Investors!G347),Investors!J347)</f>
        <v>45533</v>
      </c>
    </row>
    <row r="348" spans="1:16" x14ac:dyDescent="0.2">
      <c r="A348" t="s">
        <v>619</v>
      </c>
      <c r="B348" t="s">
        <v>620</v>
      </c>
      <c r="C348" t="s">
        <v>621</v>
      </c>
      <c r="D348" t="s">
        <v>91</v>
      </c>
      <c r="E348" t="s">
        <v>168</v>
      </c>
      <c r="F348">
        <v>5</v>
      </c>
      <c r="G348" t="s">
        <v>174</v>
      </c>
      <c r="H348" s="5">
        <v>45097</v>
      </c>
      <c r="I348" s="5">
        <v>45259</v>
      </c>
      <c r="J348" s="5">
        <v>45990</v>
      </c>
      <c r="K348" s="4">
        <v>1100000</v>
      </c>
      <c r="L348" s="6">
        <v>0.18</v>
      </c>
      <c r="M348" s="4">
        <f t="shared" si="15"/>
        <v>53704.109589041087</v>
      </c>
      <c r="N348" s="4">
        <f t="shared" si="16"/>
        <v>221326.0273972603</v>
      </c>
      <c r="O348" s="4">
        <f t="shared" si="17"/>
        <v>275030.1369863014</v>
      </c>
      <c r="P348" s="5">
        <f>IF(J348&gt;SUMIFS(Sales!$H:$H,Sales!$C:$C,Investors!G348),SUMIFS(Sales!$H:$H,Sales!$C:$C,Investors!G348),Investors!J348)</f>
        <v>45667</v>
      </c>
    </row>
    <row r="349" spans="1:16" x14ac:dyDescent="0.2">
      <c r="A349" t="s">
        <v>619</v>
      </c>
      <c r="B349" t="s">
        <v>620</v>
      </c>
      <c r="C349" t="s">
        <v>621</v>
      </c>
      <c r="D349" t="s">
        <v>91</v>
      </c>
      <c r="E349" t="s">
        <v>168</v>
      </c>
      <c r="F349">
        <v>6</v>
      </c>
      <c r="G349" t="s">
        <v>175</v>
      </c>
      <c r="H349" s="5">
        <v>45097</v>
      </c>
      <c r="I349" s="5">
        <v>45259</v>
      </c>
      <c r="J349" s="5">
        <v>45990</v>
      </c>
      <c r="K349" s="4">
        <v>1100000</v>
      </c>
      <c r="L349" s="6">
        <v>0.18</v>
      </c>
      <c r="M349" s="4">
        <f t="shared" si="15"/>
        <v>53704.109589041087</v>
      </c>
      <c r="N349" s="4">
        <f t="shared" si="16"/>
        <v>221326.0273972603</v>
      </c>
      <c r="O349" s="4">
        <f t="shared" si="17"/>
        <v>275030.1369863014</v>
      </c>
      <c r="P349" s="5">
        <f>IF(J349&gt;SUMIFS(Sales!$H:$H,Sales!$C:$C,Investors!G349),SUMIFS(Sales!$H:$H,Sales!$C:$C,Investors!G349),Investors!J349)</f>
        <v>45667</v>
      </c>
    </row>
    <row r="350" spans="1:16" x14ac:dyDescent="0.2">
      <c r="A350" t="s">
        <v>622</v>
      </c>
      <c r="B350" t="s">
        <v>623</v>
      </c>
      <c r="C350" t="s">
        <v>624</v>
      </c>
      <c r="D350" t="s">
        <v>91</v>
      </c>
      <c r="E350" t="s">
        <v>124</v>
      </c>
      <c r="F350">
        <v>2</v>
      </c>
      <c r="G350" t="s">
        <v>129</v>
      </c>
      <c r="H350" s="5">
        <v>45195</v>
      </c>
      <c r="I350" s="5">
        <v>45350</v>
      </c>
      <c r="J350" s="5">
        <v>46081</v>
      </c>
      <c r="K350" s="4">
        <v>500000</v>
      </c>
      <c r="L350" s="6">
        <v>0.16</v>
      </c>
      <c r="M350" s="4">
        <f t="shared" si="15"/>
        <v>23356.164383561645</v>
      </c>
      <c r="N350" s="4">
        <f t="shared" si="16"/>
        <v>108931.50684931506</v>
      </c>
      <c r="O350" s="4">
        <f t="shared" si="17"/>
        <v>132287.67123287672</v>
      </c>
      <c r="P350" s="5">
        <f>IF(J350&gt;SUMIFS(Sales!$H:$H,Sales!$C:$C,Investors!G350),SUMIFS(Sales!$H:$H,Sales!$C:$C,Investors!G350),Investors!J350)</f>
        <v>45847</v>
      </c>
    </row>
    <row r="351" spans="1:16" x14ac:dyDescent="0.2">
      <c r="A351" t="s">
        <v>625</v>
      </c>
      <c r="B351" t="s">
        <v>626</v>
      </c>
      <c r="C351" t="s">
        <v>627</v>
      </c>
      <c r="D351" t="s">
        <v>24</v>
      </c>
      <c r="E351" t="s">
        <v>44</v>
      </c>
      <c r="F351">
        <v>3</v>
      </c>
      <c r="G351" t="s">
        <v>77</v>
      </c>
      <c r="H351" s="5">
        <v>44488</v>
      </c>
      <c r="I351" s="5">
        <v>44550</v>
      </c>
      <c r="J351" s="5">
        <v>44952</v>
      </c>
      <c r="K351" s="4">
        <v>1000000</v>
      </c>
      <c r="L351" s="6">
        <v>0.18</v>
      </c>
      <c r="M351" s="4">
        <f t="shared" si="15"/>
        <v>18684.931506849316</v>
      </c>
      <c r="N351" s="4">
        <f t="shared" si="16"/>
        <v>198246.57534246577</v>
      </c>
      <c r="O351" s="4">
        <f t="shared" si="17"/>
        <v>216931.50684931508</v>
      </c>
      <c r="P351" s="5">
        <f>IF(J351&gt;SUMIFS(Sales!$H:$H,Sales!$C:$C,Investors!G351),SUMIFS(Sales!$H:$H,Sales!$C:$C,Investors!G351),Investors!J351)</f>
        <v>44952</v>
      </c>
    </row>
    <row r="352" spans="1:16" x14ac:dyDescent="0.2">
      <c r="A352" t="s">
        <v>625</v>
      </c>
      <c r="B352" t="s">
        <v>626</v>
      </c>
      <c r="C352" t="s">
        <v>627</v>
      </c>
      <c r="D352" t="s">
        <v>24</v>
      </c>
      <c r="E352" t="s">
        <v>44</v>
      </c>
      <c r="F352">
        <v>4</v>
      </c>
      <c r="G352" t="s">
        <v>85</v>
      </c>
      <c r="H352" s="5">
        <v>44488</v>
      </c>
      <c r="I352" s="5">
        <v>44550</v>
      </c>
      <c r="J352" s="5">
        <v>45014</v>
      </c>
      <c r="K352" s="4">
        <v>1000000</v>
      </c>
      <c r="L352" s="6">
        <v>0.18</v>
      </c>
      <c r="M352" s="4">
        <f t="shared" si="15"/>
        <v>18684.931506849316</v>
      </c>
      <c r="N352" s="4">
        <f t="shared" si="16"/>
        <v>228821.91780821918</v>
      </c>
      <c r="O352" s="4">
        <f t="shared" si="17"/>
        <v>247506.84931506851</v>
      </c>
      <c r="P352" s="5">
        <f>IF(J352&gt;SUMIFS(Sales!$H:$H,Sales!$C:$C,Investors!G352),SUMIFS(Sales!$H:$H,Sales!$C:$C,Investors!G352),Investors!J352)</f>
        <v>45014</v>
      </c>
    </row>
    <row r="353" spans="1:16" x14ac:dyDescent="0.2">
      <c r="A353" t="s">
        <v>628</v>
      </c>
      <c r="B353" t="s">
        <v>629</v>
      </c>
      <c r="C353" t="s">
        <v>630</v>
      </c>
      <c r="D353" t="s">
        <v>91</v>
      </c>
      <c r="E353" t="s">
        <v>111</v>
      </c>
      <c r="F353">
        <v>2</v>
      </c>
      <c r="G353" t="s">
        <v>114</v>
      </c>
      <c r="H353" s="5">
        <v>44914</v>
      </c>
      <c r="I353" s="5">
        <v>45008</v>
      </c>
      <c r="J353" s="5">
        <v>45323</v>
      </c>
      <c r="K353" s="4">
        <v>100000</v>
      </c>
      <c r="L353" s="6">
        <v>0.14000000000000001</v>
      </c>
      <c r="M353" s="4">
        <f t="shared" si="15"/>
        <v>2832.8767123287671</v>
      </c>
      <c r="N353" s="4">
        <f t="shared" si="16"/>
        <v>12082.191780821919</v>
      </c>
      <c r="O353" s="4">
        <f t="shared" si="17"/>
        <v>14915.068493150686</v>
      </c>
      <c r="P353" s="5">
        <f>IF(J353&gt;SUMIFS(Sales!$H:$H,Sales!$C:$C,Investors!G353),SUMIFS(Sales!$H:$H,Sales!$C:$C,Investors!G353),Investors!J353)</f>
        <v>45323</v>
      </c>
    </row>
    <row r="354" spans="1:16" x14ac:dyDescent="0.2">
      <c r="A354" t="s">
        <v>631</v>
      </c>
      <c r="B354" t="s">
        <v>632</v>
      </c>
      <c r="C354" t="s">
        <v>633</v>
      </c>
      <c r="D354" t="s">
        <v>91</v>
      </c>
      <c r="E354" t="s">
        <v>92</v>
      </c>
      <c r="F354">
        <v>3</v>
      </c>
      <c r="G354" t="s">
        <v>102</v>
      </c>
      <c r="H354" s="5">
        <v>44858</v>
      </c>
      <c r="I354" s="5">
        <v>44889</v>
      </c>
      <c r="J354" s="5">
        <v>45620</v>
      </c>
      <c r="K354" s="4">
        <v>200000</v>
      </c>
      <c r="L354" s="6">
        <v>0.16</v>
      </c>
      <c r="M354" s="4">
        <f t="shared" si="15"/>
        <v>1868.4931506849314</v>
      </c>
      <c r="N354" s="4">
        <f t="shared" si="16"/>
        <v>56197.260273972599</v>
      </c>
      <c r="O354" s="4">
        <f t="shared" si="17"/>
        <v>58065.753424657531</v>
      </c>
      <c r="P354" s="5">
        <f>IF(J354&gt;SUMIFS(Sales!$H:$H,Sales!$C:$C,Investors!G354),SUMIFS(Sales!$H:$H,Sales!$C:$C,Investors!G354),Investors!J354)</f>
        <v>45530</v>
      </c>
    </row>
    <row r="355" spans="1:16" x14ac:dyDescent="0.2">
      <c r="A355" t="s">
        <v>634</v>
      </c>
      <c r="B355" t="s">
        <v>635</v>
      </c>
      <c r="C355" t="s">
        <v>621</v>
      </c>
      <c r="D355" t="s">
        <v>91</v>
      </c>
      <c r="E355" t="s">
        <v>224</v>
      </c>
      <c r="F355">
        <v>2</v>
      </c>
      <c r="G355" t="s">
        <v>232</v>
      </c>
      <c r="H355" s="5">
        <v>45033</v>
      </c>
      <c r="I355" s="5">
        <v>45168</v>
      </c>
      <c r="J355" s="5">
        <v>45899</v>
      </c>
      <c r="K355" s="4">
        <v>900000</v>
      </c>
      <c r="L355" s="6">
        <v>0.16</v>
      </c>
      <c r="M355" s="4">
        <f t="shared" si="15"/>
        <v>36616.438356164384</v>
      </c>
      <c r="N355" s="4">
        <f t="shared" si="16"/>
        <v>169249.31506849313</v>
      </c>
      <c r="O355" s="4">
        <f t="shared" si="17"/>
        <v>205865.75342465751</v>
      </c>
      <c r="P355" s="5">
        <f>IF(J355&gt;SUMIFS(Sales!$H:$H,Sales!$C:$C,Investors!G355),SUMIFS(Sales!$H:$H,Sales!$C:$C,Investors!G355),Investors!J355)</f>
        <v>45597</v>
      </c>
    </row>
    <row r="356" spans="1:16" x14ac:dyDescent="0.2">
      <c r="A356" t="s">
        <v>636</v>
      </c>
      <c r="B356" t="s">
        <v>637</v>
      </c>
      <c r="C356" t="s">
        <v>638</v>
      </c>
      <c r="D356" t="s">
        <v>91</v>
      </c>
      <c r="E356" t="s">
        <v>92</v>
      </c>
      <c r="F356">
        <v>2</v>
      </c>
      <c r="G356" t="s">
        <v>101</v>
      </c>
      <c r="H356" s="5">
        <v>44861</v>
      </c>
      <c r="I356" s="5">
        <v>44889</v>
      </c>
      <c r="J356" s="5">
        <v>45154</v>
      </c>
      <c r="K356" s="4">
        <v>1000000</v>
      </c>
      <c r="L356" s="6">
        <v>0.18</v>
      </c>
      <c r="M356" s="4">
        <f t="shared" si="15"/>
        <v>8438.3561643835619</v>
      </c>
      <c r="N356" s="4">
        <f t="shared" si="16"/>
        <v>130684.93150684932</v>
      </c>
      <c r="O356" s="4">
        <f t="shared" si="17"/>
        <v>139123.28767123289</v>
      </c>
      <c r="P356" s="5">
        <f>IF(J356&gt;SUMIFS(Sales!$H:$H,Sales!$C:$C,Investors!G356),SUMIFS(Sales!$H:$H,Sales!$C:$C,Investors!G356),Investors!J356)</f>
        <v>45154</v>
      </c>
    </row>
    <row r="357" spans="1:16" x14ac:dyDescent="0.2">
      <c r="A357" t="s">
        <v>639</v>
      </c>
      <c r="B357" t="s">
        <v>640</v>
      </c>
      <c r="C357" t="s">
        <v>641</v>
      </c>
      <c r="D357" t="s">
        <v>24</v>
      </c>
      <c r="E357" t="s">
        <v>44</v>
      </c>
      <c r="F357">
        <v>1</v>
      </c>
      <c r="G357" t="s">
        <v>55</v>
      </c>
      <c r="H357" s="5">
        <v>44435</v>
      </c>
      <c r="I357" s="5">
        <v>44508</v>
      </c>
      <c r="J357" s="5">
        <v>45027</v>
      </c>
      <c r="K357" s="4">
        <v>500000</v>
      </c>
      <c r="L357" s="6">
        <v>0.18</v>
      </c>
      <c r="M357" s="4">
        <f t="shared" si="15"/>
        <v>11000</v>
      </c>
      <c r="N357" s="4">
        <f t="shared" si="16"/>
        <v>127972.60273972603</v>
      </c>
      <c r="O357" s="4">
        <f t="shared" si="17"/>
        <v>138972.60273972602</v>
      </c>
      <c r="P357" s="5">
        <f>IF(J357&gt;SUMIFS(Sales!$H:$H,Sales!$C:$C,Investors!G357),SUMIFS(Sales!$H:$H,Sales!$C:$C,Investors!G357),Investors!J357)</f>
        <v>45027</v>
      </c>
    </row>
    <row r="358" spans="1:16" x14ac:dyDescent="0.2">
      <c r="A358" t="s">
        <v>639</v>
      </c>
      <c r="B358" t="s">
        <v>640</v>
      </c>
      <c r="C358" t="s">
        <v>641</v>
      </c>
      <c r="D358" t="s">
        <v>91</v>
      </c>
      <c r="E358" t="s">
        <v>146</v>
      </c>
      <c r="F358">
        <v>2</v>
      </c>
      <c r="G358" t="s">
        <v>152</v>
      </c>
      <c r="H358" s="5">
        <v>45033</v>
      </c>
      <c r="I358" s="5">
        <v>45168</v>
      </c>
      <c r="J358" s="5">
        <v>45899</v>
      </c>
      <c r="K358" s="4">
        <v>600000</v>
      </c>
      <c r="L358" s="6">
        <v>0.18</v>
      </c>
      <c r="M358" s="4">
        <f t="shared" si="15"/>
        <v>24410.958904109586</v>
      </c>
      <c r="N358" s="4">
        <f t="shared" si="16"/>
        <v>157117.80821917808</v>
      </c>
      <c r="O358" s="4">
        <f t="shared" si="17"/>
        <v>181528.76712328766</v>
      </c>
      <c r="P358" s="5">
        <f>IF(J358&gt;SUMIFS(Sales!$H:$H,Sales!$C:$C,Investors!G358),SUMIFS(Sales!$H:$H,Sales!$C:$C,Investors!G358),Investors!J358)</f>
        <v>45699</v>
      </c>
    </row>
    <row r="359" spans="1:16" x14ac:dyDescent="0.2">
      <c r="A359" t="s">
        <v>639</v>
      </c>
      <c r="B359" t="s">
        <v>640</v>
      </c>
      <c r="C359" t="s">
        <v>641</v>
      </c>
      <c r="D359" t="s">
        <v>91</v>
      </c>
      <c r="E359" t="s">
        <v>146</v>
      </c>
      <c r="F359">
        <v>3</v>
      </c>
      <c r="G359" t="s">
        <v>149</v>
      </c>
      <c r="H359" s="5">
        <v>45042</v>
      </c>
      <c r="I359" s="5">
        <v>45198</v>
      </c>
      <c r="J359" s="5">
        <v>45929</v>
      </c>
      <c r="K359" s="4">
        <v>550000</v>
      </c>
      <c r="L359" s="6">
        <v>0.18</v>
      </c>
      <c r="M359" s="4">
        <f t="shared" si="15"/>
        <v>25857.534246575338</v>
      </c>
      <c r="N359" s="4">
        <f t="shared" si="16"/>
        <v>135887.67123287672</v>
      </c>
      <c r="O359" s="4">
        <f t="shared" si="17"/>
        <v>161745.20547945207</v>
      </c>
      <c r="P359" s="5">
        <f>IF(J359&gt;SUMIFS(Sales!$H:$H,Sales!$C:$C,Investors!G359),SUMIFS(Sales!$H:$H,Sales!$C:$C,Investors!G359),Investors!J359)</f>
        <v>45699</v>
      </c>
    </row>
    <row r="360" spans="1:16" x14ac:dyDescent="0.2">
      <c r="A360" t="s">
        <v>639</v>
      </c>
      <c r="B360" t="s">
        <v>640</v>
      </c>
      <c r="C360" t="s">
        <v>641</v>
      </c>
      <c r="D360" t="s">
        <v>91</v>
      </c>
      <c r="E360" t="s">
        <v>146</v>
      </c>
      <c r="F360">
        <v>4</v>
      </c>
      <c r="G360" t="s">
        <v>158</v>
      </c>
      <c r="H360" s="5">
        <v>45044</v>
      </c>
      <c r="I360" s="5">
        <v>45224</v>
      </c>
      <c r="J360" s="5">
        <v>45955</v>
      </c>
      <c r="K360" s="4">
        <v>500000</v>
      </c>
      <c r="L360" s="6">
        <v>0.18</v>
      </c>
      <c r="M360" s="4">
        <f t="shared" si="15"/>
        <v>27123.28767123288</v>
      </c>
      <c r="N360" s="4">
        <f t="shared" si="16"/>
        <v>117123.28767123289</v>
      </c>
      <c r="O360" s="4">
        <f t="shared" si="17"/>
        <v>144246.57534246577</v>
      </c>
      <c r="P360" s="5">
        <f>IF(J360&gt;SUMIFS(Sales!$H:$H,Sales!$C:$C,Investors!G360),SUMIFS(Sales!$H:$H,Sales!$C:$C,Investors!G360),Investors!J360)</f>
        <v>45699</v>
      </c>
    </row>
    <row r="361" spans="1:16" x14ac:dyDescent="0.2">
      <c r="A361" t="s">
        <v>642</v>
      </c>
      <c r="B361" t="s">
        <v>643</v>
      </c>
      <c r="C361" t="s">
        <v>592</v>
      </c>
      <c r="D361" t="s">
        <v>91</v>
      </c>
      <c r="E361" t="s">
        <v>92</v>
      </c>
      <c r="F361">
        <v>2</v>
      </c>
      <c r="G361" t="s">
        <v>101</v>
      </c>
      <c r="H361" s="5">
        <v>44858</v>
      </c>
      <c r="I361" s="5">
        <v>44889</v>
      </c>
      <c r="J361" s="5">
        <v>45154</v>
      </c>
      <c r="K361" s="4">
        <v>100000</v>
      </c>
      <c r="L361" s="6">
        <v>0.14000000000000001</v>
      </c>
      <c r="M361" s="4">
        <f t="shared" si="15"/>
        <v>934.24657534246569</v>
      </c>
      <c r="N361" s="4">
        <f t="shared" si="16"/>
        <v>10164.383561643837</v>
      </c>
      <c r="O361" s="4">
        <f t="shared" si="17"/>
        <v>11098.630136986303</v>
      </c>
      <c r="P361" s="5">
        <f>IF(J361&gt;SUMIFS(Sales!$H:$H,Sales!$C:$C,Investors!G361),SUMIFS(Sales!$H:$H,Sales!$C:$C,Investors!G361),Investors!J361)</f>
        <v>45154</v>
      </c>
    </row>
    <row r="362" spans="1:16" x14ac:dyDescent="0.2">
      <c r="A362" t="s">
        <v>642</v>
      </c>
      <c r="B362" t="s">
        <v>643</v>
      </c>
      <c r="C362" t="s">
        <v>592</v>
      </c>
      <c r="D362" t="s">
        <v>91</v>
      </c>
      <c r="E362" t="s">
        <v>215</v>
      </c>
      <c r="F362">
        <v>3</v>
      </c>
      <c r="G362" t="s">
        <v>223</v>
      </c>
      <c r="H362" s="5">
        <v>45160</v>
      </c>
      <c r="I362" s="5">
        <v>45273</v>
      </c>
      <c r="J362" s="5">
        <v>46004</v>
      </c>
      <c r="K362" s="4">
        <v>100000</v>
      </c>
      <c r="L362" s="6">
        <v>0.14000000000000001</v>
      </c>
      <c r="M362" s="4">
        <f t="shared" si="15"/>
        <v>3405.4794520547944</v>
      </c>
      <c r="N362" s="4">
        <f t="shared" si="16"/>
        <v>20367.123287671235</v>
      </c>
      <c r="O362" s="4">
        <f t="shared" si="17"/>
        <v>23772.60273972603</v>
      </c>
      <c r="P362" s="5">
        <f>IF(J362&gt;SUMIFS(Sales!$H:$H,Sales!$C:$C,Investors!G362),SUMIFS(Sales!$H:$H,Sales!$C:$C,Investors!G362),Investors!J362)</f>
        <v>45804</v>
      </c>
    </row>
    <row r="363" spans="1:16" x14ac:dyDescent="0.2">
      <c r="A363" t="s">
        <v>644</v>
      </c>
      <c r="B363" t="s">
        <v>645</v>
      </c>
      <c r="C363" t="s">
        <v>646</v>
      </c>
      <c r="D363" t="s">
        <v>91</v>
      </c>
      <c r="E363" t="s">
        <v>92</v>
      </c>
      <c r="F363">
        <v>2</v>
      </c>
      <c r="G363" t="s">
        <v>100</v>
      </c>
      <c r="H363" s="5">
        <v>44872</v>
      </c>
      <c r="I363" s="5">
        <v>44903</v>
      </c>
      <c r="J363" s="5">
        <v>45634</v>
      </c>
      <c r="K363" s="4">
        <v>300000</v>
      </c>
      <c r="L363" s="6">
        <v>0.14000000000000001</v>
      </c>
      <c r="M363" s="4">
        <f t="shared" si="15"/>
        <v>2802.739726027397</v>
      </c>
      <c r="N363" s="4">
        <f t="shared" si="16"/>
        <v>72493.150684931519</v>
      </c>
      <c r="O363" s="4">
        <f t="shared" si="17"/>
        <v>75295.89041095892</v>
      </c>
      <c r="P363" s="5">
        <f>IF(J363&gt;SUMIFS(Sales!$H:$H,Sales!$C:$C,Investors!G363),SUMIFS(Sales!$H:$H,Sales!$C:$C,Investors!G363),Investors!J363)</f>
        <v>45533</v>
      </c>
    </row>
    <row r="364" spans="1:16" x14ac:dyDescent="0.2">
      <c r="A364" t="s">
        <v>647</v>
      </c>
      <c r="B364" t="s">
        <v>648</v>
      </c>
      <c r="C364" t="s">
        <v>649</v>
      </c>
      <c r="D364" t="s">
        <v>24</v>
      </c>
      <c r="E364" t="s">
        <v>25</v>
      </c>
      <c r="F364">
        <v>1</v>
      </c>
      <c r="G364" t="s">
        <v>41</v>
      </c>
      <c r="H364" s="5">
        <v>44442</v>
      </c>
      <c r="I364" s="5">
        <v>44508</v>
      </c>
      <c r="J364" s="5">
        <v>45020</v>
      </c>
      <c r="K364" s="4">
        <v>100000</v>
      </c>
      <c r="L364" s="6">
        <v>0.14000000000000001</v>
      </c>
      <c r="M364" s="4">
        <f t="shared" si="15"/>
        <v>1989.041095890411</v>
      </c>
      <c r="N364" s="4">
        <f t="shared" si="16"/>
        <v>19638.356164383564</v>
      </c>
      <c r="O364" s="4">
        <f t="shared" si="17"/>
        <v>21627.397260273974</v>
      </c>
      <c r="P364" s="5">
        <f>IF(J364&gt;SUMIFS(Sales!$H:$H,Sales!$C:$C,Investors!G364),SUMIFS(Sales!$H:$H,Sales!$C:$C,Investors!G364),Investors!J364)</f>
        <v>45020</v>
      </c>
    </row>
    <row r="365" spans="1:16" x14ac:dyDescent="0.2">
      <c r="A365" t="s">
        <v>647</v>
      </c>
      <c r="B365" t="s">
        <v>648</v>
      </c>
      <c r="C365" t="s">
        <v>649</v>
      </c>
      <c r="D365" t="s">
        <v>91</v>
      </c>
      <c r="E365" t="s">
        <v>246</v>
      </c>
      <c r="F365">
        <v>2</v>
      </c>
      <c r="G365" t="s">
        <v>261</v>
      </c>
      <c r="H365" s="5">
        <v>45033</v>
      </c>
      <c r="I365" s="5">
        <v>45161</v>
      </c>
      <c r="J365" s="5">
        <v>45892</v>
      </c>
      <c r="K365" s="4">
        <v>100000</v>
      </c>
      <c r="L365" s="6">
        <v>0.14000000000000001</v>
      </c>
      <c r="M365" s="4">
        <f t="shared" si="15"/>
        <v>3857.5342465753424</v>
      </c>
      <c r="N365" s="4">
        <f t="shared" si="16"/>
        <v>14191.78082191781</v>
      </c>
      <c r="O365" s="4">
        <f t="shared" si="17"/>
        <v>18049.315068493153</v>
      </c>
      <c r="P365" s="5">
        <f>IF(J365&gt;SUMIFS(Sales!$H:$H,Sales!$C:$C,Investors!G365),SUMIFS(Sales!$H:$H,Sales!$C:$C,Investors!G365),Investors!J365)</f>
        <v>45531</v>
      </c>
    </row>
    <row r="366" spans="1:16" x14ac:dyDescent="0.2">
      <c r="A366" t="s">
        <v>650</v>
      </c>
      <c r="B366" t="s">
        <v>651</v>
      </c>
      <c r="C366" t="s">
        <v>652</v>
      </c>
      <c r="D366" t="s">
        <v>91</v>
      </c>
      <c r="E366" t="s">
        <v>92</v>
      </c>
      <c r="F366">
        <v>2</v>
      </c>
      <c r="G366" t="s">
        <v>93</v>
      </c>
      <c r="H366" s="5">
        <v>44854</v>
      </c>
      <c r="I366" s="5">
        <v>44889</v>
      </c>
      <c r="J366" s="5">
        <v>45154</v>
      </c>
      <c r="K366" s="4">
        <v>229383.56</v>
      </c>
      <c r="L366" s="6">
        <v>0.14000000000000001</v>
      </c>
      <c r="M366" s="4">
        <f t="shared" si="15"/>
        <v>2419.5252219178083</v>
      </c>
      <c r="N366" s="4">
        <f t="shared" si="16"/>
        <v>23315.424865753426</v>
      </c>
      <c r="O366" s="4">
        <f t="shared" si="17"/>
        <v>25734.950087671234</v>
      </c>
      <c r="P366" s="5">
        <f>IF(J366&gt;SUMIFS(Sales!$H:$H,Sales!$C:$C,Investors!G366),SUMIFS(Sales!$H:$H,Sales!$C:$C,Investors!G366),Investors!J366)</f>
        <v>45154</v>
      </c>
    </row>
    <row r="367" spans="1:16" x14ac:dyDescent="0.2">
      <c r="A367" t="s">
        <v>653</v>
      </c>
      <c r="B367" t="s">
        <v>654</v>
      </c>
      <c r="C367" t="s">
        <v>641</v>
      </c>
      <c r="D367" t="s">
        <v>24</v>
      </c>
      <c r="E367" t="s">
        <v>44</v>
      </c>
      <c r="F367">
        <v>1</v>
      </c>
      <c r="G367" t="s">
        <v>52</v>
      </c>
      <c r="H367" s="5">
        <v>44435</v>
      </c>
      <c r="I367" s="5">
        <v>44532</v>
      </c>
      <c r="J367" s="5">
        <v>44984</v>
      </c>
      <c r="K367" s="4">
        <v>500000</v>
      </c>
      <c r="L367" s="6">
        <v>0.18</v>
      </c>
      <c r="M367" s="4">
        <f t="shared" si="15"/>
        <v>14616.438356164384</v>
      </c>
      <c r="N367" s="4">
        <f t="shared" si="16"/>
        <v>111452.05479452055</v>
      </c>
      <c r="O367" s="4">
        <f t="shared" si="17"/>
        <v>126068.49315068492</v>
      </c>
      <c r="P367" s="5">
        <f>IF(J367&gt;SUMIFS(Sales!$H:$H,Sales!$C:$C,Investors!G367),SUMIFS(Sales!$H:$H,Sales!$C:$C,Investors!G367),Investors!J367)</f>
        <v>44984</v>
      </c>
    </row>
    <row r="368" spans="1:16" x14ac:dyDescent="0.2">
      <c r="A368" t="s">
        <v>655</v>
      </c>
      <c r="B368" t="s">
        <v>656</v>
      </c>
      <c r="C368" t="s">
        <v>657</v>
      </c>
      <c r="D368" t="s">
        <v>91</v>
      </c>
      <c r="E368" t="s">
        <v>246</v>
      </c>
      <c r="F368">
        <v>3</v>
      </c>
      <c r="G368" t="s">
        <v>249</v>
      </c>
      <c r="H368" s="5">
        <v>44950</v>
      </c>
      <c r="I368" s="5">
        <v>45016</v>
      </c>
      <c r="J368" s="5">
        <v>45523</v>
      </c>
      <c r="K368" s="4">
        <v>602626.71</v>
      </c>
      <c r="L368" s="6">
        <v>0.18</v>
      </c>
      <c r="M368" s="4">
        <f t="shared" si="15"/>
        <v>11986.492916712328</v>
      </c>
      <c r="N368" s="4">
        <f t="shared" si="16"/>
        <v>150673.18782082191</v>
      </c>
      <c r="O368" s="4">
        <f t="shared" si="17"/>
        <v>162659.68073753425</v>
      </c>
      <c r="P368" s="5">
        <f>IF(J368&gt;SUMIFS(Sales!$H:$H,Sales!$C:$C,Investors!G368),SUMIFS(Sales!$H:$H,Sales!$C:$C,Investors!G368),Investors!J368)</f>
        <v>45523</v>
      </c>
    </row>
    <row r="369" spans="1:16" x14ac:dyDescent="0.2">
      <c r="A369" t="s">
        <v>658</v>
      </c>
      <c r="B369" t="s">
        <v>659</v>
      </c>
      <c r="C369" t="s">
        <v>497</v>
      </c>
      <c r="D369" t="s">
        <v>24</v>
      </c>
      <c r="E369" t="s">
        <v>44</v>
      </c>
      <c r="F369">
        <v>1</v>
      </c>
      <c r="G369" t="s">
        <v>73</v>
      </c>
      <c r="H369" s="5">
        <v>44460</v>
      </c>
      <c r="I369" s="5">
        <v>44550</v>
      </c>
      <c r="J369" s="5">
        <v>45267</v>
      </c>
      <c r="K369" s="4">
        <v>1000000</v>
      </c>
      <c r="L369" s="6">
        <v>0.18</v>
      </c>
      <c r="M369" s="4">
        <f t="shared" si="15"/>
        <v>27123.28767123288</v>
      </c>
      <c r="N369" s="4">
        <f t="shared" si="16"/>
        <v>353589.04109589045</v>
      </c>
      <c r="O369" s="4">
        <f t="shared" si="17"/>
        <v>380712.32876712334</v>
      </c>
      <c r="P369" s="5">
        <f>IF(J369&gt;SUMIFS(Sales!$H:$H,Sales!$C:$C,Investors!G369),SUMIFS(Sales!$H:$H,Sales!$C:$C,Investors!G369),Investors!J369)</f>
        <v>45267</v>
      </c>
    </row>
    <row r="370" spans="1:16" x14ac:dyDescent="0.2">
      <c r="A370" t="s">
        <v>658</v>
      </c>
      <c r="B370" t="s">
        <v>659</v>
      </c>
      <c r="C370" t="s">
        <v>497</v>
      </c>
      <c r="D370" t="s">
        <v>24</v>
      </c>
      <c r="E370" t="s">
        <v>44</v>
      </c>
      <c r="F370">
        <v>2</v>
      </c>
      <c r="G370" t="s">
        <v>86</v>
      </c>
      <c r="H370" s="5">
        <v>44460</v>
      </c>
      <c r="I370" s="5">
        <v>44590</v>
      </c>
      <c r="J370" s="5">
        <v>45035</v>
      </c>
      <c r="K370" s="4">
        <v>500000</v>
      </c>
      <c r="L370" s="6">
        <v>0.18</v>
      </c>
      <c r="M370" s="4">
        <f t="shared" si="15"/>
        <v>19589.04109589041</v>
      </c>
      <c r="N370" s="4">
        <f t="shared" si="16"/>
        <v>109726.02739726027</v>
      </c>
      <c r="O370" s="4">
        <f t="shared" si="17"/>
        <v>129315.06849315068</v>
      </c>
      <c r="P370" s="5">
        <f>IF(J370&gt;SUMIFS(Sales!$H:$H,Sales!$C:$C,Investors!G370),SUMIFS(Sales!$H:$H,Sales!$C:$C,Investors!G370),Investors!J370)</f>
        <v>45035</v>
      </c>
    </row>
    <row r="371" spans="1:16" x14ac:dyDescent="0.2">
      <c r="A371" t="s">
        <v>658</v>
      </c>
      <c r="B371" t="s">
        <v>659</v>
      </c>
      <c r="C371" t="s">
        <v>497</v>
      </c>
      <c r="D371" t="s">
        <v>24</v>
      </c>
      <c r="E371" t="s">
        <v>44</v>
      </c>
      <c r="F371">
        <v>3</v>
      </c>
      <c r="G371" t="s">
        <v>87</v>
      </c>
      <c r="H371" s="5">
        <v>44460</v>
      </c>
      <c r="I371" s="5">
        <v>44581</v>
      </c>
      <c r="J371" s="5">
        <v>45027</v>
      </c>
      <c r="K371" s="4">
        <v>1000000</v>
      </c>
      <c r="L371" s="6">
        <v>0.18</v>
      </c>
      <c r="M371" s="4">
        <f t="shared" si="15"/>
        <v>36465.753424657538</v>
      </c>
      <c r="N371" s="4">
        <f t="shared" si="16"/>
        <v>219945.20547945207</v>
      </c>
      <c r="O371" s="4">
        <f t="shared" si="17"/>
        <v>256410.9589041096</v>
      </c>
      <c r="P371" s="5">
        <f>IF(J371&gt;SUMIFS(Sales!$H:$H,Sales!$C:$C,Investors!G371),SUMIFS(Sales!$H:$H,Sales!$C:$C,Investors!G371),Investors!J371)</f>
        <v>45027</v>
      </c>
    </row>
    <row r="372" spans="1:16" x14ac:dyDescent="0.2">
      <c r="A372" t="s">
        <v>658</v>
      </c>
      <c r="B372" t="s">
        <v>659</v>
      </c>
      <c r="C372" t="s">
        <v>497</v>
      </c>
      <c r="D372" t="s">
        <v>91</v>
      </c>
      <c r="E372" t="s">
        <v>146</v>
      </c>
      <c r="F372">
        <v>4</v>
      </c>
      <c r="G372" t="s">
        <v>151</v>
      </c>
      <c r="H372" s="5">
        <v>45030</v>
      </c>
      <c r="I372" s="5">
        <v>45168</v>
      </c>
      <c r="J372" s="5">
        <v>45899</v>
      </c>
      <c r="K372" s="4">
        <v>1000000</v>
      </c>
      <c r="L372" s="6">
        <v>0.18</v>
      </c>
      <c r="M372" s="4">
        <f t="shared" si="15"/>
        <v>41589.04109589041</v>
      </c>
      <c r="N372" s="4">
        <f t="shared" si="16"/>
        <v>261863.01369863015</v>
      </c>
      <c r="O372" s="4">
        <f t="shared" si="17"/>
        <v>303452.05479452055</v>
      </c>
      <c r="P372" s="5">
        <f>IF(J372&gt;SUMIFS(Sales!$H:$H,Sales!$C:$C,Investors!G372),SUMIFS(Sales!$H:$H,Sales!$C:$C,Investors!G372),Investors!J372)</f>
        <v>45699</v>
      </c>
    </row>
    <row r="373" spans="1:16" x14ac:dyDescent="0.2">
      <c r="A373" t="s">
        <v>658</v>
      </c>
      <c r="B373" t="s">
        <v>659</v>
      </c>
      <c r="C373" t="s">
        <v>497</v>
      </c>
      <c r="D373" t="s">
        <v>91</v>
      </c>
      <c r="E373" t="s">
        <v>146</v>
      </c>
      <c r="F373">
        <v>5</v>
      </c>
      <c r="G373" t="s">
        <v>158</v>
      </c>
      <c r="H373" s="5">
        <v>45042</v>
      </c>
      <c r="I373" s="5">
        <v>45198</v>
      </c>
      <c r="J373" s="5">
        <v>45929</v>
      </c>
      <c r="K373" s="4">
        <v>500000</v>
      </c>
      <c r="L373" s="6">
        <v>0.18</v>
      </c>
      <c r="M373" s="4">
        <f t="shared" si="15"/>
        <v>23506.849315068495</v>
      </c>
      <c r="N373" s="4">
        <f t="shared" si="16"/>
        <v>123534.24657534248</v>
      </c>
      <c r="O373" s="4">
        <f t="shared" si="17"/>
        <v>147041.09589041097</v>
      </c>
      <c r="P373" s="5">
        <f>IF(J373&gt;SUMIFS(Sales!$H:$H,Sales!$C:$C,Investors!G373),SUMIFS(Sales!$H:$H,Sales!$C:$C,Investors!G373),Investors!J373)</f>
        <v>45699</v>
      </c>
    </row>
    <row r="374" spans="1:16" x14ac:dyDescent="0.2">
      <c r="A374" t="s">
        <v>660</v>
      </c>
      <c r="B374" t="s">
        <v>661</v>
      </c>
      <c r="C374" t="s">
        <v>662</v>
      </c>
      <c r="D374" t="s">
        <v>24</v>
      </c>
      <c r="E374" t="s">
        <v>44</v>
      </c>
      <c r="F374">
        <v>1</v>
      </c>
      <c r="G374" t="s">
        <v>76</v>
      </c>
      <c r="H374" s="5">
        <v>44474</v>
      </c>
      <c r="I374" s="5">
        <v>44618</v>
      </c>
      <c r="J374" s="5">
        <v>44956</v>
      </c>
      <c r="K374" s="4">
        <v>500000</v>
      </c>
      <c r="L374" s="6">
        <v>0.16</v>
      </c>
      <c r="M374" s="4">
        <f t="shared" si="15"/>
        <v>21698.630136986303</v>
      </c>
      <c r="N374" s="4">
        <f t="shared" si="16"/>
        <v>74082.191780821915</v>
      </c>
      <c r="O374" s="4">
        <f t="shared" si="17"/>
        <v>95780.821917808222</v>
      </c>
      <c r="P374" s="5">
        <f>IF(J374&gt;SUMIFS(Sales!$H:$H,Sales!$C:$C,Investors!G374),SUMIFS(Sales!$H:$H,Sales!$C:$C,Investors!G374),Investors!J374)</f>
        <v>44956</v>
      </c>
    </row>
    <row r="375" spans="1:16" x14ac:dyDescent="0.2">
      <c r="A375" t="s">
        <v>660</v>
      </c>
      <c r="B375" t="s">
        <v>661</v>
      </c>
      <c r="C375" t="s">
        <v>662</v>
      </c>
      <c r="D375" t="s">
        <v>91</v>
      </c>
      <c r="E375" t="s">
        <v>177</v>
      </c>
      <c r="F375">
        <v>3</v>
      </c>
      <c r="G375" t="s">
        <v>182</v>
      </c>
      <c r="H375" s="5">
        <v>44763</v>
      </c>
      <c r="I375" s="5">
        <v>44811</v>
      </c>
      <c r="J375" s="5">
        <v>45523</v>
      </c>
      <c r="K375" s="4">
        <v>1000000</v>
      </c>
      <c r="L375" s="6">
        <v>0.18</v>
      </c>
      <c r="M375" s="4">
        <f t="shared" si="15"/>
        <v>14465.753424657534</v>
      </c>
      <c r="N375" s="4">
        <f t="shared" si="16"/>
        <v>351123.28767123289</v>
      </c>
      <c r="O375" s="4">
        <f t="shared" si="17"/>
        <v>365589.0410958904</v>
      </c>
      <c r="P375" s="5">
        <f>IF(J375&gt;SUMIFS(Sales!$H:$H,Sales!$C:$C,Investors!G375),SUMIFS(Sales!$H:$H,Sales!$C:$C,Investors!G375),Investors!J375)</f>
        <v>45523</v>
      </c>
    </row>
    <row r="376" spans="1:16" x14ac:dyDescent="0.2">
      <c r="A376" t="s">
        <v>660</v>
      </c>
      <c r="B376" t="s">
        <v>661</v>
      </c>
      <c r="C376" t="s">
        <v>662</v>
      </c>
      <c r="D376" t="s">
        <v>91</v>
      </c>
      <c r="E376" t="s">
        <v>246</v>
      </c>
      <c r="F376">
        <v>4</v>
      </c>
      <c r="G376" t="s">
        <v>255</v>
      </c>
      <c r="H376" s="5">
        <v>44964</v>
      </c>
      <c r="I376" s="5">
        <v>45072</v>
      </c>
      <c r="J376" s="5">
        <v>45523</v>
      </c>
      <c r="K376" s="4">
        <v>586801.37</v>
      </c>
      <c r="L376" s="6">
        <v>0.18</v>
      </c>
      <c r="M376" s="4">
        <f t="shared" si="15"/>
        <v>19099.178837260275</v>
      </c>
      <c r="N376" s="4">
        <f t="shared" si="16"/>
        <v>130511.05538794521</v>
      </c>
      <c r="O376" s="4">
        <f t="shared" si="17"/>
        <v>149610.2342252055</v>
      </c>
      <c r="P376" s="5">
        <f>IF(J376&gt;SUMIFS(Sales!$H:$H,Sales!$C:$C,Investors!G376),SUMIFS(Sales!$H:$H,Sales!$C:$C,Investors!G376),Investors!J376)</f>
        <v>45523</v>
      </c>
    </row>
    <row r="377" spans="1:16" x14ac:dyDescent="0.2">
      <c r="A377" t="s">
        <v>660</v>
      </c>
      <c r="B377" t="s">
        <v>661</v>
      </c>
      <c r="C377" t="s">
        <v>662</v>
      </c>
      <c r="D377" t="s">
        <v>91</v>
      </c>
      <c r="E377" t="s">
        <v>146</v>
      </c>
      <c r="F377">
        <v>5</v>
      </c>
      <c r="G377" t="s">
        <v>152</v>
      </c>
      <c r="H377" s="5">
        <v>45033</v>
      </c>
      <c r="I377" s="5">
        <v>45129</v>
      </c>
      <c r="J377" s="5">
        <v>45860</v>
      </c>
      <c r="K377" s="4">
        <v>302195.21000000002</v>
      </c>
      <c r="L377" s="6">
        <v>0.18</v>
      </c>
      <c r="M377" s="4">
        <f t="shared" si="15"/>
        <v>8742.9627879452055</v>
      </c>
      <c r="N377" s="4">
        <f t="shared" si="16"/>
        <v>84945.831632876711</v>
      </c>
      <c r="O377" s="4">
        <f t="shared" si="17"/>
        <v>93688.794420821912</v>
      </c>
      <c r="P377" s="5">
        <f>IF(J377&gt;SUMIFS(Sales!$H:$H,Sales!$C:$C,Investors!G377),SUMIFS(Sales!$H:$H,Sales!$C:$C,Investors!G377),Investors!J377)</f>
        <v>45699</v>
      </c>
    </row>
    <row r="378" spans="1:16" x14ac:dyDescent="0.2">
      <c r="A378" t="s">
        <v>660</v>
      </c>
      <c r="B378" t="s">
        <v>661</v>
      </c>
      <c r="C378" t="s">
        <v>662</v>
      </c>
      <c r="D378" t="s">
        <v>91</v>
      </c>
      <c r="E378" t="s">
        <v>177</v>
      </c>
      <c r="F378">
        <v>6</v>
      </c>
      <c r="G378" t="s">
        <v>183</v>
      </c>
      <c r="H378" s="5">
        <v>45527</v>
      </c>
      <c r="I378" s="5">
        <v>45527</v>
      </c>
      <c r="J378" s="5">
        <v>46258</v>
      </c>
      <c r="K378" s="4">
        <v>750000</v>
      </c>
      <c r="L378" s="6">
        <v>0.18</v>
      </c>
      <c r="M378" s="4">
        <f t="shared" si="15"/>
        <v>0</v>
      </c>
      <c r="N378" s="4">
        <f t="shared" si="16"/>
        <v>36246.575342465752</v>
      </c>
      <c r="O378" s="4">
        <f t="shared" si="17"/>
        <v>36246.575342465752</v>
      </c>
      <c r="P378" s="5">
        <f>IF(J378&gt;SUMIFS(Sales!$H:$H,Sales!$C:$C,Investors!G378),SUMIFS(Sales!$H:$H,Sales!$C:$C,Investors!G378),Investors!J378)</f>
        <v>45625</v>
      </c>
    </row>
    <row r="379" spans="1:16" x14ac:dyDescent="0.2">
      <c r="A379" t="s">
        <v>663</v>
      </c>
      <c r="B379" t="s">
        <v>664</v>
      </c>
      <c r="C379" t="s">
        <v>665</v>
      </c>
      <c r="D379" t="s">
        <v>24</v>
      </c>
      <c r="E379" t="s">
        <v>44</v>
      </c>
      <c r="F379">
        <v>1</v>
      </c>
      <c r="G379" t="s">
        <v>83</v>
      </c>
      <c r="H379" s="5">
        <v>44491</v>
      </c>
      <c r="I379" s="5">
        <v>44664</v>
      </c>
      <c r="J379" s="5">
        <v>45009</v>
      </c>
      <c r="K379" s="4">
        <v>1000000</v>
      </c>
      <c r="L379" s="6">
        <v>0.18</v>
      </c>
      <c r="M379" s="4">
        <f t="shared" si="15"/>
        <v>52136.986301369863</v>
      </c>
      <c r="N379" s="4">
        <f t="shared" si="16"/>
        <v>170136.98630136988</v>
      </c>
      <c r="O379" s="4">
        <f t="shared" si="17"/>
        <v>222273.97260273976</v>
      </c>
      <c r="P379" s="5">
        <f>IF(J379&gt;SUMIFS(Sales!$H:$H,Sales!$C:$C,Investors!G379),SUMIFS(Sales!$H:$H,Sales!$C:$C,Investors!G379),Investors!J379)</f>
        <v>45009</v>
      </c>
    </row>
    <row r="380" spans="1:16" x14ac:dyDescent="0.2">
      <c r="A380" t="s">
        <v>663</v>
      </c>
      <c r="B380" t="s">
        <v>664</v>
      </c>
      <c r="C380" t="s">
        <v>665</v>
      </c>
      <c r="D380" t="s">
        <v>91</v>
      </c>
      <c r="E380" t="s">
        <v>224</v>
      </c>
      <c r="F380">
        <v>2</v>
      </c>
      <c r="G380" t="s">
        <v>229</v>
      </c>
      <c r="H380" s="5">
        <v>45019</v>
      </c>
      <c r="I380" s="5">
        <v>45129</v>
      </c>
      <c r="J380" s="5">
        <v>45860</v>
      </c>
      <c r="K380" s="4">
        <v>1100000</v>
      </c>
      <c r="L380" s="6">
        <v>0.18</v>
      </c>
      <c r="M380" s="4">
        <f t="shared" si="15"/>
        <v>36465.753424657531</v>
      </c>
      <c r="N380" s="4">
        <f t="shared" si="16"/>
        <v>253873.97260273976</v>
      </c>
      <c r="O380" s="4">
        <f t="shared" si="17"/>
        <v>290339.72602739726</v>
      </c>
      <c r="P380" s="5">
        <f>IF(J380&gt;SUMIFS(Sales!$H:$H,Sales!$C:$C,Investors!G380),SUMIFS(Sales!$H:$H,Sales!$C:$C,Investors!G380),Investors!J380)</f>
        <v>45597</v>
      </c>
    </row>
    <row r="381" spans="1:16" x14ac:dyDescent="0.2">
      <c r="A381" t="s">
        <v>663</v>
      </c>
      <c r="B381" t="s">
        <v>664</v>
      </c>
      <c r="C381" t="s">
        <v>665</v>
      </c>
      <c r="D381" t="s">
        <v>91</v>
      </c>
      <c r="E381" t="s">
        <v>246</v>
      </c>
      <c r="F381">
        <v>3</v>
      </c>
      <c r="G381" t="s">
        <v>257</v>
      </c>
      <c r="H381" s="5">
        <v>45019</v>
      </c>
      <c r="I381" s="5">
        <v>45129</v>
      </c>
      <c r="J381" s="5">
        <v>45503</v>
      </c>
      <c r="K381" s="4">
        <v>101260.27</v>
      </c>
      <c r="L381" s="6">
        <v>0.18</v>
      </c>
      <c r="M381" s="4">
        <f t="shared" si="15"/>
        <v>3356.8473068493154</v>
      </c>
      <c r="N381" s="4">
        <f t="shared" si="16"/>
        <v>18676.277743561644</v>
      </c>
      <c r="O381" s="4">
        <f t="shared" si="17"/>
        <v>22033.125050410959</v>
      </c>
      <c r="P381" s="5">
        <f>IF(J381&gt;SUMIFS(Sales!$H:$H,Sales!$C:$C,Investors!G381),SUMIFS(Sales!$H:$H,Sales!$C:$C,Investors!G381),Investors!J381)</f>
        <v>45503</v>
      </c>
    </row>
    <row r="382" spans="1:16" x14ac:dyDescent="0.2">
      <c r="A382" t="s">
        <v>666</v>
      </c>
      <c r="B382" t="s">
        <v>667</v>
      </c>
      <c r="C382" t="s">
        <v>506</v>
      </c>
      <c r="D382" t="s">
        <v>91</v>
      </c>
      <c r="E382" t="s">
        <v>146</v>
      </c>
      <c r="F382">
        <v>2</v>
      </c>
      <c r="G382" t="s">
        <v>153</v>
      </c>
      <c r="H382" s="5">
        <v>45033</v>
      </c>
      <c r="I382" s="5">
        <v>45168</v>
      </c>
      <c r="J382" s="5">
        <v>45899</v>
      </c>
      <c r="K382" s="4">
        <v>631732.88</v>
      </c>
      <c r="L382" s="6">
        <v>0.18</v>
      </c>
      <c r="M382" s="4">
        <f t="shared" si="15"/>
        <v>25702.008953424654</v>
      </c>
      <c r="N382" s="4">
        <f t="shared" si="16"/>
        <v>165427.47580931504</v>
      </c>
      <c r="O382" s="4">
        <f t="shared" si="17"/>
        <v>191129.48476273971</v>
      </c>
      <c r="P382" s="5">
        <f>IF(J382&gt;SUMIFS(Sales!$H:$H,Sales!$C:$C,Investors!G382),SUMIFS(Sales!$H:$H,Sales!$C:$C,Investors!G382),Investors!J382)</f>
        <v>45699</v>
      </c>
    </row>
    <row r="383" spans="1:16" x14ac:dyDescent="0.2">
      <c r="A383" t="s">
        <v>668</v>
      </c>
      <c r="B383" t="s">
        <v>669</v>
      </c>
      <c r="C383" t="s">
        <v>670</v>
      </c>
      <c r="D383" t="s">
        <v>24</v>
      </c>
      <c r="E383" t="s">
        <v>44</v>
      </c>
      <c r="F383">
        <v>1</v>
      </c>
      <c r="G383" t="s">
        <v>67</v>
      </c>
      <c r="H383" s="5">
        <v>44494</v>
      </c>
      <c r="I383" s="5">
        <v>44664</v>
      </c>
      <c r="J383" s="5">
        <v>45343</v>
      </c>
      <c r="K383" s="4">
        <v>100000</v>
      </c>
      <c r="L383" s="6">
        <v>0.14000000000000001</v>
      </c>
      <c r="M383" s="4">
        <f t="shared" si="15"/>
        <v>5123.2876712328771</v>
      </c>
      <c r="N383" s="4">
        <f t="shared" si="16"/>
        <v>26043.835616438359</v>
      </c>
      <c r="O383" s="4">
        <f t="shared" si="17"/>
        <v>31167.123287671235</v>
      </c>
      <c r="P383" s="5">
        <f>IF(J383&gt;SUMIFS(Sales!$H:$H,Sales!$C:$C,Investors!G383),SUMIFS(Sales!$H:$H,Sales!$C:$C,Investors!G383),Investors!J383)</f>
        <v>45343</v>
      </c>
    </row>
    <row r="384" spans="1:16" x14ac:dyDescent="0.2">
      <c r="A384" t="s">
        <v>671</v>
      </c>
      <c r="B384" t="s">
        <v>672</v>
      </c>
      <c r="C384" t="s">
        <v>673</v>
      </c>
      <c r="D384" t="s">
        <v>24</v>
      </c>
      <c r="E384" t="s">
        <v>44</v>
      </c>
      <c r="F384">
        <v>1</v>
      </c>
      <c r="G384" t="s">
        <v>82</v>
      </c>
      <c r="H384" s="5">
        <v>44488</v>
      </c>
      <c r="I384" s="5">
        <v>44643</v>
      </c>
      <c r="J384" s="5">
        <v>45020</v>
      </c>
      <c r="K384" s="4">
        <v>200000</v>
      </c>
      <c r="L384" s="6">
        <v>0.14000000000000001</v>
      </c>
      <c r="M384" s="4">
        <f t="shared" si="15"/>
        <v>9342.465753424658</v>
      </c>
      <c r="N384" s="4">
        <f t="shared" si="16"/>
        <v>28920.547945205482</v>
      </c>
      <c r="O384" s="4">
        <f t="shared" si="17"/>
        <v>38263.013698630137</v>
      </c>
      <c r="P384" s="5">
        <f>IF(J384&gt;SUMIFS(Sales!$H:$H,Sales!$C:$C,Investors!G384),SUMIFS(Sales!$H:$H,Sales!$C:$C,Investors!G384),Investors!J384)</f>
        <v>45020</v>
      </c>
    </row>
    <row r="385" spans="1:16" x14ac:dyDescent="0.2">
      <c r="A385" t="s">
        <v>671</v>
      </c>
      <c r="B385" t="s">
        <v>672</v>
      </c>
      <c r="C385" t="s">
        <v>673</v>
      </c>
      <c r="D385" t="s">
        <v>91</v>
      </c>
      <c r="E385" t="s">
        <v>224</v>
      </c>
      <c r="F385">
        <v>2</v>
      </c>
      <c r="G385" t="s">
        <v>227</v>
      </c>
      <c r="H385" s="5">
        <v>45030</v>
      </c>
      <c r="I385" s="5">
        <v>45129</v>
      </c>
      <c r="J385" s="5">
        <v>45860</v>
      </c>
      <c r="K385" s="4">
        <v>234453.42</v>
      </c>
      <c r="L385" s="6">
        <v>0.14000000000000001</v>
      </c>
      <c r="M385" s="4">
        <f t="shared" si="15"/>
        <v>6995.0623117808218</v>
      </c>
      <c r="N385" s="4">
        <f t="shared" si="16"/>
        <v>43704.686840547954</v>
      </c>
      <c r="O385" s="4">
        <f t="shared" si="17"/>
        <v>50699.749152328775</v>
      </c>
      <c r="P385" s="5">
        <f>IF(J385&gt;SUMIFS(Sales!$H:$H,Sales!$C:$C,Investors!G385),SUMIFS(Sales!$H:$H,Sales!$C:$C,Investors!G385),Investors!J385)</f>
        <v>45615</v>
      </c>
    </row>
    <row r="386" spans="1:16" x14ac:dyDescent="0.2">
      <c r="A386" t="s">
        <v>674</v>
      </c>
      <c r="B386" t="s">
        <v>675</v>
      </c>
      <c r="C386" t="s">
        <v>676</v>
      </c>
      <c r="D386" t="s">
        <v>24</v>
      </c>
      <c r="E386" t="s">
        <v>25</v>
      </c>
      <c r="F386">
        <v>1</v>
      </c>
      <c r="G386" t="s">
        <v>42</v>
      </c>
      <c r="H386" s="5">
        <v>44488</v>
      </c>
      <c r="I386" s="5">
        <v>44618</v>
      </c>
      <c r="J386" s="5">
        <v>44942</v>
      </c>
      <c r="K386" s="4">
        <v>100000</v>
      </c>
      <c r="L386" s="6">
        <v>0.14000000000000001</v>
      </c>
      <c r="M386" s="4">
        <f t="shared" si="15"/>
        <v>3917.8082191780823</v>
      </c>
      <c r="N386" s="4">
        <f t="shared" si="16"/>
        <v>12427.397260273974</v>
      </c>
      <c r="O386" s="4">
        <f t="shared" si="17"/>
        <v>16345.205479452055</v>
      </c>
      <c r="P386" s="5">
        <f>IF(J386&gt;SUMIFS(Sales!$H:$H,Sales!$C:$C,Investors!G386),SUMIFS(Sales!$H:$H,Sales!$C:$C,Investors!G386),Investors!J386)</f>
        <v>44942</v>
      </c>
    </row>
    <row r="387" spans="1:16" x14ac:dyDescent="0.2">
      <c r="A387" t="s">
        <v>677</v>
      </c>
      <c r="B387" t="s">
        <v>678</v>
      </c>
      <c r="C387" t="s">
        <v>679</v>
      </c>
      <c r="D387" t="s">
        <v>24</v>
      </c>
      <c r="E387" t="s">
        <v>44</v>
      </c>
      <c r="F387">
        <v>1</v>
      </c>
      <c r="G387" t="s">
        <v>81</v>
      </c>
      <c r="H387" s="5">
        <v>44491</v>
      </c>
      <c r="I387" s="5">
        <v>44644</v>
      </c>
      <c r="J387" s="5">
        <v>45020</v>
      </c>
      <c r="K387" s="4">
        <v>1000000</v>
      </c>
      <c r="L387" s="6">
        <v>0.18</v>
      </c>
      <c r="M387" s="4">
        <f t="shared" si="15"/>
        <v>46109.589041095896</v>
      </c>
      <c r="N387" s="4">
        <f t="shared" si="16"/>
        <v>185424.65753424659</v>
      </c>
      <c r="O387" s="4">
        <f t="shared" si="17"/>
        <v>231534.24657534249</v>
      </c>
      <c r="P387" s="5">
        <f>IF(J387&gt;SUMIFS(Sales!$H:$H,Sales!$C:$C,Investors!G387),SUMIFS(Sales!$H:$H,Sales!$C:$C,Investors!G387),Investors!J387)</f>
        <v>45020</v>
      </c>
    </row>
    <row r="388" spans="1:16" x14ac:dyDescent="0.2">
      <c r="A388" t="s">
        <v>677</v>
      </c>
      <c r="B388" t="s">
        <v>678</v>
      </c>
      <c r="C388" t="s">
        <v>679</v>
      </c>
      <c r="D388" t="s">
        <v>91</v>
      </c>
      <c r="E388" t="s">
        <v>224</v>
      </c>
      <c r="F388">
        <v>2</v>
      </c>
      <c r="G388" t="s">
        <v>226</v>
      </c>
      <c r="H388" s="5">
        <v>45030</v>
      </c>
      <c r="I388" s="5">
        <v>45129</v>
      </c>
      <c r="J388" s="5">
        <v>45860</v>
      </c>
      <c r="K388" s="4">
        <v>500000</v>
      </c>
      <c r="L388" s="6">
        <v>0.18</v>
      </c>
      <c r="M388" s="4">
        <f t="shared" si="15"/>
        <v>14917.808219178083</v>
      </c>
      <c r="N388" s="4">
        <f t="shared" si="16"/>
        <v>115397.26027397261</v>
      </c>
      <c r="O388" s="4">
        <f t="shared" si="17"/>
        <v>130315.0684931507</v>
      </c>
      <c r="P388" s="5">
        <f>IF(J388&gt;SUMIFS(Sales!$H:$H,Sales!$C:$C,Investors!G388),SUMIFS(Sales!$H:$H,Sales!$C:$C,Investors!G388),Investors!J388)</f>
        <v>45597</v>
      </c>
    </row>
    <row r="389" spans="1:16" x14ac:dyDescent="0.2">
      <c r="A389" t="s">
        <v>677</v>
      </c>
      <c r="B389" t="s">
        <v>678</v>
      </c>
      <c r="C389" t="s">
        <v>679</v>
      </c>
      <c r="D389" t="s">
        <v>91</v>
      </c>
      <c r="E389" t="s">
        <v>224</v>
      </c>
      <c r="F389">
        <v>3</v>
      </c>
      <c r="G389" t="s">
        <v>227</v>
      </c>
      <c r="H389" s="5">
        <v>45030</v>
      </c>
      <c r="I389" s="5">
        <v>45161</v>
      </c>
      <c r="J389" s="5">
        <v>45892</v>
      </c>
      <c r="K389" s="4">
        <v>500000</v>
      </c>
      <c r="L389" s="6">
        <v>0.18</v>
      </c>
      <c r="M389" s="4">
        <f t="shared" ref="M389:M452" si="18">IF(I389="",K389/365*0.11*((H389+30)-H389),K389/365*0.11*(I389-H389))</f>
        <v>19739.726027397261</v>
      </c>
      <c r="N389" s="4">
        <f t="shared" ref="N389:N452" si="19">K389*L389/365*(P389-I389)</f>
        <v>111945.20547945207</v>
      </c>
      <c r="O389" s="4">
        <f t="shared" ref="O389:O452" si="20">M389+N389</f>
        <v>131684.93150684933</v>
      </c>
      <c r="P389" s="5">
        <f>IF(J389&gt;SUMIFS(Sales!$H:$H,Sales!$C:$C,Investors!G389),SUMIFS(Sales!$H:$H,Sales!$C:$C,Investors!G389),Investors!J389)</f>
        <v>45615</v>
      </c>
    </row>
    <row r="390" spans="1:16" x14ac:dyDescent="0.2">
      <c r="A390" t="s">
        <v>680</v>
      </c>
      <c r="B390" t="s">
        <v>681</v>
      </c>
      <c r="C390" t="s">
        <v>670</v>
      </c>
      <c r="D390" t="s">
        <v>24</v>
      </c>
      <c r="E390" t="s">
        <v>44</v>
      </c>
      <c r="F390">
        <v>1</v>
      </c>
      <c r="G390" t="s">
        <v>84</v>
      </c>
      <c r="H390" s="5">
        <v>44494</v>
      </c>
      <c r="I390" s="5">
        <v>44664</v>
      </c>
      <c r="J390" s="5">
        <v>45086</v>
      </c>
      <c r="K390" s="4">
        <v>100000</v>
      </c>
      <c r="L390" s="6">
        <v>0.14000000000000001</v>
      </c>
      <c r="M390" s="4">
        <f t="shared" si="18"/>
        <v>5123.2876712328771</v>
      </c>
      <c r="N390" s="4">
        <f t="shared" si="19"/>
        <v>16186.301369863015</v>
      </c>
      <c r="O390" s="4">
        <f t="shared" si="20"/>
        <v>21309.589041095893</v>
      </c>
      <c r="P390" s="5">
        <f>IF(J390&gt;SUMIFS(Sales!$H:$H,Sales!$C:$C,Investors!G390),SUMIFS(Sales!$H:$H,Sales!$C:$C,Investors!G390),Investors!J390)</f>
        <v>45086</v>
      </c>
    </row>
    <row r="391" spans="1:16" x14ac:dyDescent="0.2">
      <c r="A391" t="s">
        <v>680</v>
      </c>
      <c r="B391" t="s">
        <v>681</v>
      </c>
      <c r="C391" t="s">
        <v>670</v>
      </c>
      <c r="D391" t="s">
        <v>91</v>
      </c>
      <c r="E391" t="s">
        <v>246</v>
      </c>
      <c r="F391">
        <v>2</v>
      </c>
      <c r="G391" t="s">
        <v>260</v>
      </c>
      <c r="H391" s="5">
        <v>45097</v>
      </c>
      <c r="I391" s="5">
        <v>45259</v>
      </c>
      <c r="J391" s="5">
        <v>45990</v>
      </c>
      <c r="K391" s="4">
        <v>119247.26</v>
      </c>
      <c r="L391" s="6">
        <v>0.14000000000000001</v>
      </c>
      <c r="M391" s="4">
        <f t="shared" si="18"/>
        <v>5821.8799265753414</v>
      </c>
      <c r="N391" s="4">
        <f t="shared" si="19"/>
        <v>13126.999744657536</v>
      </c>
      <c r="O391" s="4">
        <f t="shared" si="20"/>
        <v>18948.879671232877</v>
      </c>
      <c r="P391" s="5">
        <f>IF(J391&gt;SUMIFS(Sales!$H:$H,Sales!$C:$C,Investors!G391),SUMIFS(Sales!$H:$H,Sales!$C:$C,Investors!G391),Investors!J391)</f>
        <v>45546</v>
      </c>
    </row>
    <row r="392" spans="1:16" x14ac:dyDescent="0.2">
      <c r="A392" t="s">
        <v>682</v>
      </c>
      <c r="B392" t="s">
        <v>683</v>
      </c>
      <c r="C392" t="s">
        <v>684</v>
      </c>
      <c r="D392" t="s">
        <v>24</v>
      </c>
      <c r="E392" t="s">
        <v>44</v>
      </c>
      <c r="F392">
        <v>1</v>
      </c>
      <c r="G392" t="s">
        <v>45</v>
      </c>
      <c r="H392" s="5">
        <v>44468</v>
      </c>
      <c r="I392" s="5">
        <v>44532</v>
      </c>
      <c r="J392" s="5">
        <v>44909</v>
      </c>
      <c r="K392" s="4">
        <v>100000</v>
      </c>
      <c r="L392" s="6">
        <v>0.14000000000000001</v>
      </c>
      <c r="M392" s="4">
        <f t="shared" si="18"/>
        <v>1928.7671232876712</v>
      </c>
      <c r="N392" s="4">
        <f t="shared" si="19"/>
        <v>14460.273972602741</v>
      </c>
      <c r="O392" s="4">
        <f t="shared" si="20"/>
        <v>16389.041095890414</v>
      </c>
      <c r="P392" s="5">
        <f>IF(J392&gt;SUMIFS(Sales!$H:$H,Sales!$C:$C,Investors!G392),SUMIFS(Sales!$H:$H,Sales!$C:$C,Investors!G392),Investors!J392)</f>
        <v>44909</v>
      </c>
    </row>
    <row r="393" spans="1:16" x14ac:dyDescent="0.2">
      <c r="A393" t="s">
        <v>682</v>
      </c>
      <c r="B393" t="s">
        <v>683</v>
      </c>
      <c r="C393" t="s">
        <v>684</v>
      </c>
      <c r="D393" t="s">
        <v>91</v>
      </c>
      <c r="E393" t="s">
        <v>190</v>
      </c>
      <c r="F393">
        <v>2</v>
      </c>
      <c r="G393" t="s">
        <v>205</v>
      </c>
      <c r="H393" s="5">
        <v>44943</v>
      </c>
      <c r="I393" s="5">
        <v>45016</v>
      </c>
      <c r="J393" s="5">
        <v>45747</v>
      </c>
      <c r="K393" s="4">
        <v>115557.53</v>
      </c>
      <c r="L393" s="6">
        <v>0.14000000000000001</v>
      </c>
      <c r="M393" s="4">
        <f t="shared" si="18"/>
        <v>2542.26566</v>
      </c>
      <c r="N393" s="4">
        <f t="shared" si="19"/>
        <v>31248.022495890415</v>
      </c>
      <c r="O393" s="4">
        <f t="shared" si="20"/>
        <v>33790.288155890412</v>
      </c>
      <c r="P393" s="5">
        <f>IF(J393&gt;SUMIFS(Sales!$H:$H,Sales!$C:$C,Investors!G393),SUMIFS(Sales!$H:$H,Sales!$C:$C,Investors!G393),Investors!J393)</f>
        <v>45721</v>
      </c>
    </row>
    <row r="394" spans="1:16" x14ac:dyDescent="0.2">
      <c r="A394" t="s">
        <v>685</v>
      </c>
      <c r="B394" t="s">
        <v>686</v>
      </c>
      <c r="C394" t="s">
        <v>687</v>
      </c>
      <c r="D394" t="s">
        <v>24</v>
      </c>
      <c r="E394" t="s">
        <v>25</v>
      </c>
      <c r="F394">
        <v>1</v>
      </c>
      <c r="G394" t="s">
        <v>42</v>
      </c>
      <c r="H394" s="5">
        <v>44477</v>
      </c>
      <c r="I394" s="5">
        <v>44590</v>
      </c>
      <c r="J394" s="5">
        <v>44942</v>
      </c>
      <c r="K394" s="4">
        <v>100000</v>
      </c>
      <c r="L394" s="6">
        <v>0.14000000000000001</v>
      </c>
      <c r="M394" s="4">
        <f t="shared" si="18"/>
        <v>3405.4794520547944</v>
      </c>
      <c r="N394" s="4">
        <f t="shared" si="19"/>
        <v>13501.369863013701</v>
      </c>
      <c r="O394" s="4">
        <f t="shared" si="20"/>
        <v>16906.849315068495</v>
      </c>
      <c r="P394" s="5">
        <f>IF(J394&gt;SUMIFS(Sales!$H:$H,Sales!$C:$C,Investors!G394),SUMIFS(Sales!$H:$H,Sales!$C:$C,Investors!G394),Investors!J394)</f>
        <v>44942</v>
      </c>
    </row>
    <row r="395" spans="1:16" x14ac:dyDescent="0.2">
      <c r="A395" t="s">
        <v>688</v>
      </c>
      <c r="B395" t="s">
        <v>689</v>
      </c>
      <c r="C395" t="s">
        <v>670</v>
      </c>
      <c r="D395" t="s">
        <v>24</v>
      </c>
      <c r="E395" t="s">
        <v>44</v>
      </c>
      <c r="F395">
        <v>1</v>
      </c>
      <c r="G395" t="s">
        <v>78</v>
      </c>
      <c r="H395" s="5">
        <v>44494</v>
      </c>
      <c r="I395" s="5">
        <v>44664</v>
      </c>
      <c r="J395" s="5">
        <v>44942</v>
      </c>
      <c r="K395" s="4">
        <v>150000</v>
      </c>
      <c r="L395" s="6">
        <v>0.14000000000000001</v>
      </c>
      <c r="M395" s="4">
        <f t="shared" si="18"/>
        <v>7684.9315068493142</v>
      </c>
      <c r="N395" s="4">
        <f t="shared" si="19"/>
        <v>15994.520547945209</v>
      </c>
      <c r="O395" s="4">
        <f t="shared" si="20"/>
        <v>23679.452054794521</v>
      </c>
      <c r="P395" s="5">
        <f>IF(J395&gt;SUMIFS(Sales!$H:$H,Sales!$C:$C,Investors!G395),SUMIFS(Sales!$H:$H,Sales!$C:$C,Investors!G395),Investors!J395)</f>
        <v>44942</v>
      </c>
    </row>
    <row r="396" spans="1:16" x14ac:dyDescent="0.2">
      <c r="A396" t="s">
        <v>690</v>
      </c>
      <c r="B396" t="s">
        <v>691</v>
      </c>
      <c r="C396" t="s">
        <v>662</v>
      </c>
      <c r="D396" t="s">
        <v>24</v>
      </c>
      <c r="E396" t="s">
        <v>25</v>
      </c>
      <c r="F396">
        <v>1</v>
      </c>
      <c r="G396" t="s">
        <v>30</v>
      </c>
      <c r="H396" s="5">
        <v>44483</v>
      </c>
      <c r="I396" s="5">
        <v>44618</v>
      </c>
      <c r="J396" s="5">
        <v>44887</v>
      </c>
      <c r="K396" s="4">
        <v>100000</v>
      </c>
      <c r="L396" s="6">
        <v>0.14000000000000001</v>
      </c>
      <c r="M396" s="4">
        <f t="shared" si="18"/>
        <v>4068.4931506849316</v>
      </c>
      <c r="N396" s="4">
        <f t="shared" si="19"/>
        <v>10317.808219178083</v>
      </c>
      <c r="O396" s="4">
        <f t="shared" si="20"/>
        <v>14386.301369863015</v>
      </c>
      <c r="P396" s="5">
        <f>IF(J396&gt;SUMIFS(Sales!$H:$H,Sales!$C:$C,Investors!G396),SUMIFS(Sales!$H:$H,Sales!$C:$C,Investors!G396),Investors!J396)</f>
        <v>44887</v>
      </c>
    </row>
    <row r="397" spans="1:16" x14ac:dyDescent="0.2">
      <c r="A397" t="s">
        <v>690</v>
      </c>
      <c r="B397" t="s">
        <v>691</v>
      </c>
      <c r="C397" t="s">
        <v>662</v>
      </c>
      <c r="D397" t="s">
        <v>91</v>
      </c>
      <c r="E397" t="s">
        <v>190</v>
      </c>
      <c r="F397">
        <v>2</v>
      </c>
      <c r="G397" t="s">
        <v>198</v>
      </c>
      <c r="H397" s="5">
        <v>44895</v>
      </c>
      <c r="I397" s="5">
        <v>44916</v>
      </c>
      <c r="J397" s="5">
        <v>45647</v>
      </c>
      <c r="K397" s="4">
        <v>112707.53</v>
      </c>
      <c r="L397" s="6">
        <v>0.14000000000000001</v>
      </c>
      <c r="M397" s="4">
        <f t="shared" si="18"/>
        <v>713.29971041095894</v>
      </c>
      <c r="N397" s="4">
        <f t="shared" si="19"/>
        <v>31601.338685479455</v>
      </c>
      <c r="O397" s="4">
        <f t="shared" si="20"/>
        <v>32314.638395890415</v>
      </c>
      <c r="P397" s="5">
        <f>IF(J397&gt;SUMIFS(Sales!$H:$H,Sales!$C:$C,Investors!G397),SUMIFS(Sales!$H:$H,Sales!$C:$C,Investors!G397),Investors!J397)</f>
        <v>45647</v>
      </c>
    </row>
    <row r="398" spans="1:16" x14ac:dyDescent="0.2">
      <c r="A398" t="s">
        <v>692</v>
      </c>
      <c r="B398" t="s">
        <v>693</v>
      </c>
      <c r="C398" t="s">
        <v>694</v>
      </c>
      <c r="D398" t="s">
        <v>24</v>
      </c>
      <c r="E398" t="s">
        <v>44</v>
      </c>
      <c r="F398">
        <v>1</v>
      </c>
      <c r="G398" t="s">
        <v>67</v>
      </c>
      <c r="H398" s="5">
        <v>44477</v>
      </c>
      <c r="I398" s="5">
        <v>44618</v>
      </c>
      <c r="J398" s="5">
        <v>45323</v>
      </c>
      <c r="K398" s="4">
        <v>200000</v>
      </c>
      <c r="L398" s="6">
        <v>0.14000000000000001</v>
      </c>
      <c r="M398" s="4">
        <f t="shared" si="18"/>
        <v>8498.6301369863013</v>
      </c>
      <c r="N398" s="4">
        <f t="shared" si="19"/>
        <v>54082.191780821922</v>
      </c>
      <c r="O398" s="4">
        <f t="shared" si="20"/>
        <v>62580.821917808222</v>
      </c>
      <c r="P398" s="5">
        <f>IF(J398&gt;SUMIFS(Sales!$H:$H,Sales!$C:$C,Investors!G398),SUMIFS(Sales!$H:$H,Sales!$C:$C,Investors!G398),Investors!J398)</f>
        <v>45323</v>
      </c>
    </row>
    <row r="399" spans="1:16" x14ac:dyDescent="0.2">
      <c r="A399" t="s">
        <v>695</v>
      </c>
      <c r="B399" t="s">
        <v>696</v>
      </c>
      <c r="C399" t="s">
        <v>697</v>
      </c>
      <c r="D399" t="s">
        <v>24</v>
      </c>
      <c r="E399" t="s">
        <v>44</v>
      </c>
      <c r="F399">
        <v>1</v>
      </c>
      <c r="G399" t="s">
        <v>76</v>
      </c>
      <c r="H399" s="5">
        <v>44490</v>
      </c>
      <c r="I399" s="5">
        <v>44664</v>
      </c>
      <c r="J399" s="5">
        <v>44956</v>
      </c>
      <c r="K399" s="4">
        <v>500000</v>
      </c>
      <c r="L399" s="6">
        <v>0.16</v>
      </c>
      <c r="M399" s="4">
        <f t="shared" si="18"/>
        <v>26219.178082191782</v>
      </c>
      <c r="N399" s="4">
        <f t="shared" si="19"/>
        <v>64000</v>
      </c>
      <c r="O399" s="4">
        <f t="shared" si="20"/>
        <v>90219.178082191778</v>
      </c>
      <c r="P399" s="5">
        <f>IF(J399&gt;SUMIFS(Sales!$H:$H,Sales!$C:$C,Investors!G399),SUMIFS(Sales!$H:$H,Sales!$C:$C,Investors!G399),Investors!J399)</f>
        <v>44956</v>
      </c>
    </row>
    <row r="400" spans="1:16" x14ac:dyDescent="0.2">
      <c r="A400" t="s">
        <v>695</v>
      </c>
      <c r="B400" t="s">
        <v>696</v>
      </c>
      <c r="C400" t="s">
        <v>697</v>
      </c>
      <c r="D400" t="s">
        <v>91</v>
      </c>
      <c r="E400" t="s">
        <v>246</v>
      </c>
      <c r="F400">
        <v>2</v>
      </c>
      <c r="G400" t="s">
        <v>256</v>
      </c>
      <c r="H400" s="5">
        <v>44960</v>
      </c>
      <c r="I400" s="5">
        <v>45072</v>
      </c>
      <c r="J400" s="5">
        <v>45803</v>
      </c>
      <c r="K400" s="4">
        <v>1000000</v>
      </c>
      <c r="L400" s="6">
        <v>0.18</v>
      </c>
      <c r="M400" s="4">
        <f t="shared" si="18"/>
        <v>33753.424657534248</v>
      </c>
      <c r="N400" s="4">
        <f t="shared" si="19"/>
        <v>233260.27397260276</v>
      </c>
      <c r="O400" s="4">
        <f t="shared" si="20"/>
        <v>267013.69863013702</v>
      </c>
      <c r="P400" s="5">
        <f>IF(J400&gt;SUMIFS(Sales!$H:$H,Sales!$C:$C,Investors!G400),SUMIFS(Sales!$H:$H,Sales!$C:$C,Investors!G400),Investors!J400)</f>
        <v>45545</v>
      </c>
    </row>
    <row r="401" spans="1:16" x14ac:dyDescent="0.2">
      <c r="A401" t="s">
        <v>698</v>
      </c>
      <c r="B401" t="s">
        <v>699</v>
      </c>
      <c r="C401" t="s">
        <v>700</v>
      </c>
      <c r="D401" t="s">
        <v>24</v>
      </c>
      <c r="E401" t="s">
        <v>44</v>
      </c>
      <c r="F401">
        <v>1</v>
      </c>
      <c r="G401" t="s">
        <v>84</v>
      </c>
      <c r="H401" s="5">
        <v>44480</v>
      </c>
      <c r="I401" s="5">
        <v>44618</v>
      </c>
      <c r="J401" s="5">
        <v>45086</v>
      </c>
      <c r="K401" s="4">
        <v>400000</v>
      </c>
      <c r="L401" s="6">
        <v>0.14000000000000001</v>
      </c>
      <c r="M401" s="4">
        <f t="shared" si="18"/>
        <v>16635.616438356163</v>
      </c>
      <c r="N401" s="4">
        <f t="shared" si="19"/>
        <v>71802.739726027401</v>
      </c>
      <c r="O401" s="4">
        <f t="shared" si="20"/>
        <v>88438.356164383556</v>
      </c>
      <c r="P401" s="5">
        <f>IF(J401&gt;SUMIFS(Sales!$H:$H,Sales!$C:$C,Investors!G401),SUMIFS(Sales!$H:$H,Sales!$C:$C,Investors!G401),Investors!J401)</f>
        <v>45086</v>
      </c>
    </row>
    <row r="402" spans="1:16" x14ac:dyDescent="0.2">
      <c r="A402" t="s">
        <v>701</v>
      </c>
      <c r="B402" t="s">
        <v>702</v>
      </c>
      <c r="C402" t="s">
        <v>703</v>
      </c>
      <c r="D402" t="s">
        <v>91</v>
      </c>
      <c r="E402" t="s">
        <v>146</v>
      </c>
      <c r="F402">
        <v>2</v>
      </c>
      <c r="G402" t="s">
        <v>148</v>
      </c>
      <c r="H402" s="5">
        <v>45034</v>
      </c>
      <c r="I402" s="5">
        <v>45161</v>
      </c>
      <c r="J402" s="5">
        <v>45892</v>
      </c>
      <c r="K402" s="4">
        <v>121786.3</v>
      </c>
      <c r="L402" s="6">
        <v>0.14000000000000001</v>
      </c>
      <c r="M402" s="4">
        <f t="shared" si="18"/>
        <v>4661.2455095890418</v>
      </c>
      <c r="N402" s="4">
        <f t="shared" si="19"/>
        <v>25131.353742465759</v>
      </c>
      <c r="O402" s="4">
        <f t="shared" si="20"/>
        <v>29792.599252054802</v>
      </c>
      <c r="P402" s="5">
        <f>IF(J402&gt;SUMIFS(Sales!$H:$H,Sales!$C:$C,Investors!G402),SUMIFS(Sales!$H:$H,Sales!$C:$C,Investors!G402),Investors!J402)</f>
        <v>45699</v>
      </c>
    </row>
    <row r="403" spans="1:16" x14ac:dyDescent="0.2">
      <c r="A403" t="s">
        <v>704</v>
      </c>
      <c r="B403" t="s">
        <v>705</v>
      </c>
      <c r="C403" t="s">
        <v>706</v>
      </c>
      <c r="D403" t="s">
        <v>91</v>
      </c>
      <c r="E403" t="s">
        <v>92</v>
      </c>
      <c r="F403">
        <v>5</v>
      </c>
      <c r="G403" t="s">
        <v>98</v>
      </c>
      <c r="H403" s="5">
        <v>44858</v>
      </c>
      <c r="I403" s="5">
        <v>44889</v>
      </c>
      <c r="J403" s="5">
        <v>45170</v>
      </c>
      <c r="K403" s="4">
        <v>300000</v>
      </c>
      <c r="L403" s="6">
        <v>0.18</v>
      </c>
      <c r="M403" s="4">
        <f t="shared" si="18"/>
        <v>2802.739726027397</v>
      </c>
      <c r="N403" s="4">
        <f t="shared" si="19"/>
        <v>41572.602739726026</v>
      </c>
      <c r="O403" s="4">
        <f t="shared" si="20"/>
        <v>44375.34246575342</v>
      </c>
      <c r="P403" s="5">
        <f>IF(J403&gt;SUMIFS(Sales!$H:$H,Sales!$C:$C,Investors!G403),SUMIFS(Sales!$H:$H,Sales!$C:$C,Investors!G403),Investors!J403)</f>
        <v>45170</v>
      </c>
    </row>
    <row r="404" spans="1:16" x14ac:dyDescent="0.2">
      <c r="A404" t="s">
        <v>704</v>
      </c>
      <c r="B404" t="s">
        <v>705</v>
      </c>
      <c r="C404" t="s">
        <v>706</v>
      </c>
      <c r="D404" t="s">
        <v>91</v>
      </c>
      <c r="E404" t="s">
        <v>92</v>
      </c>
      <c r="F404">
        <v>6</v>
      </c>
      <c r="G404" t="s">
        <v>100</v>
      </c>
      <c r="H404" s="5">
        <v>44858</v>
      </c>
      <c r="I404" s="5">
        <v>44889</v>
      </c>
      <c r="J404" s="5">
        <v>45620</v>
      </c>
      <c r="K404" s="4">
        <v>300000</v>
      </c>
      <c r="L404" s="6">
        <v>0.18</v>
      </c>
      <c r="M404" s="4">
        <f t="shared" si="18"/>
        <v>2802.739726027397</v>
      </c>
      <c r="N404" s="4">
        <f t="shared" si="19"/>
        <v>95276.712328767127</v>
      </c>
      <c r="O404" s="4">
        <f t="shared" si="20"/>
        <v>98079.452054794529</v>
      </c>
      <c r="P404" s="5">
        <f>IF(J404&gt;SUMIFS(Sales!$H:$H,Sales!$C:$C,Investors!G404),SUMIFS(Sales!$H:$H,Sales!$C:$C,Investors!G404),Investors!J404)</f>
        <v>45533</v>
      </c>
    </row>
    <row r="405" spans="1:16" x14ac:dyDescent="0.2">
      <c r="A405" t="s">
        <v>704</v>
      </c>
      <c r="B405" t="s">
        <v>705</v>
      </c>
      <c r="C405" t="s">
        <v>706</v>
      </c>
      <c r="D405" t="s">
        <v>91</v>
      </c>
      <c r="E405" t="s">
        <v>92</v>
      </c>
      <c r="F405">
        <v>7</v>
      </c>
      <c r="G405" t="s">
        <v>107</v>
      </c>
      <c r="H405" s="5">
        <v>44862</v>
      </c>
      <c r="I405" s="5">
        <v>44903</v>
      </c>
      <c r="J405" s="5">
        <v>45177</v>
      </c>
      <c r="K405" s="4">
        <v>232778.08</v>
      </c>
      <c r="L405" s="6">
        <v>0.18</v>
      </c>
      <c r="M405" s="4">
        <f t="shared" si="18"/>
        <v>2876.2442213698628</v>
      </c>
      <c r="N405" s="4">
        <f t="shared" si="19"/>
        <v>31453.739467397256</v>
      </c>
      <c r="O405" s="4">
        <f t="shared" si="20"/>
        <v>34329.983688767119</v>
      </c>
      <c r="P405" s="5">
        <f>IF(J405&gt;SUMIFS(Sales!$H:$H,Sales!$C:$C,Investors!G405),SUMIFS(Sales!$H:$H,Sales!$C:$C,Investors!G405),Investors!J405)</f>
        <v>45177</v>
      </c>
    </row>
    <row r="406" spans="1:16" x14ac:dyDescent="0.2">
      <c r="A406" t="s">
        <v>704</v>
      </c>
      <c r="B406" t="s">
        <v>705</v>
      </c>
      <c r="C406" t="s">
        <v>706</v>
      </c>
      <c r="D406" t="s">
        <v>91</v>
      </c>
      <c r="E406" t="s">
        <v>190</v>
      </c>
      <c r="F406">
        <v>8</v>
      </c>
      <c r="G406" t="s">
        <v>191</v>
      </c>
      <c r="H406" s="5">
        <v>44873</v>
      </c>
      <c r="I406" s="5">
        <v>44909</v>
      </c>
      <c r="J406" s="5">
        <v>45640</v>
      </c>
      <c r="K406" s="4">
        <v>288000</v>
      </c>
      <c r="L406" s="6">
        <v>0.18</v>
      </c>
      <c r="M406" s="4">
        <f t="shared" si="18"/>
        <v>3124.6027397260273</v>
      </c>
      <c r="N406" s="4">
        <f t="shared" si="19"/>
        <v>103822.02739726027</v>
      </c>
      <c r="O406" s="4">
        <f t="shared" si="20"/>
        <v>106946.63013698631</v>
      </c>
      <c r="P406" s="5">
        <f>IF(J406&gt;SUMIFS(Sales!$H:$H,Sales!$C:$C,Investors!G406),SUMIFS(Sales!$H:$H,Sales!$C:$C,Investors!G406),Investors!J406)</f>
        <v>45640</v>
      </c>
    </row>
    <row r="407" spans="1:16" x14ac:dyDescent="0.2">
      <c r="A407" t="s">
        <v>704</v>
      </c>
      <c r="B407" t="s">
        <v>705</v>
      </c>
      <c r="C407" t="s">
        <v>706</v>
      </c>
      <c r="D407" t="s">
        <v>91</v>
      </c>
      <c r="E407" t="s">
        <v>246</v>
      </c>
      <c r="F407">
        <v>9</v>
      </c>
      <c r="G407" t="s">
        <v>248</v>
      </c>
      <c r="H407" s="5">
        <v>44944</v>
      </c>
      <c r="I407" s="5">
        <v>45016</v>
      </c>
      <c r="J407" s="5">
        <v>45747</v>
      </c>
      <c r="K407" s="4">
        <v>429243.84</v>
      </c>
      <c r="L407" s="6">
        <v>0.18</v>
      </c>
      <c r="M407" s="4">
        <f t="shared" si="18"/>
        <v>9314.0033227397271</v>
      </c>
      <c r="N407" s="4">
        <f t="shared" si="19"/>
        <v>109439.53904219177</v>
      </c>
      <c r="O407" s="4">
        <f t="shared" si="20"/>
        <v>118753.54236493149</v>
      </c>
      <c r="P407" s="5">
        <f>IF(J407&gt;SUMIFS(Sales!$H:$H,Sales!$C:$C,Investors!G407),SUMIFS(Sales!$H:$H,Sales!$C:$C,Investors!G407),Investors!J407)</f>
        <v>45533</v>
      </c>
    </row>
    <row r="408" spans="1:16" x14ac:dyDescent="0.2">
      <c r="A408" t="s">
        <v>704</v>
      </c>
      <c r="B408" t="s">
        <v>705</v>
      </c>
      <c r="C408" t="s">
        <v>706</v>
      </c>
      <c r="D408" t="s">
        <v>91</v>
      </c>
      <c r="E408" t="s">
        <v>246</v>
      </c>
      <c r="F408">
        <v>10</v>
      </c>
      <c r="G408" t="s">
        <v>249</v>
      </c>
      <c r="H408" s="5">
        <v>44946</v>
      </c>
      <c r="I408" s="5">
        <v>45016</v>
      </c>
      <c r="J408" s="5">
        <v>45523</v>
      </c>
      <c r="K408" s="4">
        <v>237315.07</v>
      </c>
      <c r="L408" s="6">
        <v>0.18</v>
      </c>
      <c r="M408" s="4">
        <f t="shared" si="18"/>
        <v>5006.3727095890408</v>
      </c>
      <c r="N408" s="4">
        <f t="shared" si="19"/>
        <v>59335.269282739726</v>
      </c>
      <c r="O408" s="4">
        <f t="shared" si="20"/>
        <v>64341.641992328769</v>
      </c>
      <c r="P408" s="5">
        <f>IF(J408&gt;SUMIFS(Sales!$H:$H,Sales!$C:$C,Investors!G408),SUMIFS(Sales!$H:$H,Sales!$C:$C,Investors!G408),Investors!J408)</f>
        <v>45523</v>
      </c>
    </row>
    <row r="409" spans="1:16" x14ac:dyDescent="0.2">
      <c r="A409" t="s">
        <v>704</v>
      </c>
      <c r="B409" t="s">
        <v>705</v>
      </c>
      <c r="C409" t="s">
        <v>706</v>
      </c>
      <c r="D409" t="s">
        <v>91</v>
      </c>
      <c r="E409" t="s">
        <v>190</v>
      </c>
      <c r="F409">
        <v>11</v>
      </c>
      <c r="G409" t="s">
        <v>208</v>
      </c>
      <c r="H409" s="5">
        <v>44963</v>
      </c>
      <c r="I409" s="5">
        <v>45072</v>
      </c>
      <c r="J409" s="5">
        <v>45803</v>
      </c>
      <c r="K409" s="4">
        <v>100000</v>
      </c>
      <c r="L409" s="6">
        <v>0.18</v>
      </c>
      <c r="M409" s="4">
        <f t="shared" si="18"/>
        <v>3284.9315068493152</v>
      </c>
      <c r="N409" s="4">
        <f t="shared" si="19"/>
        <v>32005.479452054795</v>
      </c>
      <c r="O409" s="4">
        <f t="shared" si="20"/>
        <v>35290.410958904111</v>
      </c>
      <c r="P409" s="5">
        <f>IF(J409&gt;SUMIFS(Sales!$H:$H,Sales!$C:$C,Investors!G409),SUMIFS(Sales!$H:$H,Sales!$C:$C,Investors!G409),Investors!J409)</f>
        <v>45721</v>
      </c>
    </row>
    <row r="410" spans="1:16" x14ac:dyDescent="0.2">
      <c r="A410" t="s">
        <v>704</v>
      </c>
      <c r="B410" t="s">
        <v>705</v>
      </c>
      <c r="C410" t="s">
        <v>706</v>
      </c>
      <c r="D410" t="s">
        <v>91</v>
      </c>
      <c r="E410" t="s">
        <v>224</v>
      </c>
      <c r="F410">
        <v>12</v>
      </c>
      <c r="G410" t="s">
        <v>225</v>
      </c>
      <c r="H410" s="5">
        <v>45013</v>
      </c>
      <c r="I410" s="5">
        <v>45161</v>
      </c>
      <c r="J410" s="5">
        <v>45892</v>
      </c>
      <c r="K410" s="4">
        <v>300000</v>
      </c>
      <c r="L410" s="6">
        <v>0.18</v>
      </c>
      <c r="M410" s="4">
        <f t="shared" si="18"/>
        <v>13380.821917808218</v>
      </c>
      <c r="N410" s="4">
        <f t="shared" si="19"/>
        <v>64504.109589041094</v>
      </c>
      <c r="O410" s="4">
        <f t="shared" si="20"/>
        <v>77884.931506849316</v>
      </c>
      <c r="P410" s="5">
        <f>IF(J410&gt;SUMIFS(Sales!$H:$H,Sales!$C:$C,Investors!G410),SUMIFS(Sales!$H:$H,Sales!$C:$C,Investors!G410),Investors!J410)</f>
        <v>45597</v>
      </c>
    </row>
    <row r="411" spans="1:16" x14ac:dyDescent="0.2">
      <c r="A411" t="s">
        <v>704</v>
      </c>
      <c r="B411" t="s">
        <v>705</v>
      </c>
      <c r="C411" t="s">
        <v>706</v>
      </c>
      <c r="D411" t="s">
        <v>91</v>
      </c>
      <c r="E411" t="s">
        <v>224</v>
      </c>
      <c r="F411">
        <v>13</v>
      </c>
      <c r="G411" t="s">
        <v>226</v>
      </c>
      <c r="H411" s="5">
        <v>45013</v>
      </c>
      <c r="I411" s="5">
        <v>45161</v>
      </c>
      <c r="J411" s="5">
        <v>45892</v>
      </c>
      <c r="K411" s="4">
        <v>300000</v>
      </c>
      <c r="L411" s="6">
        <v>0.18</v>
      </c>
      <c r="M411" s="4">
        <f t="shared" si="18"/>
        <v>13380.821917808218</v>
      </c>
      <c r="N411" s="4">
        <f t="shared" si="19"/>
        <v>64504.109589041094</v>
      </c>
      <c r="O411" s="4">
        <f t="shared" si="20"/>
        <v>77884.931506849316</v>
      </c>
      <c r="P411" s="5">
        <f>IF(J411&gt;SUMIFS(Sales!$H:$H,Sales!$C:$C,Investors!G411),SUMIFS(Sales!$H:$H,Sales!$C:$C,Investors!G411),Investors!J411)</f>
        <v>45597</v>
      </c>
    </row>
    <row r="412" spans="1:16" x14ac:dyDescent="0.2">
      <c r="A412" t="s">
        <v>704</v>
      </c>
      <c r="B412" t="s">
        <v>705</v>
      </c>
      <c r="C412" t="s">
        <v>706</v>
      </c>
      <c r="D412" t="s">
        <v>91</v>
      </c>
      <c r="E412" t="s">
        <v>224</v>
      </c>
      <c r="F412">
        <v>14</v>
      </c>
      <c r="G412" t="s">
        <v>227</v>
      </c>
      <c r="H412" s="5">
        <v>45013</v>
      </c>
      <c r="I412" s="5">
        <v>45161</v>
      </c>
      <c r="J412" s="5">
        <v>45892</v>
      </c>
      <c r="K412" s="4">
        <v>300000</v>
      </c>
      <c r="L412" s="6">
        <v>0.18</v>
      </c>
      <c r="M412" s="4">
        <f t="shared" si="18"/>
        <v>13380.821917808218</v>
      </c>
      <c r="N412" s="4">
        <f t="shared" si="19"/>
        <v>67167.123287671231</v>
      </c>
      <c r="O412" s="4">
        <f t="shared" si="20"/>
        <v>80547.945205479453</v>
      </c>
      <c r="P412" s="5">
        <f>IF(J412&gt;SUMIFS(Sales!$H:$H,Sales!$C:$C,Investors!G412),SUMIFS(Sales!$H:$H,Sales!$C:$C,Investors!G412),Investors!J412)</f>
        <v>45615</v>
      </c>
    </row>
    <row r="413" spans="1:16" x14ac:dyDescent="0.2">
      <c r="A413" t="s">
        <v>704</v>
      </c>
      <c r="B413" t="s">
        <v>705</v>
      </c>
      <c r="C413" t="s">
        <v>706</v>
      </c>
      <c r="D413" t="s">
        <v>91</v>
      </c>
      <c r="E413" t="s">
        <v>190</v>
      </c>
      <c r="F413">
        <v>15</v>
      </c>
      <c r="G413" t="s">
        <v>193</v>
      </c>
      <c r="H413" s="5">
        <v>45028</v>
      </c>
      <c r="I413" s="5">
        <v>45129</v>
      </c>
      <c r="J413" s="5">
        <v>45530</v>
      </c>
      <c r="K413" s="4">
        <v>248756.16</v>
      </c>
      <c r="L413" s="6">
        <v>0.18</v>
      </c>
      <c r="M413" s="4">
        <f t="shared" si="18"/>
        <v>7571.7285961643847</v>
      </c>
      <c r="N413" s="4">
        <f t="shared" si="19"/>
        <v>49192.382544657536</v>
      </c>
      <c r="O413" s="4">
        <f t="shared" si="20"/>
        <v>56764.111140821922</v>
      </c>
      <c r="P413" s="5">
        <f>IF(J413&gt;SUMIFS(Sales!$H:$H,Sales!$C:$C,Investors!G413),SUMIFS(Sales!$H:$H,Sales!$C:$C,Investors!G413),Investors!J413)</f>
        <v>45530</v>
      </c>
    </row>
    <row r="414" spans="1:16" x14ac:dyDescent="0.2">
      <c r="A414" t="s">
        <v>704</v>
      </c>
      <c r="B414" t="s">
        <v>705</v>
      </c>
      <c r="C414" t="s">
        <v>706</v>
      </c>
      <c r="D414" t="s">
        <v>91</v>
      </c>
      <c r="E414" t="s">
        <v>137</v>
      </c>
      <c r="F414">
        <v>16</v>
      </c>
      <c r="G414" t="s">
        <v>141</v>
      </c>
      <c r="H414" s="5">
        <v>45175</v>
      </c>
      <c r="I414" s="5">
        <v>45224</v>
      </c>
      <c r="J414" s="5">
        <v>45955</v>
      </c>
      <c r="K414" s="4">
        <v>343865.75</v>
      </c>
      <c r="L414" s="6">
        <v>0.18</v>
      </c>
      <c r="M414" s="4">
        <f t="shared" si="18"/>
        <v>5077.9079246575338</v>
      </c>
      <c r="N414" s="4">
        <f t="shared" si="19"/>
        <v>102255.31097260273</v>
      </c>
      <c r="O414" s="4">
        <f t="shared" si="20"/>
        <v>107333.21889726026</v>
      </c>
      <c r="P414" s="5">
        <f>IF(J414&gt;SUMIFS(Sales!$H:$H,Sales!$C:$C,Investors!G414),SUMIFS(Sales!$H:$H,Sales!$C:$C,Investors!G414),Investors!J414)</f>
        <v>45827</v>
      </c>
    </row>
    <row r="415" spans="1:16" x14ac:dyDescent="0.2">
      <c r="A415" t="s">
        <v>704</v>
      </c>
      <c r="B415" t="s">
        <v>705</v>
      </c>
      <c r="C415" t="s">
        <v>706</v>
      </c>
      <c r="D415" t="s">
        <v>91</v>
      </c>
      <c r="E415" t="s">
        <v>137</v>
      </c>
      <c r="F415">
        <v>17</v>
      </c>
      <c r="G415" t="s">
        <v>143</v>
      </c>
      <c r="H415" s="5">
        <v>45187</v>
      </c>
      <c r="I415" s="5">
        <v>45224</v>
      </c>
      <c r="J415" s="5">
        <v>45955</v>
      </c>
      <c r="K415" s="4">
        <v>266623.38</v>
      </c>
      <c r="L415" s="6">
        <v>0.18</v>
      </c>
      <c r="M415" s="4">
        <f t="shared" si="18"/>
        <v>2973.0333057534244</v>
      </c>
      <c r="N415" s="4">
        <f t="shared" si="19"/>
        <v>79285.757986849319</v>
      </c>
      <c r="O415" s="4">
        <f t="shared" si="20"/>
        <v>82258.791292602749</v>
      </c>
      <c r="P415" s="5">
        <f>IF(J415&gt;SUMIFS(Sales!$H:$H,Sales!$C:$C,Investors!G415),SUMIFS(Sales!$H:$H,Sales!$C:$C,Investors!G415),Investors!J415)</f>
        <v>45827</v>
      </c>
    </row>
    <row r="416" spans="1:16" x14ac:dyDescent="0.2">
      <c r="A416" t="s">
        <v>704</v>
      </c>
      <c r="B416" t="s">
        <v>705</v>
      </c>
      <c r="C416" t="s">
        <v>706</v>
      </c>
      <c r="D416" t="s">
        <v>91</v>
      </c>
      <c r="E416" t="s">
        <v>124</v>
      </c>
      <c r="F416">
        <v>18</v>
      </c>
      <c r="G416" t="s">
        <v>126</v>
      </c>
      <c r="H416" s="5">
        <v>45447</v>
      </c>
      <c r="I416" s="5">
        <v>45468</v>
      </c>
      <c r="J416" s="5">
        <v>46199</v>
      </c>
      <c r="K416" s="4">
        <v>900000</v>
      </c>
      <c r="L416" s="6">
        <v>0.18</v>
      </c>
      <c r="M416" s="4">
        <f t="shared" si="18"/>
        <v>5695.8904109589048</v>
      </c>
      <c r="N416" s="4">
        <f t="shared" si="19"/>
        <v>153567.12328767125</v>
      </c>
      <c r="O416" s="4">
        <f t="shared" si="20"/>
        <v>159263.01369863015</v>
      </c>
      <c r="P416" s="5">
        <f>IF(J416&gt;SUMIFS(Sales!$H:$H,Sales!$C:$C,Investors!G416),SUMIFS(Sales!$H:$H,Sales!$C:$C,Investors!G416),Investors!J416)</f>
        <v>45814</v>
      </c>
    </row>
    <row r="417" spans="1:16" x14ac:dyDescent="0.2">
      <c r="A417" t="s">
        <v>707</v>
      </c>
      <c r="B417" t="s">
        <v>708</v>
      </c>
      <c r="C417" t="s">
        <v>709</v>
      </c>
      <c r="D417" t="s">
        <v>91</v>
      </c>
      <c r="E417" t="s">
        <v>246</v>
      </c>
      <c r="F417">
        <v>2</v>
      </c>
      <c r="G417" t="s">
        <v>261</v>
      </c>
      <c r="H417" s="5">
        <v>45030</v>
      </c>
      <c r="I417" s="5">
        <v>45129</v>
      </c>
      <c r="J417" s="5">
        <v>45860</v>
      </c>
      <c r="K417" s="4">
        <v>118439.03999999999</v>
      </c>
      <c r="L417" s="6">
        <v>0.14000000000000001</v>
      </c>
      <c r="M417" s="4">
        <f t="shared" si="18"/>
        <v>3533.7017687671237</v>
      </c>
      <c r="N417" s="4">
        <f t="shared" si="19"/>
        <v>18262.326496438356</v>
      </c>
      <c r="O417" s="4">
        <f t="shared" si="20"/>
        <v>21796.028265205481</v>
      </c>
      <c r="P417" s="5">
        <f>IF(J417&gt;SUMIFS(Sales!$H:$H,Sales!$C:$C,Investors!G417),SUMIFS(Sales!$H:$H,Sales!$C:$C,Investors!G417),Investors!J417)</f>
        <v>45531</v>
      </c>
    </row>
    <row r="418" spans="1:16" x14ac:dyDescent="0.2">
      <c r="A418" t="s">
        <v>710</v>
      </c>
      <c r="B418" t="s">
        <v>711</v>
      </c>
      <c r="C418" t="s">
        <v>712</v>
      </c>
      <c r="D418" t="s">
        <v>24</v>
      </c>
      <c r="E418" t="s">
        <v>44</v>
      </c>
      <c r="F418">
        <v>1</v>
      </c>
      <c r="G418" t="s">
        <v>78</v>
      </c>
      <c r="H418" s="5">
        <v>44601</v>
      </c>
      <c r="I418" s="5">
        <v>44664</v>
      </c>
      <c r="J418" s="5">
        <v>44942</v>
      </c>
      <c r="K418" s="4">
        <v>350000</v>
      </c>
      <c r="L418" s="6">
        <v>0.14000000000000001</v>
      </c>
      <c r="M418" s="4">
        <f t="shared" si="18"/>
        <v>6645.2054794520545</v>
      </c>
      <c r="N418" s="4">
        <f t="shared" si="19"/>
        <v>37320.547945205486</v>
      </c>
      <c r="O418" s="4">
        <f t="shared" si="20"/>
        <v>43965.753424657538</v>
      </c>
      <c r="P418" s="5">
        <f>IF(J418&gt;SUMIFS(Sales!$H:$H,Sales!$C:$C,Investors!G418),SUMIFS(Sales!$H:$H,Sales!$C:$C,Investors!G418),Investors!J418)</f>
        <v>44942</v>
      </c>
    </row>
    <row r="419" spans="1:16" x14ac:dyDescent="0.2">
      <c r="A419" t="s">
        <v>710</v>
      </c>
      <c r="B419" t="s">
        <v>711</v>
      </c>
      <c r="C419" t="s">
        <v>712</v>
      </c>
      <c r="D419" t="s">
        <v>91</v>
      </c>
      <c r="E419" t="s">
        <v>246</v>
      </c>
      <c r="F419">
        <v>2</v>
      </c>
      <c r="G419" t="s">
        <v>253</v>
      </c>
      <c r="H419" s="5">
        <v>44952</v>
      </c>
      <c r="I419" s="5">
        <v>45044</v>
      </c>
      <c r="J419" s="5">
        <v>45775</v>
      </c>
      <c r="K419" s="4">
        <v>500000</v>
      </c>
      <c r="L419" s="6">
        <v>0.16</v>
      </c>
      <c r="M419" s="4">
        <f t="shared" si="18"/>
        <v>13863.013698630139</v>
      </c>
      <c r="N419" s="4">
        <f t="shared" si="19"/>
        <v>107178.08219178082</v>
      </c>
      <c r="O419" s="4">
        <f t="shared" si="20"/>
        <v>121041.09589041096</v>
      </c>
      <c r="P419" s="5">
        <f>IF(J419&gt;SUMIFS(Sales!$H:$H,Sales!$C:$C,Investors!G419),SUMIFS(Sales!$H:$H,Sales!$C:$C,Investors!G419),Investors!J419)</f>
        <v>45533</v>
      </c>
    </row>
    <row r="420" spans="1:16" x14ac:dyDescent="0.2">
      <c r="A420" t="s">
        <v>713</v>
      </c>
      <c r="B420" t="s">
        <v>714</v>
      </c>
      <c r="C420" t="s">
        <v>641</v>
      </c>
      <c r="D420" t="s">
        <v>91</v>
      </c>
      <c r="E420" t="s">
        <v>92</v>
      </c>
      <c r="F420">
        <v>2</v>
      </c>
      <c r="G420" t="s">
        <v>103</v>
      </c>
      <c r="H420" s="5">
        <v>44862</v>
      </c>
      <c r="I420" s="5">
        <v>44903</v>
      </c>
      <c r="J420" s="5">
        <v>45471</v>
      </c>
      <c r="K420" s="4">
        <v>111894.52</v>
      </c>
      <c r="L420" s="6">
        <v>0.14000000000000001</v>
      </c>
      <c r="M420" s="4">
        <f t="shared" si="18"/>
        <v>1382.5870827397259</v>
      </c>
      <c r="N420" s="4">
        <f t="shared" si="19"/>
        <v>24377.677343561649</v>
      </c>
      <c r="O420" s="4">
        <f t="shared" si="20"/>
        <v>25760.264426301375</v>
      </c>
      <c r="P420" s="5">
        <f>IF(J420&gt;SUMIFS(Sales!$H:$H,Sales!$C:$C,Investors!G420),SUMIFS(Sales!$H:$H,Sales!$C:$C,Investors!G420),Investors!J420)</f>
        <v>45471</v>
      </c>
    </row>
    <row r="421" spans="1:16" x14ac:dyDescent="0.2">
      <c r="A421" t="s">
        <v>715</v>
      </c>
      <c r="B421" t="s">
        <v>689</v>
      </c>
      <c r="C421" t="s">
        <v>670</v>
      </c>
      <c r="D421" t="s">
        <v>24</v>
      </c>
      <c r="E421" t="s">
        <v>44</v>
      </c>
      <c r="F421">
        <v>1</v>
      </c>
      <c r="G421" t="s">
        <v>61</v>
      </c>
      <c r="H421" s="5">
        <v>44473</v>
      </c>
      <c r="I421" s="5">
        <v>44618</v>
      </c>
      <c r="J421" s="5">
        <v>45343</v>
      </c>
      <c r="K421" s="4">
        <v>1000000</v>
      </c>
      <c r="L421" s="6">
        <v>0.18</v>
      </c>
      <c r="M421" s="4">
        <f t="shared" si="18"/>
        <v>43698.630136986307</v>
      </c>
      <c r="N421" s="4">
        <f t="shared" si="19"/>
        <v>357534.24657534249</v>
      </c>
      <c r="O421" s="4">
        <f t="shared" si="20"/>
        <v>401232.87671232881</v>
      </c>
      <c r="P421" s="5">
        <f>IF(J421&gt;SUMIFS(Sales!$H:$H,Sales!$C:$C,Investors!G421),SUMIFS(Sales!$H:$H,Sales!$C:$C,Investors!G421),Investors!J421)</f>
        <v>45343</v>
      </c>
    </row>
    <row r="422" spans="1:16" x14ac:dyDescent="0.2">
      <c r="A422" t="s">
        <v>715</v>
      </c>
      <c r="B422" t="s">
        <v>689</v>
      </c>
      <c r="C422" t="s">
        <v>670</v>
      </c>
      <c r="D422" t="s">
        <v>24</v>
      </c>
      <c r="E422" t="s">
        <v>44</v>
      </c>
      <c r="F422">
        <v>2</v>
      </c>
      <c r="G422" t="s">
        <v>74</v>
      </c>
      <c r="H422" s="5">
        <v>44473</v>
      </c>
      <c r="I422" s="5">
        <v>44618</v>
      </c>
      <c r="J422" s="5">
        <v>45128</v>
      </c>
      <c r="K422" s="4">
        <v>1000000</v>
      </c>
      <c r="L422" s="6">
        <v>0.18</v>
      </c>
      <c r="M422" s="4">
        <f t="shared" si="18"/>
        <v>43698.630136986307</v>
      </c>
      <c r="N422" s="4">
        <f t="shared" si="19"/>
        <v>251506.84931506851</v>
      </c>
      <c r="O422" s="4">
        <f t="shared" si="20"/>
        <v>295205.47945205483</v>
      </c>
      <c r="P422" s="5">
        <f>IF(J422&gt;SUMIFS(Sales!$H:$H,Sales!$C:$C,Investors!G422),SUMIFS(Sales!$H:$H,Sales!$C:$C,Investors!G422),Investors!J422)</f>
        <v>45128</v>
      </c>
    </row>
    <row r="423" spans="1:16" x14ac:dyDescent="0.2">
      <c r="A423" t="s">
        <v>715</v>
      </c>
      <c r="B423" t="s">
        <v>689</v>
      </c>
      <c r="C423" t="s">
        <v>670</v>
      </c>
      <c r="D423" t="s">
        <v>91</v>
      </c>
      <c r="E423" t="s">
        <v>233</v>
      </c>
      <c r="F423">
        <v>4</v>
      </c>
      <c r="G423" t="s">
        <v>237</v>
      </c>
      <c r="H423" s="5">
        <v>44713</v>
      </c>
      <c r="I423" s="5">
        <v>44743</v>
      </c>
      <c r="J423" s="5">
        <v>45369</v>
      </c>
      <c r="K423" s="4">
        <v>500000</v>
      </c>
      <c r="L423" s="6">
        <v>0.18</v>
      </c>
      <c r="M423" s="4">
        <f t="shared" si="18"/>
        <v>4520.5479452054797</v>
      </c>
      <c r="N423" s="4">
        <f t="shared" si="19"/>
        <v>154356.16438356164</v>
      </c>
      <c r="O423" s="4">
        <f t="shared" si="20"/>
        <v>158876.71232876711</v>
      </c>
      <c r="P423" s="5">
        <f>IF(J423&gt;SUMIFS(Sales!$H:$H,Sales!$C:$C,Investors!G423),SUMIFS(Sales!$H:$H,Sales!$C:$C,Investors!G423),Investors!J423)</f>
        <v>45369</v>
      </c>
    </row>
    <row r="424" spans="1:16" x14ac:dyDescent="0.2">
      <c r="A424" t="s">
        <v>715</v>
      </c>
      <c r="B424" t="s">
        <v>689</v>
      </c>
      <c r="C424" t="s">
        <v>670</v>
      </c>
      <c r="D424" t="s">
        <v>91</v>
      </c>
      <c r="E424" t="s">
        <v>233</v>
      </c>
      <c r="F424">
        <v>5</v>
      </c>
      <c r="G424" t="s">
        <v>238</v>
      </c>
      <c r="H424" s="5">
        <v>44713</v>
      </c>
      <c r="I424" s="5">
        <v>44743</v>
      </c>
      <c r="J424" s="5">
        <v>45308</v>
      </c>
      <c r="K424" s="4">
        <v>1000000</v>
      </c>
      <c r="L424" s="6">
        <v>0.18</v>
      </c>
      <c r="M424" s="4">
        <f t="shared" si="18"/>
        <v>9041.0958904109593</v>
      </c>
      <c r="N424" s="4">
        <f t="shared" si="19"/>
        <v>278630.1369863014</v>
      </c>
      <c r="O424" s="4">
        <f t="shared" si="20"/>
        <v>287671.23287671234</v>
      </c>
      <c r="P424" s="5">
        <f>IF(J424&gt;SUMIFS(Sales!$H:$H,Sales!$C:$C,Investors!G424),SUMIFS(Sales!$H:$H,Sales!$C:$C,Investors!G424),Investors!J424)</f>
        <v>45308</v>
      </c>
    </row>
    <row r="425" spans="1:16" x14ac:dyDescent="0.2">
      <c r="A425" t="s">
        <v>715</v>
      </c>
      <c r="B425" t="s">
        <v>689</v>
      </c>
      <c r="C425" t="s">
        <v>670</v>
      </c>
      <c r="D425" t="s">
        <v>91</v>
      </c>
      <c r="E425" t="s">
        <v>233</v>
      </c>
      <c r="F425">
        <v>6</v>
      </c>
      <c r="G425" t="s">
        <v>240</v>
      </c>
      <c r="H425" s="5">
        <v>44713</v>
      </c>
      <c r="I425" s="5">
        <v>44743</v>
      </c>
      <c r="J425" s="5">
        <v>45323</v>
      </c>
      <c r="K425" s="4">
        <v>250000</v>
      </c>
      <c r="L425" s="6">
        <v>0.18</v>
      </c>
      <c r="M425" s="4">
        <f t="shared" si="18"/>
        <v>2260.2739726027398</v>
      </c>
      <c r="N425" s="4">
        <f t="shared" si="19"/>
        <v>71506.849315068495</v>
      </c>
      <c r="O425" s="4">
        <f t="shared" si="20"/>
        <v>73767.123287671231</v>
      </c>
      <c r="P425" s="5">
        <f>IF(J425&gt;SUMIFS(Sales!$H:$H,Sales!$C:$C,Investors!G425),SUMIFS(Sales!$H:$H,Sales!$C:$C,Investors!G425),Investors!J425)</f>
        <v>45323</v>
      </c>
    </row>
    <row r="426" spans="1:16" x14ac:dyDescent="0.2">
      <c r="A426" t="s">
        <v>715</v>
      </c>
      <c r="B426" t="s">
        <v>689</v>
      </c>
      <c r="C426" t="s">
        <v>670</v>
      </c>
      <c r="D426" t="s">
        <v>91</v>
      </c>
      <c r="E426" t="s">
        <v>233</v>
      </c>
      <c r="F426">
        <v>7</v>
      </c>
      <c r="G426" t="s">
        <v>242</v>
      </c>
      <c r="H426" s="5">
        <v>44713</v>
      </c>
      <c r="I426" s="5">
        <v>44743</v>
      </c>
      <c r="J426" s="5">
        <v>45483</v>
      </c>
      <c r="K426" s="4">
        <v>1000000</v>
      </c>
      <c r="L426" s="6">
        <v>0.18</v>
      </c>
      <c r="M426" s="4">
        <f t="shared" si="18"/>
        <v>9041.0958904109593</v>
      </c>
      <c r="N426" s="4">
        <f t="shared" si="19"/>
        <v>364931.50684931508</v>
      </c>
      <c r="O426" s="4">
        <f t="shared" si="20"/>
        <v>373972.60273972602</v>
      </c>
      <c r="P426" s="5">
        <f>IF(J426&gt;SUMIFS(Sales!$H:$H,Sales!$C:$C,Investors!G426),SUMIFS(Sales!$H:$H,Sales!$C:$C,Investors!G426),Investors!J426)</f>
        <v>45483</v>
      </c>
    </row>
    <row r="427" spans="1:16" x14ac:dyDescent="0.2">
      <c r="A427" t="s">
        <v>715</v>
      </c>
      <c r="B427" t="s">
        <v>689</v>
      </c>
      <c r="C427" t="s">
        <v>670</v>
      </c>
      <c r="D427" t="s">
        <v>91</v>
      </c>
      <c r="E427" t="s">
        <v>233</v>
      </c>
      <c r="F427">
        <v>8</v>
      </c>
      <c r="G427" t="s">
        <v>245</v>
      </c>
      <c r="H427" s="5">
        <v>44713</v>
      </c>
      <c r="I427" s="5">
        <v>44743</v>
      </c>
      <c r="J427" s="5">
        <v>45474</v>
      </c>
      <c r="K427" s="4">
        <v>265000</v>
      </c>
      <c r="L427" s="6">
        <v>0.18</v>
      </c>
      <c r="M427" s="4">
        <f t="shared" si="18"/>
        <v>2395.8904109589043</v>
      </c>
      <c r="N427" s="4">
        <f t="shared" si="19"/>
        <v>95530.684931506854</v>
      </c>
      <c r="O427" s="4">
        <f t="shared" si="20"/>
        <v>97926.57534246576</v>
      </c>
      <c r="P427" s="5">
        <f>IF(J427&gt;SUMIFS(Sales!$H:$H,Sales!$C:$C,Investors!G427),SUMIFS(Sales!$H:$H,Sales!$C:$C,Investors!G427),Investors!J427)</f>
        <v>45474</v>
      </c>
    </row>
    <row r="428" spans="1:16" x14ac:dyDescent="0.2">
      <c r="A428" t="s">
        <v>715</v>
      </c>
      <c r="B428" t="s">
        <v>689</v>
      </c>
      <c r="C428" t="s">
        <v>670</v>
      </c>
      <c r="D428" t="s">
        <v>91</v>
      </c>
      <c r="E428" t="s">
        <v>246</v>
      </c>
      <c r="F428">
        <v>9</v>
      </c>
      <c r="G428" t="s">
        <v>251</v>
      </c>
      <c r="H428" s="5">
        <v>44950</v>
      </c>
      <c r="I428" s="5">
        <v>45016</v>
      </c>
      <c r="J428" s="5">
        <v>45520</v>
      </c>
      <c r="K428" s="4">
        <v>291044.52</v>
      </c>
      <c r="L428" s="6">
        <v>0.18</v>
      </c>
      <c r="M428" s="4">
        <f t="shared" si="18"/>
        <v>5788.9951101369861</v>
      </c>
      <c r="N428" s="4">
        <f t="shared" si="19"/>
        <v>72338.517409315071</v>
      </c>
      <c r="O428" s="4">
        <f t="shared" si="20"/>
        <v>78127.512519452051</v>
      </c>
      <c r="P428" s="5">
        <f>IF(J428&gt;SUMIFS(Sales!$H:$H,Sales!$C:$C,Investors!G428),SUMIFS(Sales!$H:$H,Sales!$C:$C,Investors!G428),Investors!J428)</f>
        <v>45520</v>
      </c>
    </row>
    <row r="429" spans="1:16" x14ac:dyDescent="0.2">
      <c r="A429" t="s">
        <v>715</v>
      </c>
      <c r="B429" t="s">
        <v>689</v>
      </c>
      <c r="C429" t="s">
        <v>670</v>
      </c>
      <c r="D429" t="s">
        <v>91</v>
      </c>
      <c r="E429" t="s">
        <v>246</v>
      </c>
      <c r="F429">
        <v>10</v>
      </c>
      <c r="G429" t="s">
        <v>253</v>
      </c>
      <c r="H429" s="5">
        <v>44952</v>
      </c>
      <c r="I429" s="5">
        <v>45044</v>
      </c>
      <c r="J429" s="5">
        <v>45775</v>
      </c>
      <c r="K429" s="4">
        <v>170585.96</v>
      </c>
      <c r="L429" s="6">
        <v>0.18</v>
      </c>
      <c r="M429" s="4">
        <f t="shared" si="18"/>
        <v>4729.6710005479454</v>
      </c>
      <c r="N429" s="4">
        <f t="shared" si="19"/>
        <v>41136.921093698627</v>
      </c>
      <c r="O429" s="4">
        <f t="shared" si="20"/>
        <v>45866.592094246575</v>
      </c>
      <c r="P429" s="5">
        <f>IF(J429&gt;SUMIFS(Sales!$H:$H,Sales!$C:$C,Investors!G429),SUMIFS(Sales!$H:$H,Sales!$C:$C,Investors!G429),Investors!J429)</f>
        <v>45533</v>
      </c>
    </row>
    <row r="430" spans="1:16" x14ac:dyDescent="0.2">
      <c r="A430" t="s">
        <v>715</v>
      </c>
      <c r="B430" t="s">
        <v>689</v>
      </c>
      <c r="C430" t="s">
        <v>670</v>
      </c>
      <c r="D430" t="s">
        <v>91</v>
      </c>
      <c r="E430" t="s">
        <v>168</v>
      </c>
      <c r="F430">
        <v>11</v>
      </c>
      <c r="G430" t="s">
        <v>173</v>
      </c>
      <c r="H430" s="5">
        <v>45141</v>
      </c>
      <c r="I430" s="5">
        <v>45259</v>
      </c>
      <c r="J430" s="5">
        <v>45990</v>
      </c>
      <c r="K430" s="4">
        <v>100000</v>
      </c>
      <c r="L430" s="6">
        <v>0.18</v>
      </c>
      <c r="M430" s="4">
        <f t="shared" si="18"/>
        <v>3556.1643835616437</v>
      </c>
      <c r="N430" s="4">
        <f t="shared" si="19"/>
        <v>20120.547945205479</v>
      </c>
      <c r="O430" s="4">
        <f t="shared" si="20"/>
        <v>23676.712328767124</v>
      </c>
      <c r="P430" s="5">
        <f>IF(J430&gt;SUMIFS(Sales!$H:$H,Sales!$C:$C,Investors!G430),SUMIFS(Sales!$H:$H,Sales!$C:$C,Investors!G430),Investors!J430)</f>
        <v>45667</v>
      </c>
    </row>
    <row r="431" spans="1:16" x14ac:dyDescent="0.2">
      <c r="A431" t="s">
        <v>715</v>
      </c>
      <c r="B431" t="s">
        <v>689</v>
      </c>
      <c r="C431" t="s">
        <v>670</v>
      </c>
      <c r="D431" t="s">
        <v>91</v>
      </c>
      <c r="E431" t="s">
        <v>215</v>
      </c>
      <c r="F431">
        <v>12</v>
      </c>
      <c r="G431" t="s">
        <v>221</v>
      </c>
      <c r="H431" s="5">
        <v>45145</v>
      </c>
      <c r="I431" s="5">
        <v>45321</v>
      </c>
      <c r="J431" s="5">
        <v>46052</v>
      </c>
      <c r="K431" s="4">
        <v>1200000</v>
      </c>
      <c r="L431" s="6">
        <v>0.18</v>
      </c>
      <c r="M431" s="4">
        <f t="shared" si="18"/>
        <v>63649.315068493146</v>
      </c>
      <c r="N431" s="4">
        <f t="shared" si="19"/>
        <v>285830.1369863014</v>
      </c>
      <c r="O431" s="4">
        <f t="shared" si="20"/>
        <v>349479.45205479453</v>
      </c>
      <c r="P431" s="5">
        <f>IF(J431&gt;SUMIFS(Sales!$H:$H,Sales!$C:$C,Investors!G431),SUMIFS(Sales!$H:$H,Sales!$C:$C,Investors!G431),Investors!J431)</f>
        <v>45804</v>
      </c>
    </row>
    <row r="432" spans="1:16" x14ac:dyDescent="0.2">
      <c r="A432" t="s">
        <v>715</v>
      </c>
      <c r="B432" t="s">
        <v>689</v>
      </c>
      <c r="C432" t="s">
        <v>670</v>
      </c>
      <c r="D432" t="s">
        <v>91</v>
      </c>
      <c r="E432" t="s">
        <v>215</v>
      </c>
      <c r="F432">
        <v>13</v>
      </c>
      <c r="G432" t="s">
        <v>222</v>
      </c>
      <c r="H432" s="5">
        <v>45173</v>
      </c>
      <c r="I432" s="5">
        <v>45273</v>
      </c>
      <c r="J432" s="5">
        <v>46004</v>
      </c>
      <c r="K432" s="4">
        <v>180000</v>
      </c>
      <c r="L432" s="6">
        <v>0.18</v>
      </c>
      <c r="M432" s="4">
        <f t="shared" si="18"/>
        <v>5424.6575342465758</v>
      </c>
      <c r="N432" s="4">
        <f t="shared" si="19"/>
        <v>47135.342465753427</v>
      </c>
      <c r="O432" s="4">
        <f t="shared" si="20"/>
        <v>52560</v>
      </c>
      <c r="P432" s="5">
        <f>IF(J432&gt;SUMIFS(Sales!$H:$H,Sales!$C:$C,Investors!G432),SUMIFS(Sales!$H:$H,Sales!$C:$C,Investors!G432),Investors!J432)</f>
        <v>45804</v>
      </c>
    </row>
    <row r="433" spans="1:16" x14ac:dyDescent="0.2">
      <c r="A433" t="s">
        <v>716</v>
      </c>
      <c r="B433" t="s">
        <v>717</v>
      </c>
      <c r="C433" t="s">
        <v>718</v>
      </c>
      <c r="D433" t="s">
        <v>24</v>
      </c>
      <c r="E433" t="s">
        <v>44</v>
      </c>
      <c r="F433">
        <v>1</v>
      </c>
      <c r="G433" t="s">
        <v>79</v>
      </c>
      <c r="H433" s="5">
        <v>44517</v>
      </c>
      <c r="I433" s="5">
        <v>44690</v>
      </c>
      <c r="J433" s="5">
        <v>45027</v>
      </c>
      <c r="K433" s="4">
        <v>1000000</v>
      </c>
      <c r="L433" s="6">
        <v>0.18</v>
      </c>
      <c r="M433" s="4">
        <f t="shared" si="18"/>
        <v>52136.986301369863</v>
      </c>
      <c r="N433" s="4">
        <f t="shared" si="19"/>
        <v>166191.78082191781</v>
      </c>
      <c r="O433" s="4">
        <f t="shared" si="20"/>
        <v>218328.76712328766</v>
      </c>
      <c r="P433" s="5">
        <f>IF(J433&gt;SUMIFS(Sales!$H:$H,Sales!$C:$C,Investors!G433),SUMIFS(Sales!$H:$H,Sales!$C:$C,Investors!G433),Investors!J433)</f>
        <v>45027</v>
      </c>
    </row>
    <row r="434" spans="1:16" x14ac:dyDescent="0.2">
      <c r="A434" t="s">
        <v>716</v>
      </c>
      <c r="B434" t="s">
        <v>717</v>
      </c>
      <c r="C434" t="s">
        <v>718</v>
      </c>
      <c r="D434" t="s">
        <v>91</v>
      </c>
      <c r="E434" t="s">
        <v>146</v>
      </c>
      <c r="F434">
        <v>2</v>
      </c>
      <c r="G434" t="s">
        <v>150</v>
      </c>
      <c r="H434" s="5">
        <v>45036</v>
      </c>
      <c r="I434" s="5">
        <v>45198</v>
      </c>
      <c r="J434" s="5">
        <v>45929</v>
      </c>
      <c r="K434" s="4">
        <v>1000000</v>
      </c>
      <c r="L434" s="6">
        <v>0.18</v>
      </c>
      <c r="M434" s="4">
        <f t="shared" si="18"/>
        <v>48821.917808219179</v>
      </c>
      <c r="N434" s="4">
        <f t="shared" si="19"/>
        <v>247068.49315068495</v>
      </c>
      <c r="O434" s="4">
        <f t="shared" si="20"/>
        <v>295890.41095890413</v>
      </c>
      <c r="P434" s="5">
        <f>IF(J434&gt;SUMIFS(Sales!$H:$H,Sales!$C:$C,Investors!G434),SUMIFS(Sales!$H:$H,Sales!$C:$C,Investors!G434),Investors!J434)</f>
        <v>45699</v>
      </c>
    </row>
    <row r="435" spans="1:16" x14ac:dyDescent="0.2">
      <c r="A435" t="s">
        <v>719</v>
      </c>
      <c r="B435" t="s">
        <v>720</v>
      </c>
      <c r="C435" t="s">
        <v>721</v>
      </c>
      <c r="D435" t="s">
        <v>91</v>
      </c>
      <c r="E435" t="s">
        <v>233</v>
      </c>
      <c r="F435">
        <v>2</v>
      </c>
      <c r="G435" t="s">
        <v>234</v>
      </c>
      <c r="H435" s="5">
        <v>44708</v>
      </c>
      <c r="I435" s="5">
        <v>44743</v>
      </c>
      <c r="J435" s="5">
        <v>45310</v>
      </c>
      <c r="K435" s="4">
        <v>300000</v>
      </c>
      <c r="L435" s="6">
        <v>0.18</v>
      </c>
      <c r="M435" s="4">
        <f t="shared" si="18"/>
        <v>3164.383561643835</v>
      </c>
      <c r="N435" s="4">
        <f t="shared" si="19"/>
        <v>83884.931506849316</v>
      </c>
      <c r="O435" s="4">
        <f t="shared" si="20"/>
        <v>87049.315068493146</v>
      </c>
      <c r="P435" s="5">
        <f>IF(J435&gt;SUMIFS(Sales!$H:$H,Sales!$C:$C,Investors!G435),SUMIFS(Sales!$H:$H,Sales!$C:$C,Investors!G435),Investors!J435)</f>
        <v>45310</v>
      </c>
    </row>
    <row r="436" spans="1:16" x14ac:dyDescent="0.2">
      <c r="A436" t="s">
        <v>722</v>
      </c>
      <c r="B436" t="s">
        <v>723</v>
      </c>
      <c r="C436" t="s">
        <v>724</v>
      </c>
      <c r="D436" t="s">
        <v>91</v>
      </c>
      <c r="E436" t="s">
        <v>177</v>
      </c>
      <c r="F436">
        <v>2</v>
      </c>
      <c r="G436" t="s">
        <v>178</v>
      </c>
      <c r="H436" s="5">
        <v>44719</v>
      </c>
      <c r="I436" s="5">
        <v>44777</v>
      </c>
      <c r="J436" s="5">
        <v>45511</v>
      </c>
      <c r="K436" s="4">
        <v>525000</v>
      </c>
      <c r="L436" s="6">
        <v>0.18</v>
      </c>
      <c r="M436" s="4">
        <f t="shared" si="18"/>
        <v>9176.7123287671238</v>
      </c>
      <c r="N436" s="4">
        <f t="shared" si="19"/>
        <v>190035.61643835614</v>
      </c>
      <c r="O436" s="4">
        <f t="shared" si="20"/>
        <v>199212.32876712325</v>
      </c>
      <c r="P436" s="5">
        <f>IF(J436&gt;SUMIFS(Sales!$H:$H,Sales!$C:$C,Investors!G436),SUMIFS(Sales!$H:$H,Sales!$C:$C,Investors!G436),Investors!J436)</f>
        <v>45511</v>
      </c>
    </row>
    <row r="437" spans="1:16" x14ac:dyDescent="0.2">
      <c r="A437" t="s">
        <v>722</v>
      </c>
      <c r="B437" t="s">
        <v>723</v>
      </c>
      <c r="C437" t="s">
        <v>724</v>
      </c>
      <c r="D437" t="s">
        <v>91</v>
      </c>
      <c r="E437" t="s">
        <v>92</v>
      </c>
      <c r="F437">
        <v>3</v>
      </c>
      <c r="G437" t="s">
        <v>108</v>
      </c>
      <c r="H437" s="5">
        <v>44862</v>
      </c>
      <c r="I437" s="5">
        <v>44903</v>
      </c>
      <c r="J437" s="5">
        <v>45634</v>
      </c>
      <c r="K437" s="4">
        <v>1028006.85</v>
      </c>
      <c r="L437" s="6">
        <v>0.18</v>
      </c>
      <c r="M437" s="4">
        <f t="shared" si="18"/>
        <v>12702.221626027396</v>
      </c>
      <c r="N437" s="4">
        <f t="shared" si="19"/>
        <v>319386.23778082192</v>
      </c>
      <c r="O437" s="4">
        <f t="shared" si="20"/>
        <v>332088.45940684929</v>
      </c>
      <c r="P437" s="5">
        <f>IF(J437&gt;SUMIFS(Sales!$H:$H,Sales!$C:$C,Investors!G437),SUMIFS(Sales!$H:$H,Sales!$C:$C,Investors!G437),Investors!J437)</f>
        <v>45533</v>
      </c>
    </row>
    <row r="438" spans="1:16" x14ac:dyDescent="0.2">
      <c r="A438" t="s">
        <v>722</v>
      </c>
      <c r="B438" t="s">
        <v>723</v>
      </c>
      <c r="C438" t="s">
        <v>724</v>
      </c>
      <c r="D438" t="s">
        <v>91</v>
      </c>
      <c r="E438" t="s">
        <v>92</v>
      </c>
      <c r="F438">
        <v>4</v>
      </c>
      <c r="G438" t="s">
        <v>110</v>
      </c>
      <c r="H438" s="5">
        <v>44866</v>
      </c>
      <c r="I438" s="5">
        <v>44903</v>
      </c>
      <c r="J438" s="5">
        <v>45394</v>
      </c>
      <c r="K438" s="4">
        <v>1100000</v>
      </c>
      <c r="L438" s="6">
        <v>0.18</v>
      </c>
      <c r="M438" s="4">
        <f t="shared" si="18"/>
        <v>12265.753424657532</v>
      </c>
      <c r="N438" s="4">
        <f t="shared" si="19"/>
        <v>266350.68493150687</v>
      </c>
      <c r="O438" s="4">
        <f t="shared" si="20"/>
        <v>278616.43835616438</v>
      </c>
      <c r="P438" s="5">
        <f>IF(J438&gt;SUMIFS(Sales!$H:$H,Sales!$C:$C,Investors!G438),SUMIFS(Sales!$H:$H,Sales!$C:$C,Investors!G438),Investors!J438)</f>
        <v>45394</v>
      </c>
    </row>
    <row r="439" spans="1:16" x14ac:dyDescent="0.2">
      <c r="A439" t="s">
        <v>722</v>
      </c>
      <c r="B439" t="s">
        <v>723</v>
      </c>
      <c r="C439" t="s">
        <v>724</v>
      </c>
      <c r="D439" t="s">
        <v>91</v>
      </c>
      <c r="E439" t="s">
        <v>190</v>
      </c>
      <c r="F439">
        <v>5</v>
      </c>
      <c r="G439" t="s">
        <v>192</v>
      </c>
      <c r="H439" s="5">
        <v>44866</v>
      </c>
      <c r="I439" s="5">
        <v>44909</v>
      </c>
      <c r="J439" s="5">
        <v>45640</v>
      </c>
      <c r="K439" s="4">
        <v>1100000</v>
      </c>
      <c r="L439" s="6">
        <v>0.18</v>
      </c>
      <c r="M439" s="4">
        <f t="shared" si="18"/>
        <v>14254.794520547943</v>
      </c>
      <c r="N439" s="4">
        <f t="shared" si="19"/>
        <v>396542.46575342468</v>
      </c>
      <c r="O439" s="4">
        <f t="shared" si="20"/>
        <v>410797.26027397264</v>
      </c>
      <c r="P439" s="5">
        <f>IF(J439&gt;SUMIFS(Sales!$H:$H,Sales!$C:$C,Investors!G439),SUMIFS(Sales!$H:$H,Sales!$C:$C,Investors!G439),Investors!J439)</f>
        <v>45640</v>
      </c>
    </row>
    <row r="440" spans="1:16" x14ac:dyDescent="0.2">
      <c r="A440" t="s">
        <v>722</v>
      </c>
      <c r="B440" t="s">
        <v>723</v>
      </c>
      <c r="C440" t="s">
        <v>724</v>
      </c>
      <c r="D440" t="s">
        <v>91</v>
      </c>
      <c r="E440" t="s">
        <v>190</v>
      </c>
      <c r="F440">
        <v>6</v>
      </c>
      <c r="G440" t="s">
        <v>197</v>
      </c>
      <c r="H440" s="5">
        <v>44866</v>
      </c>
      <c r="I440" s="5">
        <v>44916</v>
      </c>
      <c r="J440" s="5">
        <v>45647</v>
      </c>
      <c r="K440" s="4">
        <v>1100000</v>
      </c>
      <c r="L440" s="6">
        <v>0.18</v>
      </c>
      <c r="M440" s="4">
        <f t="shared" si="18"/>
        <v>16575.342465753423</v>
      </c>
      <c r="N440" s="4">
        <f t="shared" si="19"/>
        <v>396542.46575342468</v>
      </c>
      <c r="O440" s="4">
        <f t="shared" si="20"/>
        <v>413117.80821917811</v>
      </c>
      <c r="P440" s="5">
        <f>IF(J440&gt;SUMIFS(Sales!$H:$H,Sales!$C:$C,Investors!G440),SUMIFS(Sales!$H:$H,Sales!$C:$C,Investors!G440),Investors!J440)</f>
        <v>45647</v>
      </c>
    </row>
    <row r="441" spans="1:16" x14ac:dyDescent="0.2">
      <c r="A441" t="s">
        <v>722</v>
      </c>
      <c r="B441" t="s">
        <v>723</v>
      </c>
      <c r="C441" t="s">
        <v>724</v>
      </c>
      <c r="D441" t="s">
        <v>91</v>
      </c>
      <c r="E441" t="s">
        <v>190</v>
      </c>
      <c r="F441">
        <v>7</v>
      </c>
      <c r="G441" t="s">
        <v>203</v>
      </c>
      <c r="H441" s="5">
        <v>44866</v>
      </c>
      <c r="I441" s="5">
        <v>44909</v>
      </c>
      <c r="J441" s="5">
        <v>45640</v>
      </c>
      <c r="K441" s="4">
        <v>350000</v>
      </c>
      <c r="L441" s="6">
        <v>0.18</v>
      </c>
      <c r="M441" s="4">
        <f t="shared" si="18"/>
        <v>4535.6164383561645</v>
      </c>
      <c r="N441" s="4">
        <f t="shared" si="19"/>
        <v>126172.60273972603</v>
      </c>
      <c r="O441" s="4">
        <f t="shared" si="20"/>
        <v>130708.2191780822</v>
      </c>
      <c r="P441" s="5">
        <f>IF(J441&gt;SUMIFS(Sales!$H:$H,Sales!$C:$C,Investors!G441),SUMIFS(Sales!$H:$H,Sales!$C:$C,Investors!G441),Investors!J441)</f>
        <v>45640</v>
      </c>
    </row>
    <row r="442" spans="1:16" x14ac:dyDescent="0.2">
      <c r="A442" t="s">
        <v>722</v>
      </c>
      <c r="B442" t="s">
        <v>723</v>
      </c>
      <c r="C442" t="s">
        <v>724</v>
      </c>
      <c r="D442" t="s">
        <v>91</v>
      </c>
      <c r="E442" t="s">
        <v>246</v>
      </c>
      <c r="F442">
        <v>8</v>
      </c>
      <c r="G442" t="s">
        <v>252</v>
      </c>
      <c r="H442" s="5">
        <v>44992</v>
      </c>
      <c r="I442" s="5">
        <v>45107</v>
      </c>
      <c r="J442" s="5">
        <v>45506</v>
      </c>
      <c r="K442" s="4">
        <v>350000</v>
      </c>
      <c r="L442" s="6">
        <v>0.18</v>
      </c>
      <c r="M442" s="4">
        <f t="shared" si="18"/>
        <v>12130.13698630137</v>
      </c>
      <c r="N442" s="4">
        <f t="shared" si="19"/>
        <v>68350.684931506854</v>
      </c>
      <c r="O442" s="4">
        <f t="shared" si="20"/>
        <v>80480.821917808222</v>
      </c>
      <c r="P442" s="5">
        <f>IF(J442&gt;SUMIFS(Sales!$H:$H,Sales!$C:$C,Investors!G442),SUMIFS(Sales!$H:$H,Sales!$C:$C,Investors!G442),Investors!J442)</f>
        <v>45503</v>
      </c>
    </row>
    <row r="443" spans="1:16" x14ac:dyDescent="0.2">
      <c r="A443" t="s">
        <v>722</v>
      </c>
      <c r="B443" t="s">
        <v>723</v>
      </c>
      <c r="C443" t="s">
        <v>724</v>
      </c>
      <c r="D443" t="s">
        <v>91</v>
      </c>
      <c r="E443" t="s">
        <v>146</v>
      </c>
      <c r="F443">
        <v>9</v>
      </c>
      <c r="G443" t="s">
        <v>151</v>
      </c>
      <c r="H443" s="5">
        <v>45051</v>
      </c>
      <c r="I443" s="5">
        <v>45198</v>
      </c>
      <c r="J443" s="5">
        <v>45929</v>
      </c>
      <c r="K443" s="4">
        <v>125000</v>
      </c>
      <c r="L443" s="6">
        <v>0.18</v>
      </c>
      <c r="M443" s="4">
        <f t="shared" si="18"/>
        <v>5537.6712328767126</v>
      </c>
      <c r="N443" s="4">
        <f t="shared" si="19"/>
        <v>30883.561643835619</v>
      </c>
      <c r="O443" s="4">
        <f t="shared" si="20"/>
        <v>36421.232876712333</v>
      </c>
      <c r="P443" s="5">
        <f>IF(J443&gt;SUMIFS(Sales!$H:$H,Sales!$C:$C,Investors!G443),SUMIFS(Sales!$H:$H,Sales!$C:$C,Investors!G443),Investors!J443)</f>
        <v>45699</v>
      </c>
    </row>
    <row r="444" spans="1:16" x14ac:dyDescent="0.2">
      <c r="A444" t="s">
        <v>722</v>
      </c>
      <c r="B444" t="s">
        <v>723</v>
      </c>
      <c r="C444" t="s">
        <v>724</v>
      </c>
      <c r="D444" t="s">
        <v>91</v>
      </c>
      <c r="E444" t="s">
        <v>146</v>
      </c>
      <c r="F444">
        <v>10</v>
      </c>
      <c r="G444" t="s">
        <v>155</v>
      </c>
      <c r="H444" s="5">
        <v>45051</v>
      </c>
      <c r="I444" s="5">
        <v>45198</v>
      </c>
      <c r="J444" s="5">
        <v>45929</v>
      </c>
      <c r="K444" s="4">
        <v>200000</v>
      </c>
      <c r="L444" s="6">
        <v>0.18</v>
      </c>
      <c r="M444" s="4">
        <f t="shared" si="18"/>
        <v>8860.2739726027394</v>
      </c>
      <c r="N444" s="4">
        <f t="shared" si="19"/>
        <v>49413.698630136983</v>
      </c>
      <c r="O444" s="4">
        <f t="shared" si="20"/>
        <v>58273.972602739726</v>
      </c>
      <c r="P444" s="5">
        <f>IF(J444&gt;SUMIFS(Sales!$H:$H,Sales!$C:$C,Investors!G444),SUMIFS(Sales!$H:$H,Sales!$C:$C,Investors!G444),Investors!J444)</f>
        <v>45699</v>
      </c>
    </row>
    <row r="445" spans="1:16" x14ac:dyDescent="0.2">
      <c r="A445" t="s">
        <v>722</v>
      </c>
      <c r="B445" t="s">
        <v>723</v>
      </c>
      <c r="C445" t="s">
        <v>724</v>
      </c>
      <c r="D445" t="s">
        <v>91</v>
      </c>
      <c r="E445" t="s">
        <v>137</v>
      </c>
      <c r="F445">
        <v>11</v>
      </c>
      <c r="G445" t="s">
        <v>142</v>
      </c>
      <c r="H445" s="5">
        <v>45399</v>
      </c>
      <c r="I445" s="5">
        <v>45443</v>
      </c>
      <c r="J445" s="5">
        <v>46174</v>
      </c>
      <c r="K445" s="4">
        <v>176567.12</v>
      </c>
      <c r="L445" s="6">
        <v>0.18</v>
      </c>
      <c r="M445" s="4">
        <f t="shared" si="18"/>
        <v>2341.3283857534248</v>
      </c>
      <c r="N445" s="4">
        <f t="shared" si="19"/>
        <v>33436.49132712328</v>
      </c>
      <c r="O445" s="4">
        <f t="shared" si="20"/>
        <v>35777.819712876706</v>
      </c>
      <c r="P445" s="5">
        <f>IF(J445&gt;SUMIFS(Sales!$H:$H,Sales!$C:$C,Investors!G445),SUMIFS(Sales!$H:$H,Sales!$C:$C,Investors!G445),Investors!J445)</f>
        <v>45827</v>
      </c>
    </row>
    <row r="446" spans="1:16" x14ac:dyDescent="0.2">
      <c r="A446" t="s">
        <v>722</v>
      </c>
      <c r="B446" t="s">
        <v>723</v>
      </c>
      <c r="C446" t="s">
        <v>724</v>
      </c>
      <c r="D446" t="s">
        <v>91</v>
      </c>
      <c r="E446" t="s">
        <v>137</v>
      </c>
      <c r="F446">
        <v>12</v>
      </c>
      <c r="G446" t="s">
        <v>145</v>
      </c>
      <c r="H446" s="5">
        <v>45399</v>
      </c>
      <c r="I446" s="5">
        <v>45408</v>
      </c>
      <c r="J446" s="5">
        <v>46139</v>
      </c>
      <c r="K446" s="4">
        <v>1200000</v>
      </c>
      <c r="L446" s="6">
        <v>0.18</v>
      </c>
      <c r="M446" s="4">
        <f t="shared" si="18"/>
        <v>3254.7945205479446</v>
      </c>
      <c r="N446" s="4">
        <f t="shared" si="19"/>
        <v>247956.16438356164</v>
      </c>
      <c r="O446" s="4">
        <f t="shared" si="20"/>
        <v>251210.95890410958</v>
      </c>
      <c r="P446" s="5">
        <f>IF(J446&gt;SUMIFS(Sales!$H:$H,Sales!$C:$C,Investors!G446),SUMIFS(Sales!$H:$H,Sales!$C:$C,Investors!G446),Investors!J446)</f>
        <v>45827</v>
      </c>
    </row>
    <row r="447" spans="1:16" x14ac:dyDescent="0.2">
      <c r="A447" t="s">
        <v>722</v>
      </c>
      <c r="B447" t="s">
        <v>723</v>
      </c>
      <c r="C447" t="s">
        <v>724</v>
      </c>
      <c r="D447" t="s">
        <v>91</v>
      </c>
      <c r="E447" t="s">
        <v>177</v>
      </c>
      <c r="F447">
        <v>14</v>
      </c>
      <c r="G447" t="s">
        <v>181</v>
      </c>
      <c r="H447" s="5">
        <v>45518</v>
      </c>
      <c r="I447" s="5">
        <v>45520</v>
      </c>
      <c r="J447" s="5">
        <v>46251</v>
      </c>
      <c r="K447" s="4">
        <v>721335.62</v>
      </c>
      <c r="L447" s="6">
        <v>0.18</v>
      </c>
      <c r="M447" s="4">
        <f t="shared" si="18"/>
        <v>434.7776339726027</v>
      </c>
      <c r="N447" s="4">
        <f t="shared" si="19"/>
        <v>37351.351282191776</v>
      </c>
      <c r="O447" s="4">
        <f t="shared" si="20"/>
        <v>37786.12891616438</v>
      </c>
      <c r="P447" s="5">
        <f>IF(J447&gt;SUMIFS(Sales!$H:$H,Sales!$C:$C,Investors!G447),SUMIFS(Sales!$H:$H,Sales!$C:$C,Investors!G447),Investors!J447)</f>
        <v>45625</v>
      </c>
    </row>
    <row r="448" spans="1:16" x14ac:dyDescent="0.2">
      <c r="A448" t="s">
        <v>725</v>
      </c>
      <c r="B448" t="s">
        <v>726</v>
      </c>
      <c r="C448" t="s">
        <v>727</v>
      </c>
      <c r="D448" t="s">
        <v>91</v>
      </c>
      <c r="E448" t="s">
        <v>262</v>
      </c>
      <c r="F448">
        <v>5</v>
      </c>
      <c r="G448" t="s">
        <v>266</v>
      </c>
      <c r="H448" s="5">
        <v>44806</v>
      </c>
      <c r="I448" s="5">
        <v>44826</v>
      </c>
      <c r="J448" s="5">
        <v>45462</v>
      </c>
      <c r="K448" s="4">
        <v>200000</v>
      </c>
      <c r="L448" s="6">
        <v>0.18</v>
      </c>
      <c r="M448" s="4">
        <f t="shared" si="18"/>
        <v>1205.4794520547946</v>
      </c>
      <c r="N448" s="4">
        <f t="shared" si="19"/>
        <v>62728.767123287667</v>
      </c>
      <c r="O448" s="4">
        <f t="shared" si="20"/>
        <v>63934.246575342462</v>
      </c>
      <c r="P448" s="5">
        <f>IF(J448&gt;SUMIFS(Sales!$H:$H,Sales!$C:$C,Investors!G448),SUMIFS(Sales!$H:$H,Sales!$C:$C,Investors!G448),Investors!J448)</f>
        <v>45462</v>
      </c>
    </row>
    <row r="449" spans="1:16" x14ac:dyDescent="0.2">
      <c r="A449" t="s">
        <v>725</v>
      </c>
      <c r="B449" t="s">
        <v>726</v>
      </c>
      <c r="C449" t="s">
        <v>727</v>
      </c>
      <c r="D449" t="s">
        <v>91</v>
      </c>
      <c r="E449" t="s">
        <v>262</v>
      </c>
      <c r="F449">
        <v>6</v>
      </c>
      <c r="G449" t="s">
        <v>270</v>
      </c>
      <c r="H449" s="5">
        <v>44846</v>
      </c>
      <c r="I449" s="5">
        <v>44876</v>
      </c>
      <c r="J449" s="5">
        <v>45271</v>
      </c>
      <c r="K449" s="4">
        <v>285996.58</v>
      </c>
      <c r="L449" s="6">
        <v>0.18</v>
      </c>
      <c r="M449" s="4">
        <f t="shared" si="18"/>
        <v>2585.722504109589</v>
      </c>
      <c r="N449" s="4">
        <f t="shared" si="19"/>
        <v>55710.566679452058</v>
      </c>
      <c r="O449" s="4">
        <f t="shared" si="20"/>
        <v>58296.289183561646</v>
      </c>
      <c r="P449" s="5">
        <f>IF(J449&gt;SUMIFS(Sales!$H:$H,Sales!$C:$C,Investors!G449),SUMIFS(Sales!$H:$H,Sales!$C:$C,Investors!G449),Investors!J449)</f>
        <v>45271</v>
      </c>
    </row>
    <row r="450" spans="1:16" x14ac:dyDescent="0.2">
      <c r="A450" t="s">
        <v>725</v>
      </c>
      <c r="B450" t="s">
        <v>726</v>
      </c>
      <c r="C450" t="s">
        <v>727</v>
      </c>
      <c r="D450" t="s">
        <v>91</v>
      </c>
      <c r="E450" t="s">
        <v>92</v>
      </c>
      <c r="F450">
        <v>7</v>
      </c>
      <c r="G450" t="s">
        <v>98</v>
      </c>
      <c r="H450" s="5">
        <v>44847</v>
      </c>
      <c r="I450" s="5">
        <v>44876</v>
      </c>
      <c r="J450" s="5">
        <v>45170</v>
      </c>
      <c r="K450" s="4">
        <v>250000</v>
      </c>
      <c r="L450" s="6">
        <v>0.18</v>
      </c>
      <c r="M450" s="4">
        <f t="shared" si="18"/>
        <v>2184.9315068493152</v>
      </c>
      <c r="N450" s="4">
        <f t="shared" si="19"/>
        <v>36246.575342465752</v>
      </c>
      <c r="O450" s="4">
        <f t="shared" si="20"/>
        <v>38431.506849315068</v>
      </c>
      <c r="P450" s="5">
        <f>IF(J450&gt;SUMIFS(Sales!$H:$H,Sales!$C:$C,Investors!G450),SUMIFS(Sales!$H:$H,Sales!$C:$C,Investors!G450),Investors!J450)</f>
        <v>45170</v>
      </c>
    </row>
    <row r="451" spans="1:16" x14ac:dyDescent="0.2">
      <c r="A451" t="s">
        <v>725</v>
      </c>
      <c r="B451" t="s">
        <v>726</v>
      </c>
      <c r="C451" t="s">
        <v>727</v>
      </c>
      <c r="D451" t="s">
        <v>91</v>
      </c>
      <c r="E451" t="s">
        <v>246</v>
      </c>
      <c r="F451">
        <v>8</v>
      </c>
      <c r="G451" t="s">
        <v>249</v>
      </c>
      <c r="H451" s="5">
        <v>44950</v>
      </c>
      <c r="I451" s="5">
        <v>45044</v>
      </c>
      <c r="J451" s="5">
        <v>45523</v>
      </c>
      <c r="K451" s="4">
        <v>278815.07</v>
      </c>
      <c r="L451" s="6">
        <v>0.18</v>
      </c>
      <c r="M451" s="4">
        <f t="shared" si="18"/>
        <v>7898.4871884931508</v>
      </c>
      <c r="N451" s="4">
        <f t="shared" si="19"/>
        <v>65861.466672328766</v>
      </c>
      <c r="O451" s="4">
        <f t="shared" si="20"/>
        <v>73759.953860821915</v>
      </c>
      <c r="P451" s="5">
        <f>IF(J451&gt;SUMIFS(Sales!$H:$H,Sales!$C:$C,Investors!G451),SUMIFS(Sales!$H:$H,Sales!$C:$C,Investors!G451),Investors!J451)</f>
        <v>45523</v>
      </c>
    </row>
    <row r="452" spans="1:16" x14ac:dyDescent="0.2">
      <c r="A452" t="s">
        <v>725</v>
      </c>
      <c r="B452" t="s">
        <v>726</v>
      </c>
      <c r="C452" t="s">
        <v>727</v>
      </c>
      <c r="D452" t="s">
        <v>91</v>
      </c>
      <c r="E452" t="s">
        <v>224</v>
      </c>
      <c r="F452">
        <v>9</v>
      </c>
      <c r="G452" t="s">
        <v>226</v>
      </c>
      <c r="H452" s="5">
        <v>45030</v>
      </c>
      <c r="I452" s="5">
        <v>45129</v>
      </c>
      <c r="J452" s="5">
        <v>45860</v>
      </c>
      <c r="K452" s="4">
        <v>304366.44</v>
      </c>
      <c r="L452" s="6">
        <v>0.18</v>
      </c>
      <c r="M452" s="4">
        <f t="shared" si="18"/>
        <v>9080.9603605479442</v>
      </c>
      <c r="N452" s="4">
        <f t="shared" si="19"/>
        <v>70246.10659068494</v>
      </c>
      <c r="O452" s="4">
        <f t="shared" si="20"/>
        <v>79327.06695123289</v>
      </c>
      <c r="P452" s="5">
        <f>IF(J452&gt;SUMIFS(Sales!$H:$H,Sales!$C:$C,Investors!G452),SUMIFS(Sales!$H:$H,Sales!$C:$C,Investors!G452),Investors!J452)</f>
        <v>45597</v>
      </c>
    </row>
    <row r="453" spans="1:16" x14ac:dyDescent="0.2">
      <c r="A453" t="s">
        <v>725</v>
      </c>
      <c r="B453" t="s">
        <v>726</v>
      </c>
      <c r="C453" t="s">
        <v>727</v>
      </c>
      <c r="D453" t="s">
        <v>91</v>
      </c>
      <c r="E453" t="s">
        <v>177</v>
      </c>
      <c r="F453">
        <v>13</v>
      </c>
      <c r="G453" t="s">
        <v>179</v>
      </c>
      <c r="H453" s="5">
        <v>45464</v>
      </c>
      <c r="I453" s="5">
        <v>45520</v>
      </c>
      <c r="J453" s="5">
        <v>46251</v>
      </c>
      <c r="K453" s="4">
        <v>263632.88</v>
      </c>
      <c r="L453" s="6">
        <v>0.18</v>
      </c>
      <c r="M453" s="4">
        <f t="shared" ref="M453:M516" si="21">IF(I453="",K453/365*0.11*((H453+30)-H453),K453/365*0.11*(I453-H453))</f>
        <v>4449.2562761643831</v>
      </c>
      <c r="N453" s="4">
        <f t="shared" ref="N453:N516" si="22">K453*L453/365*(P453-I453)</f>
        <v>13651.127210958904</v>
      </c>
      <c r="O453" s="4">
        <f t="shared" ref="O453:O516" si="23">M453+N453</f>
        <v>18100.383487123287</v>
      </c>
      <c r="P453" s="5">
        <f>IF(J453&gt;SUMIFS(Sales!$H:$H,Sales!$C:$C,Investors!G453),SUMIFS(Sales!$H:$H,Sales!$C:$C,Investors!G453),Investors!J453)</f>
        <v>45625</v>
      </c>
    </row>
    <row r="454" spans="1:16" x14ac:dyDescent="0.2">
      <c r="A454" t="s">
        <v>728</v>
      </c>
      <c r="B454" t="s">
        <v>729</v>
      </c>
      <c r="C454" t="s">
        <v>730</v>
      </c>
      <c r="D454" t="s">
        <v>91</v>
      </c>
      <c r="E454" t="s">
        <v>177</v>
      </c>
      <c r="F454">
        <v>3</v>
      </c>
      <c r="G454" t="s">
        <v>179</v>
      </c>
      <c r="H454" s="5">
        <v>44876</v>
      </c>
      <c r="I454" s="5">
        <v>44903</v>
      </c>
      <c r="J454" s="5">
        <v>45511</v>
      </c>
      <c r="K454" s="4">
        <v>100000</v>
      </c>
      <c r="L454" s="6">
        <v>0.14000000000000001</v>
      </c>
      <c r="M454" s="4">
        <f t="shared" si="21"/>
        <v>813.69863013698625</v>
      </c>
      <c r="N454" s="4">
        <f t="shared" si="22"/>
        <v>23320.547945205482</v>
      </c>
      <c r="O454" s="4">
        <f t="shared" si="23"/>
        <v>24134.246575342469</v>
      </c>
      <c r="P454" s="5">
        <f>IF(J454&gt;SUMIFS(Sales!$H:$H,Sales!$C:$C,Investors!G454),SUMIFS(Sales!$H:$H,Sales!$C:$C,Investors!G454),Investors!J454)</f>
        <v>45511</v>
      </c>
    </row>
    <row r="455" spans="1:16" x14ac:dyDescent="0.2">
      <c r="A455" t="s">
        <v>728</v>
      </c>
      <c r="B455" t="s">
        <v>729</v>
      </c>
      <c r="C455" t="s">
        <v>730</v>
      </c>
      <c r="D455" t="s">
        <v>91</v>
      </c>
      <c r="E455" t="s">
        <v>92</v>
      </c>
      <c r="F455">
        <v>4</v>
      </c>
      <c r="G455" t="s">
        <v>103</v>
      </c>
      <c r="H455" s="5">
        <v>44887</v>
      </c>
      <c r="I455" s="5">
        <v>44903</v>
      </c>
      <c r="J455" s="5">
        <v>45471</v>
      </c>
      <c r="K455" s="4">
        <v>100000</v>
      </c>
      <c r="L455" s="6">
        <v>0.14000000000000001</v>
      </c>
      <c r="M455" s="4">
        <f t="shared" si="21"/>
        <v>482.1917808219178</v>
      </c>
      <c r="N455" s="4">
        <f t="shared" si="22"/>
        <v>21786.301369863017</v>
      </c>
      <c r="O455" s="4">
        <f t="shared" si="23"/>
        <v>22268.493150684935</v>
      </c>
      <c r="P455" s="5">
        <f>IF(J455&gt;SUMIFS(Sales!$H:$H,Sales!$C:$C,Investors!G455),SUMIFS(Sales!$H:$H,Sales!$C:$C,Investors!G455),Investors!J455)</f>
        <v>45471</v>
      </c>
    </row>
    <row r="456" spans="1:16" x14ac:dyDescent="0.2">
      <c r="A456" t="s">
        <v>728</v>
      </c>
      <c r="B456" t="s">
        <v>729</v>
      </c>
      <c r="C456" t="s">
        <v>730</v>
      </c>
      <c r="D456" t="s">
        <v>91</v>
      </c>
      <c r="E456" t="s">
        <v>177</v>
      </c>
      <c r="F456">
        <v>6</v>
      </c>
      <c r="G456" t="s">
        <v>178</v>
      </c>
      <c r="H456" s="5">
        <v>45518</v>
      </c>
      <c r="I456" s="5">
        <v>45520</v>
      </c>
      <c r="J456" s="5">
        <v>46251</v>
      </c>
      <c r="K456" s="4">
        <v>100000</v>
      </c>
      <c r="L456" s="6">
        <v>0.14000000000000001</v>
      </c>
      <c r="M456" s="4">
        <f t="shared" si="21"/>
        <v>60.273972602739725</v>
      </c>
      <c r="N456" s="4">
        <f t="shared" si="22"/>
        <v>4027.3972602739732</v>
      </c>
      <c r="O456" s="4">
        <f t="shared" si="23"/>
        <v>4087.671232876713</v>
      </c>
      <c r="P456" s="5">
        <f>IF(J456&gt;SUMIFS(Sales!$H:$H,Sales!$C:$C,Investors!G456),SUMIFS(Sales!$H:$H,Sales!$C:$C,Investors!G456),Investors!J456)</f>
        <v>45625</v>
      </c>
    </row>
    <row r="457" spans="1:16" x14ac:dyDescent="0.2">
      <c r="A457" t="s">
        <v>731</v>
      </c>
      <c r="B457" t="s">
        <v>732</v>
      </c>
      <c r="C457" t="s">
        <v>733</v>
      </c>
      <c r="D457" t="s">
        <v>91</v>
      </c>
      <c r="E457" t="s">
        <v>146</v>
      </c>
      <c r="F457">
        <v>3</v>
      </c>
      <c r="G457" t="s">
        <v>147</v>
      </c>
      <c r="H457" s="5">
        <v>45033</v>
      </c>
      <c r="I457" s="5">
        <v>45168</v>
      </c>
      <c r="J457" s="5">
        <v>45899</v>
      </c>
      <c r="K457" s="4">
        <v>1000000</v>
      </c>
      <c r="L457" s="6">
        <v>0.18</v>
      </c>
      <c r="M457" s="4">
        <f t="shared" si="21"/>
        <v>40684.931506849316</v>
      </c>
      <c r="N457" s="4">
        <f t="shared" si="22"/>
        <v>261863.01369863015</v>
      </c>
      <c r="O457" s="4">
        <f t="shared" si="23"/>
        <v>302547.94520547945</v>
      </c>
      <c r="P457" s="5">
        <f>IF(J457&gt;SUMIFS(Sales!$H:$H,Sales!$C:$C,Investors!G457),SUMIFS(Sales!$H:$H,Sales!$C:$C,Investors!G457),Investors!J457)</f>
        <v>45699</v>
      </c>
    </row>
    <row r="458" spans="1:16" x14ac:dyDescent="0.2">
      <c r="A458" t="s">
        <v>734</v>
      </c>
      <c r="B458" t="s">
        <v>735</v>
      </c>
      <c r="C458" t="s">
        <v>736</v>
      </c>
      <c r="D458" t="s">
        <v>91</v>
      </c>
      <c r="E458" t="s">
        <v>92</v>
      </c>
      <c r="F458">
        <v>2</v>
      </c>
      <c r="G458" t="s">
        <v>107</v>
      </c>
      <c r="H458" s="5">
        <v>44862</v>
      </c>
      <c r="I458" s="5">
        <v>44903</v>
      </c>
      <c r="J458" s="5">
        <v>45177</v>
      </c>
      <c r="K458" s="4">
        <v>223789.04</v>
      </c>
      <c r="L458" s="6">
        <v>0.14000000000000001</v>
      </c>
      <c r="M458" s="4">
        <f t="shared" si="21"/>
        <v>2765.1741654794519</v>
      </c>
      <c r="N458" s="4">
        <f t="shared" si="22"/>
        <v>23519.308423013703</v>
      </c>
      <c r="O458" s="4">
        <f t="shared" si="23"/>
        <v>26284.482588493156</v>
      </c>
      <c r="P458" s="5">
        <f>IF(J458&gt;SUMIFS(Sales!$H:$H,Sales!$C:$C,Investors!G458),SUMIFS(Sales!$H:$H,Sales!$C:$C,Investors!G458),Investors!J458)</f>
        <v>45177</v>
      </c>
    </row>
    <row r="459" spans="1:16" x14ac:dyDescent="0.2">
      <c r="A459" t="s">
        <v>734</v>
      </c>
      <c r="B459" t="s">
        <v>735</v>
      </c>
      <c r="C459" t="s">
        <v>736</v>
      </c>
      <c r="D459" t="s">
        <v>91</v>
      </c>
      <c r="E459" t="s">
        <v>124</v>
      </c>
      <c r="F459">
        <v>3</v>
      </c>
      <c r="G459" t="s">
        <v>125</v>
      </c>
      <c r="H459" s="5">
        <v>45187</v>
      </c>
      <c r="I459" s="5">
        <v>45321</v>
      </c>
      <c r="J459" s="5">
        <v>46052</v>
      </c>
      <c r="K459" s="4">
        <v>249607.55</v>
      </c>
      <c r="L459" s="6">
        <v>0.14000000000000001</v>
      </c>
      <c r="M459" s="4">
        <f t="shared" si="21"/>
        <v>10080.041882191779</v>
      </c>
      <c r="N459" s="4">
        <f t="shared" si="22"/>
        <v>50359.178032876713</v>
      </c>
      <c r="O459" s="4">
        <f t="shared" si="23"/>
        <v>60439.21991506849</v>
      </c>
      <c r="P459" s="5">
        <f>IF(J459&gt;SUMIFS(Sales!$H:$H,Sales!$C:$C,Investors!G459),SUMIFS(Sales!$H:$H,Sales!$C:$C,Investors!G459),Investors!J459)</f>
        <v>45847</v>
      </c>
    </row>
    <row r="460" spans="1:16" x14ac:dyDescent="0.2">
      <c r="A460" t="s">
        <v>737</v>
      </c>
      <c r="B460" t="s">
        <v>738</v>
      </c>
      <c r="C460" t="s">
        <v>739</v>
      </c>
      <c r="D460" t="s">
        <v>91</v>
      </c>
      <c r="E460" t="s">
        <v>168</v>
      </c>
      <c r="F460">
        <v>2</v>
      </c>
      <c r="G460" t="s">
        <v>172</v>
      </c>
      <c r="H460" s="5">
        <v>45097</v>
      </c>
      <c r="I460" s="5">
        <v>45259</v>
      </c>
      <c r="J460" s="5">
        <v>45990</v>
      </c>
      <c r="K460" s="4">
        <v>100000</v>
      </c>
      <c r="L460" s="6">
        <v>0.14000000000000001</v>
      </c>
      <c r="M460" s="4">
        <f t="shared" si="21"/>
        <v>4882.1917808219177</v>
      </c>
      <c r="N460" s="4">
        <f t="shared" si="22"/>
        <v>15649.315068493152</v>
      </c>
      <c r="O460" s="4">
        <f t="shared" si="23"/>
        <v>20531.506849315068</v>
      </c>
      <c r="P460" s="5">
        <f>IF(J460&gt;SUMIFS(Sales!$H:$H,Sales!$C:$C,Investors!G460),SUMIFS(Sales!$H:$H,Sales!$C:$C,Investors!G460),Investors!J460)</f>
        <v>45667</v>
      </c>
    </row>
    <row r="461" spans="1:16" x14ac:dyDescent="0.2">
      <c r="A461" t="s">
        <v>740</v>
      </c>
      <c r="B461" t="s">
        <v>741</v>
      </c>
      <c r="C461" t="s">
        <v>742</v>
      </c>
      <c r="D461" t="s">
        <v>91</v>
      </c>
      <c r="E461" t="s">
        <v>146</v>
      </c>
      <c r="F461">
        <v>2</v>
      </c>
      <c r="G461" t="s">
        <v>148</v>
      </c>
      <c r="H461" s="5">
        <v>45033</v>
      </c>
      <c r="I461" s="5">
        <v>45189</v>
      </c>
      <c r="J461" s="5">
        <v>45920</v>
      </c>
      <c r="K461" s="4">
        <v>1000000</v>
      </c>
      <c r="L461" s="6">
        <v>0.18</v>
      </c>
      <c r="M461" s="4">
        <f t="shared" si="21"/>
        <v>47013.698630136991</v>
      </c>
      <c r="N461" s="4">
        <f t="shared" si="22"/>
        <v>251506.84931506851</v>
      </c>
      <c r="O461" s="4">
        <f t="shared" si="23"/>
        <v>298520.54794520547</v>
      </c>
      <c r="P461" s="5">
        <f>IF(J461&gt;SUMIFS(Sales!$H:$H,Sales!$C:$C,Investors!G461),SUMIFS(Sales!$H:$H,Sales!$C:$C,Investors!G461),Investors!J461)</f>
        <v>45699</v>
      </c>
    </row>
    <row r="462" spans="1:16" x14ac:dyDescent="0.2">
      <c r="A462" t="s">
        <v>743</v>
      </c>
      <c r="B462" t="s">
        <v>744</v>
      </c>
      <c r="C462" t="s">
        <v>745</v>
      </c>
      <c r="D462" t="s">
        <v>91</v>
      </c>
      <c r="E462" t="s">
        <v>137</v>
      </c>
      <c r="F462">
        <v>2</v>
      </c>
      <c r="G462" t="s">
        <v>142</v>
      </c>
      <c r="H462" s="5">
        <v>45330</v>
      </c>
      <c r="I462" s="5">
        <v>45408</v>
      </c>
      <c r="J462" s="5">
        <v>46139</v>
      </c>
      <c r="K462" s="4">
        <v>1000000</v>
      </c>
      <c r="L462" s="6">
        <v>0.18</v>
      </c>
      <c r="M462" s="4">
        <f t="shared" si="21"/>
        <v>23506.849315068495</v>
      </c>
      <c r="N462" s="4">
        <f t="shared" si="22"/>
        <v>206630.13698630137</v>
      </c>
      <c r="O462" s="4">
        <f t="shared" si="23"/>
        <v>230136.98630136985</v>
      </c>
      <c r="P462" s="5">
        <f>IF(J462&gt;SUMIFS(Sales!$H:$H,Sales!$C:$C,Investors!G462),SUMIFS(Sales!$H:$H,Sales!$C:$C,Investors!G462),Investors!J462)</f>
        <v>45827</v>
      </c>
    </row>
    <row r="463" spans="1:16" x14ac:dyDescent="0.2">
      <c r="A463" t="s">
        <v>746</v>
      </c>
      <c r="B463" t="s">
        <v>747</v>
      </c>
      <c r="C463" t="s">
        <v>748</v>
      </c>
      <c r="D463" t="s">
        <v>91</v>
      </c>
      <c r="E463" t="s">
        <v>177</v>
      </c>
      <c r="F463">
        <v>2</v>
      </c>
      <c r="G463" t="s">
        <v>188</v>
      </c>
      <c r="H463" s="5">
        <v>44761</v>
      </c>
      <c r="I463" s="5">
        <v>44811</v>
      </c>
      <c r="J463" s="5">
        <v>45443</v>
      </c>
      <c r="K463" s="4">
        <v>1000000</v>
      </c>
      <c r="L463" s="6">
        <v>0.18</v>
      </c>
      <c r="M463" s="4">
        <f t="shared" si="21"/>
        <v>15068.493150684932</v>
      </c>
      <c r="N463" s="4">
        <f t="shared" si="22"/>
        <v>311671.23287671234</v>
      </c>
      <c r="O463" s="4">
        <f t="shared" si="23"/>
        <v>326739.72602739726</v>
      </c>
      <c r="P463" s="5">
        <f>IF(J463&gt;SUMIFS(Sales!$H:$H,Sales!$C:$C,Investors!G463),SUMIFS(Sales!$H:$H,Sales!$C:$C,Investors!G463),Investors!J463)</f>
        <v>45443</v>
      </c>
    </row>
    <row r="464" spans="1:16" x14ac:dyDescent="0.2">
      <c r="A464" t="s">
        <v>746</v>
      </c>
      <c r="B464" t="s">
        <v>747</v>
      </c>
      <c r="C464" t="s">
        <v>748</v>
      </c>
      <c r="D464" t="s">
        <v>91</v>
      </c>
      <c r="E464" t="s">
        <v>246</v>
      </c>
      <c r="F464">
        <v>3</v>
      </c>
      <c r="G464" t="s">
        <v>260</v>
      </c>
      <c r="H464" s="5">
        <v>45075</v>
      </c>
      <c r="I464" s="5">
        <v>45259</v>
      </c>
      <c r="J464" s="5">
        <v>45990</v>
      </c>
      <c r="K464" s="4">
        <v>1000000</v>
      </c>
      <c r="L464" s="6">
        <v>0.18</v>
      </c>
      <c r="M464" s="4">
        <f t="shared" si="21"/>
        <v>55452.054794520554</v>
      </c>
      <c r="N464" s="4">
        <f t="shared" si="22"/>
        <v>141534.24657534246</v>
      </c>
      <c r="O464" s="4">
        <f t="shared" si="23"/>
        <v>196986.30136986301</v>
      </c>
      <c r="P464" s="5">
        <f>IF(J464&gt;SUMIFS(Sales!$H:$H,Sales!$C:$C,Investors!G464),SUMIFS(Sales!$H:$H,Sales!$C:$C,Investors!G464),Investors!J464)</f>
        <v>45546</v>
      </c>
    </row>
    <row r="465" spans="1:16" x14ac:dyDescent="0.2">
      <c r="A465" t="s">
        <v>749</v>
      </c>
      <c r="B465" t="s">
        <v>750</v>
      </c>
      <c r="C465" t="s">
        <v>751</v>
      </c>
      <c r="D465" t="s">
        <v>91</v>
      </c>
      <c r="E465" t="s">
        <v>262</v>
      </c>
      <c r="F465">
        <v>2</v>
      </c>
      <c r="G465" t="s">
        <v>269</v>
      </c>
      <c r="H465" s="5">
        <v>44846</v>
      </c>
      <c r="I465" s="5">
        <v>44868</v>
      </c>
      <c r="J465" s="5">
        <v>45247</v>
      </c>
      <c r="K465" s="4">
        <v>106405.48</v>
      </c>
      <c r="L465" s="6">
        <v>0.14000000000000001</v>
      </c>
      <c r="M465" s="4">
        <f t="shared" si="21"/>
        <v>705.48290849315072</v>
      </c>
      <c r="N465" s="4">
        <f t="shared" si="22"/>
        <v>15468.150051506849</v>
      </c>
      <c r="O465" s="4">
        <f t="shared" si="23"/>
        <v>16173.632959999999</v>
      </c>
      <c r="P465" s="5">
        <f>IF(J465&gt;SUMIFS(Sales!$H:$H,Sales!$C:$C,Investors!G465),SUMIFS(Sales!$H:$H,Sales!$C:$C,Investors!G465),Investors!J465)</f>
        <v>45247</v>
      </c>
    </row>
    <row r="466" spans="1:16" x14ac:dyDescent="0.2">
      <c r="A466" t="s">
        <v>752</v>
      </c>
      <c r="B466" t="s">
        <v>753</v>
      </c>
      <c r="C466" t="s">
        <v>754</v>
      </c>
      <c r="D466" t="s">
        <v>91</v>
      </c>
      <c r="E466" t="s">
        <v>111</v>
      </c>
      <c r="F466">
        <v>3</v>
      </c>
      <c r="G466" t="s">
        <v>114</v>
      </c>
      <c r="H466" s="5">
        <v>44705</v>
      </c>
      <c r="I466" s="5">
        <v>44719</v>
      </c>
      <c r="J466" s="5">
        <v>45272</v>
      </c>
      <c r="K466" s="4">
        <v>100000</v>
      </c>
      <c r="L466" s="6">
        <v>0.14000000000000001</v>
      </c>
      <c r="M466" s="4">
        <f t="shared" si="21"/>
        <v>421.91780821917808</v>
      </c>
      <c r="N466" s="4">
        <f t="shared" si="22"/>
        <v>21210.95890410959</v>
      </c>
      <c r="O466" s="4">
        <f t="shared" si="23"/>
        <v>21632.876712328769</v>
      </c>
      <c r="P466" s="5">
        <f>IF(J466&gt;SUMIFS(Sales!$H:$H,Sales!$C:$C,Investors!G466),SUMIFS(Sales!$H:$H,Sales!$C:$C,Investors!G466),Investors!J466)</f>
        <v>45272</v>
      </c>
    </row>
    <row r="467" spans="1:16" x14ac:dyDescent="0.2">
      <c r="A467" t="s">
        <v>752</v>
      </c>
      <c r="B467" t="s">
        <v>753</v>
      </c>
      <c r="C467" t="s">
        <v>754</v>
      </c>
      <c r="D467" t="s">
        <v>91</v>
      </c>
      <c r="E467" t="s">
        <v>215</v>
      </c>
      <c r="F467">
        <v>4</v>
      </c>
      <c r="G467" t="s">
        <v>220</v>
      </c>
      <c r="H467" s="5">
        <v>45097</v>
      </c>
      <c r="I467" s="5">
        <v>45259</v>
      </c>
      <c r="J467" s="5">
        <v>45990</v>
      </c>
      <c r="K467" s="4">
        <v>400000</v>
      </c>
      <c r="L467" s="6">
        <v>0.16</v>
      </c>
      <c r="M467" s="4">
        <f t="shared" si="21"/>
        <v>19528.767123287671</v>
      </c>
      <c r="N467" s="4">
        <f t="shared" si="22"/>
        <v>95561.643835616429</v>
      </c>
      <c r="O467" s="4">
        <f t="shared" si="23"/>
        <v>115090.4109589041</v>
      </c>
      <c r="P467" s="5">
        <f>IF(J467&gt;SUMIFS(Sales!$H:$H,Sales!$C:$C,Investors!G467),SUMIFS(Sales!$H:$H,Sales!$C:$C,Investors!G467),Investors!J467)</f>
        <v>45804</v>
      </c>
    </row>
    <row r="468" spans="1:16" x14ac:dyDescent="0.2">
      <c r="A468" t="s">
        <v>752</v>
      </c>
      <c r="B468" t="s">
        <v>753</v>
      </c>
      <c r="C468" t="s">
        <v>754</v>
      </c>
      <c r="D468" t="s">
        <v>91</v>
      </c>
      <c r="E468" t="s">
        <v>215</v>
      </c>
      <c r="F468">
        <v>5</v>
      </c>
      <c r="G468" t="s">
        <v>222</v>
      </c>
      <c r="H468" s="5">
        <v>45279</v>
      </c>
      <c r="I468" s="5">
        <v>45363</v>
      </c>
      <c r="J468" s="5">
        <v>46094</v>
      </c>
      <c r="K468" s="4">
        <v>121489.04</v>
      </c>
      <c r="L468" s="6">
        <v>0.16</v>
      </c>
      <c r="M468" s="4">
        <f t="shared" si="21"/>
        <v>3075.5033687671234</v>
      </c>
      <c r="N468" s="4">
        <f t="shared" si="22"/>
        <v>23485.662088767123</v>
      </c>
      <c r="O468" s="4">
        <f t="shared" si="23"/>
        <v>26561.165457534247</v>
      </c>
      <c r="P468" s="5">
        <f>IF(J468&gt;SUMIFS(Sales!$H:$H,Sales!$C:$C,Investors!G468),SUMIFS(Sales!$H:$H,Sales!$C:$C,Investors!G468),Investors!J468)</f>
        <v>45804</v>
      </c>
    </row>
    <row r="469" spans="1:16" x14ac:dyDescent="0.2">
      <c r="A469" t="s">
        <v>755</v>
      </c>
      <c r="B469" t="s">
        <v>756</v>
      </c>
      <c r="C469" t="s">
        <v>362</v>
      </c>
      <c r="D469" t="s">
        <v>91</v>
      </c>
      <c r="E469" t="s">
        <v>246</v>
      </c>
      <c r="F469">
        <v>2</v>
      </c>
      <c r="G469" t="s">
        <v>257</v>
      </c>
      <c r="H469" s="5">
        <v>45097</v>
      </c>
      <c r="I469" s="5">
        <v>45259</v>
      </c>
      <c r="J469" s="5">
        <v>45506</v>
      </c>
      <c r="K469" s="4">
        <v>115687.67</v>
      </c>
      <c r="L469" s="6">
        <v>0.14000000000000001</v>
      </c>
      <c r="M469" s="4">
        <f t="shared" si="21"/>
        <v>5648.0939161643837</v>
      </c>
      <c r="N469" s="4">
        <f t="shared" si="22"/>
        <v>10827.098101917809</v>
      </c>
      <c r="O469" s="4">
        <f t="shared" si="23"/>
        <v>16475.192018082191</v>
      </c>
      <c r="P469" s="5">
        <f>IF(J469&gt;SUMIFS(Sales!$H:$H,Sales!$C:$C,Investors!G469),SUMIFS(Sales!$H:$H,Sales!$C:$C,Investors!G469),Investors!J469)</f>
        <v>45503</v>
      </c>
    </row>
    <row r="470" spans="1:16" x14ac:dyDescent="0.2">
      <c r="A470" t="s">
        <v>757</v>
      </c>
      <c r="B470" t="s">
        <v>758</v>
      </c>
      <c r="C470" t="s">
        <v>558</v>
      </c>
      <c r="D470" t="s">
        <v>91</v>
      </c>
      <c r="E470" t="s">
        <v>111</v>
      </c>
      <c r="F470">
        <v>1</v>
      </c>
      <c r="G470" t="s">
        <v>115</v>
      </c>
      <c r="H470" s="5">
        <v>44697</v>
      </c>
      <c r="I470" s="5">
        <v>44706</v>
      </c>
      <c r="J470" s="5">
        <v>45323</v>
      </c>
      <c r="K470" s="4">
        <v>200000</v>
      </c>
      <c r="L470" s="6">
        <v>0.14000000000000001</v>
      </c>
      <c r="M470" s="4">
        <f t="shared" si="21"/>
        <v>542.46575342465758</v>
      </c>
      <c r="N470" s="4">
        <f t="shared" si="22"/>
        <v>47331.506849315076</v>
      </c>
      <c r="O470" s="4">
        <f t="shared" si="23"/>
        <v>47873.972602739734</v>
      </c>
      <c r="P470" s="5">
        <f>IF(J470&gt;SUMIFS(Sales!$H:$H,Sales!$C:$C,Investors!G470),SUMIFS(Sales!$H:$H,Sales!$C:$C,Investors!G470),Investors!J470)</f>
        <v>45323</v>
      </c>
    </row>
    <row r="471" spans="1:16" x14ac:dyDescent="0.2">
      <c r="A471" t="s">
        <v>759</v>
      </c>
      <c r="B471" t="s">
        <v>760</v>
      </c>
      <c r="C471" t="s">
        <v>380</v>
      </c>
      <c r="D471" t="s">
        <v>91</v>
      </c>
      <c r="E471" t="s">
        <v>111</v>
      </c>
      <c r="F471">
        <v>1</v>
      </c>
      <c r="G471" t="s">
        <v>114</v>
      </c>
      <c r="H471" s="5">
        <v>44697</v>
      </c>
      <c r="I471" s="5">
        <v>44706</v>
      </c>
      <c r="J471" s="5">
        <v>45299</v>
      </c>
      <c r="K471" s="4">
        <v>100000</v>
      </c>
      <c r="L471" s="6">
        <v>0.14000000000000001</v>
      </c>
      <c r="M471" s="4">
        <f t="shared" si="21"/>
        <v>271.23287671232879</v>
      </c>
      <c r="N471" s="4">
        <f t="shared" si="22"/>
        <v>22745.205479452055</v>
      </c>
      <c r="O471" s="4">
        <f t="shared" si="23"/>
        <v>23016.438356164384</v>
      </c>
      <c r="P471" s="5">
        <f>IF(J471&gt;SUMIFS(Sales!$H:$H,Sales!$C:$C,Investors!G471),SUMIFS(Sales!$H:$H,Sales!$C:$C,Investors!G471),Investors!J471)</f>
        <v>45299</v>
      </c>
    </row>
    <row r="472" spans="1:16" x14ac:dyDescent="0.2">
      <c r="A472" t="s">
        <v>761</v>
      </c>
      <c r="B472" t="s">
        <v>762</v>
      </c>
      <c r="C472" t="s">
        <v>763</v>
      </c>
      <c r="D472" t="s">
        <v>91</v>
      </c>
      <c r="E472" t="s">
        <v>111</v>
      </c>
      <c r="F472">
        <v>1</v>
      </c>
      <c r="G472" t="s">
        <v>123</v>
      </c>
      <c r="H472" s="5">
        <v>44713</v>
      </c>
      <c r="I472" s="5">
        <v>44743</v>
      </c>
      <c r="J472" s="5">
        <v>45464</v>
      </c>
      <c r="K472" s="4">
        <v>150000</v>
      </c>
      <c r="L472" s="6">
        <v>0.14000000000000001</v>
      </c>
      <c r="M472" s="4">
        <f t="shared" si="21"/>
        <v>1356.1643835616437</v>
      </c>
      <c r="N472" s="4">
        <f t="shared" si="22"/>
        <v>41482.19178082193</v>
      </c>
      <c r="O472" s="4">
        <f t="shared" si="23"/>
        <v>42838.356164383571</v>
      </c>
      <c r="P472" s="5">
        <f>IF(J472&gt;SUMIFS(Sales!$H:$H,Sales!$C:$C,Investors!G472),SUMIFS(Sales!$H:$H,Sales!$C:$C,Investors!G472),Investors!J472)</f>
        <v>45464</v>
      </c>
    </row>
    <row r="473" spans="1:16" x14ac:dyDescent="0.2">
      <c r="A473" t="s">
        <v>761</v>
      </c>
      <c r="B473" t="s">
        <v>762</v>
      </c>
      <c r="C473" t="s">
        <v>763</v>
      </c>
      <c r="D473" t="s">
        <v>91</v>
      </c>
      <c r="E473" t="s">
        <v>190</v>
      </c>
      <c r="F473">
        <v>2</v>
      </c>
      <c r="G473" t="s">
        <v>206</v>
      </c>
      <c r="H473" s="5">
        <v>45469</v>
      </c>
      <c r="I473" s="5">
        <v>45471</v>
      </c>
      <c r="J473" s="5">
        <v>46202</v>
      </c>
      <c r="K473" s="4">
        <v>192406.85</v>
      </c>
      <c r="L473" s="6">
        <v>0.14000000000000001</v>
      </c>
      <c r="M473" s="4">
        <f t="shared" si="21"/>
        <v>115.97125205479453</v>
      </c>
      <c r="N473" s="4">
        <f t="shared" si="22"/>
        <v>18449.97191780822</v>
      </c>
      <c r="O473" s="4">
        <f t="shared" si="23"/>
        <v>18565.943169863014</v>
      </c>
      <c r="P473" s="5">
        <f>IF(J473&gt;SUMIFS(Sales!$H:$H,Sales!$C:$C,Investors!G473),SUMIFS(Sales!$H:$H,Sales!$C:$C,Investors!G473),Investors!J473)</f>
        <v>45721</v>
      </c>
    </row>
    <row r="474" spans="1:16" x14ac:dyDescent="0.2">
      <c r="A474" t="s">
        <v>764</v>
      </c>
      <c r="B474" t="s">
        <v>765</v>
      </c>
      <c r="C474" t="s">
        <v>670</v>
      </c>
      <c r="D474" t="s">
        <v>91</v>
      </c>
      <c r="E474" t="s">
        <v>233</v>
      </c>
      <c r="F474">
        <v>1</v>
      </c>
      <c r="G474" t="s">
        <v>239</v>
      </c>
      <c r="H474" s="5">
        <v>44727</v>
      </c>
      <c r="I474" s="5">
        <v>44770</v>
      </c>
      <c r="J474" s="5">
        <v>45327</v>
      </c>
      <c r="K474" s="4">
        <v>1000000</v>
      </c>
      <c r="L474" s="6">
        <v>0.18</v>
      </c>
      <c r="M474" s="4">
        <f t="shared" si="21"/>
        <v>12958.904109589042</v>
      </c>
      <c r="N474" s="4">
        <f t="shared" si="22"/>
        <v>274684.9315068493</v>
      </c>
      <c r="O474" s="4">
        <f t="shared" si="23"/>
        <v>287643.83561643836</v>
      </c>
      <c r="P474" s="5">
        <f>IF(J474&gt;SUMIFS(Sales!$H:$H,Sales!$C:$C,Investors!G474),SUMIFS(Sales!$H:$H,Sales!$C:$C,Investors!G474),Investors!J474)</f>
        <v>45327</v>
      </c>
    </row>
    <row r="475" spans="1:16" x14ac:dyDescent="0.2">
      <c r="A475" t="s">
        <v>764</v>
      </c>
      <c r="B475" t="s">
        <v>765</v>
      </c>
      <c r="C475" t="s">
        <v>670</v>
      </c>
      <c r="D475" t="s">
        <v>91</v>
      </c>
      <c r="E475" t="s">
        <v>233</v>
      </c>
      <c r="F475">
        <v>2</v>
      </c>
      <c r="G475" t="s">
        <v>244</v>
      </c>
      <c r="H475" s="5">
        <v>44727</v>
      </c>
      <c r="I475" s="5">
        <v>44777</v>
      </c>
      <c r="J475" s="5">
        <v>45508</v>
      </c>
      <c r="K475" s="4">
        <v>1000000</v>
      </c>
      <c r="L475" s="6">
        <v>0.18</v>
      </c>
      <c r="M475" s="4">
        <f t="shared" si="21"/>
        <v>15068.493150684932</v>
      </c>
      <c r="N475" s="4">
        <f t="shared" si="22"/>
        <v>360493.15068493155</v>
      </c>
      <c r="O475" s="4">
        <f t="shared" si="23"/>
        <v>375561.64383561647</v>
      </c>
      <c r="P475" s="5">
        <f>IF(J475&gt;SUMIFS(Sales!$H:$H,Sales!$C:$C,Investors!G475),SUMIFS(Sales!$H:$H,Sales!$C:$C,Investors!G475),Investors!J475)</f>
        <v>45508</v>
      </c>
    </row>
    <row r="476" spans="1:16" x14ac:dyDescent="0.2">
      <c r="A476" t="s">
        <v>766</v>
      </c>
      <c r="B476" t="s">
        <v>767</v>
      </c>
      <c r="C476" t="s">
        <v>768</v>
      </c>
      <c r="D476" t="s">
        <v>91</v>
      </c>
      <c r="E476" t="s">
        <v>233</v>
      </c>
      <c r="F476">
        <v>1</v>
      </c>
      <c r="G476" t="s">
        <v>236</v>
      </c>
      <c r="H476" s="5">
        <v>44719</v>
      </c>
      <c r="I476" s="5">
        <v>44763</v>
      </c>
      <c r="J476" s="5">
        <v>45308</v>
      </c>
      <c r="K476" s="4">
        <v>250000</v>
      </c>
      <c r="L476" s="6">
        <v>0.18</v>
      </c>
      <c r="M476" s="4">
        <f t="shared" si="21"/>
        <v>3315.0684931506853</v>
      </c>
      <c r="N476" s="4">
        <f t="shared" si="22"/>
        <v>67191.780821917811</v>
      </c>
      <c r="O476" s="4">
        <f t="shared" si="23"/>
        <v>70506.849315068495</v>
      </c>
      <c r="P476" s="5">
        <f>IF(J476&gt;SUMIFS(Sales!$H:$H,Sales!$C:$C,Investors!G476),SUMIFS(Sales!$H:$H,Sales!$C:$C,Investors!G476),Investors!J476)</f>
        <v>45308</v>
      </c>
    </row>
    <row r="477" spans="1:16" x14ac:dyDescent="0.2">
      <c r="A477" t="s">
        <v>766</v>
      </c>
      <c r="B477" t="s">
        <v>767</v>
      </c>
      <c r="C477" t="s">
        <v>768</v>
      </c>
      <c r="D477" t="s">
        <v>91</v>
      </c>
      <c r="E477" t="s">
        <v>233</v>
      </c>
      <c r="F477">
        <v>2</v>
      </c>
      <c r="G477" t="s">
        <v>240</v>
      </c>
      <c r="H477" s="5">
        <v>44719</v>
      </c>
      <c r="I477" s="5">
        <v>44757</v>
      </c>
      <c r="J477" s="5">
        <v>45336</v>
      </c>
      <c r="K477" s="4">
        <v>750000</v>
      </c>
      <c r="L477" s="6">
        <v>0.18</v>
      </c>
      <c r="M477" s="4">
        <f t="shared" si="21"/>
        <v>8589.0410958904104</v>
      </c>
      <c r="N477" s="4">
        <f t="shared" si="22"/>
        <v>214150.68493150684</v>
      </c>
      <c r="O477" s="4">
        <f t="shared" si="23"/>
        <v>222739.72602739726</v>
      </c>
      <c r="P477" s="5">
        <f>IF(J477&gt;SUMIFS(Sales!$H:$H,Sales!$C:$C,Investors!G477),SUMIFS(Sales!$H:$H,Sales!$C:$C,Investors!G477),Investors!J477)</f>
        <v>45336</v>
      </c>
    </row>
    <row r="478" spans="1:16" x14ac:dyDescent="0.2">
      <c r="A478" t="s">
        <v>769</v>
      </c>
      <c r="B478" t="s">
        <v>770</v>
      </c>
      <c r="C478" t="s">
        <v>771</v>
      </c>
      <c r="D478" t="s">
        <v>91</v>
      </c>
      <c r="E478" t="s">
        <v>233</v>
      </c>
      <c r="F478">
        <v>1</v>
      </c>
      <c r="G478" t="s">
        <v>241</v>
      </c>
      <c r="H478" s="5">
        <v>44719</v>
      </c>
      <c r="I478" s="5">
        <v>44763</v>
      </c>
      <c r="J478" s="5">
        <v>45314</v>
      </c>
      <c r="K478" s="4">
        <v>1000000</v>
      </c>
      <c r="L478" s="6">
        <v>0.18</v>
      </c>
      <c r="M478" s="4">
        <f t="shared" si="21"/>
        <v>13260.273972602741</v>
      </c>
      <c r="N478" s="4">
        <f t="shared" si="22"/>
        <v>271726.0273972603</v>
      </c>
      <c r="O478" s="4">
        <f t="shared" si="23"/>
        <v>284986.30136986304</v>
      </c>
      <c r="P478" s="5">
        <f>IF(J478&gt;SUMIFS(Sales!$H:$H,Sales!$C:$C,Investors!G478),SUMIFS(Sales!$H:$H,Sales!$C:$C,Investors!G478),Investors!J478)</f>
        <v>45314</v>
      </c>
    </row>
    <row r="479" spans="1:16" x14ac:dyDescent="0.2">
      <c r="A479" t="s">
        <v>772</v>
      </c>
      <c r="B479" t="s">
        <v>773</v>
      </c>
      <c r="C479" t="s">
        <v>774</v>
      </c>
      <c r="D479" t="s">
        <v>91</v>
      </c>
      <c r="E479" t="s">
        <v>233</v>
      </c>
      <c r="F479">
        <v>1</v>
      </c>
      <c r="G479" t="s">
        <v>243</v>
      </c>
      <c r="H479" s="5">
        <v>44719</v>
      </c>
      <c r="I479" s="5">
        <v>44763</v>
      </c>
      <c r="J479" s="5">
        <v>45494</v>
      </c>
      <c r="K479" s="4">
        <v>1000000</v>
      </c>
      <c r="L479" s="6">
        <v>0.18</v>
      </c>
      <c r="M479" s="4">
        <f t="shared" si="21"/>
        <v>13260.273972602741</v>
      </c>
      <c r="N479" s="4">
        <f t="shared" si="22"/>
        <v>360493.15068493155</v>
      </c>
      <c r="O479" s="4">
        <f t="shared" si="23"/>
        <v>373753.42465753428</v>
      </c>
      <c r="P479" s="5">
        <f>IF(J479&gt;SUMIFS(Sales!$H:$H,Sales!$C:$C,Investors!G479),SUMIFS(Sales!$H:$H,Sales!$C:$C,Investors!G479),Investors!J479)</f>
        <v>45494</v>
      </c>
    </row>
    <row r="480" spans="1:16" x14ac:dyDescent="0.2">
      <c r="A480" t="s">
        <v>775</v>
      </c>
      <c r="B480" t="s">
        <v>434</v>
      </c>
      <c r="C480" t="s">
        <v>776</v>
      </c>
      <c r="D480" t="s">
        <v>91</v>
      </c>
      <c r="E480" t="s">
        <v>233</v>
      </c>
      <c r="F480">
        <v>1</v>
      </c>
      <c r="G480" t="s">
        <v>234</v>
      </c>
      <c r="H480" s="5">
        <v>44739</v>
      </c>
      <c r="I480" s="5">
        <v>44783</v>
      </c>
      <c r="J480" s="5">
        <v>45310</v>
      </c>
      <c r="K480" s="4">
        <v>100000</v>
      </c>
      <c r="L480" s="6">
        <v>0.14000000000000001</v>
      </c>
      <c r="M480" s="4">
        <f t="shared" si="21"/>
        <v>1326.027397260274</v>
      </c>
      <c r="N480" s="4">
        <f t="shared" si="22"/>
        <v>20213.698630136987</v>
      </c>
      <c r="O480" s="4">
        <f t="shared" si="23"/>
        <v>21539.726027397261</v>
      </c>
      <c r="P480" s="5">
        <f>IF(J480&gt;SUMIFS(Sales!$H:$H,Sales!$C:$C,Investors!G480),SUMIFS(Sales!$H:$H,Sales!$C:$C,Investors!G480),Investors!J480)</f>
        <v>45310</v>
      </c>
    </row>
    <row r="481" spans="1:16" x14ac:dyDescent="0.2">
      <c r="A481" t="s">
        <v>775</v>
      </c>
      <c r="B481" t="s">
        <v>434</v>
      </c>
      <c r="C481" t="s">
        <v>776</v>
      </c>
      <c r="D481" t="s">
        <v>91</v>
      </c>
      <c r="E481" t="s">
        <v>111</v>
      </c>
      <c r="F481">
        <v>2</v>
      </c>
      <c r="G481" t="s">
        <v>117</v>
      </c>
      <c r="H481" s="5">
        <v>44762</v>
      </c>
      <c r="I481" s="5">
        <v>44791</v>
      </c>
      <c r="J481" s="5">
        <v>45456</v>
      </c>
      <c r="K481" s="4">
        <v>100000</v>
      </c>
      <c r="L481" s="6">
        <v>0.14000000000000001</v>
      </c>
      <c r="M481" s="4">
        <f t="shared" si="21"/>
        <v>873.97260273972597</v>
      </c>
      <c r="N481" s="4">
        <f t="shared" si="22"/>
        <v>25506.849315068495</v>
      </c>
      <c r="O481" s="4">
        <f t="shared" si="23"/>
        <v>26380.821917808222</v>
      </c>
      <c r="P481" s="5">
        <f>IF(J481&gt;SUMIFS(Sales!$H:$H,Sales!$C:$C,Investors!G481),SUMIFS(Sales!$H:$H,Sales!$C:$C,Investors!G481),Investors!J481)</f>
        <v>45456</v>
      </c>
    </row>
    <row r="482" spans="1:16" x14ac:dyDescent="0.2">
      <c r="A482" t="s">
        <v>777</v>
      </c>
      <c r="B482" t="s">
        <v>778</v>
      </c>
      <c r="C482" t="s">
        <v>779</v>
      </c>
      <c r="D482" t="s">
        <v>91</v>
      </c>
      <c r="E482" t="s">
        <v>177</v>
      </c>
      <c r="F482">
        <v>1</v>
      </c>
      <c r="G482" t="s">
        <v>183</v>
      </c>
      <c r="H482" s="5">
        <v>44741</v>
      </c>
      <c r="I482" s="5">
        <v>44791</v>
      </c>
      <c r="J482" s="5">
        <v>45523</v>
      </c>
      <c r="K482" s="4">
        <v>1000000</v>
      </c>
      <c r="L482" s="6">
        <v>0.18</v>
      </c>
      <c r="M482" s="4">
        <f t="shared" si="21"/>
        <v>15068.493150684932</v>
      </c>
      <c r="N482" s="4">
        <f t="shared" si="22"/>
        <v>360986.30136986304</v>
      </c>
      <c r="O482" s="4">
        <f t="shared" si="23"/>
        <v>376054.79452054796</v>
      </c>
      <c r="P482" s="5">
        <f>IF(J482&gt;SUMIFS(Sales!$H:$H,Sales!$C:$C,Investors!G482),SUMIFS(Sales!$H:$H,Sales!$C:$C,Investors!G482),Investors!J482)</f>
        <v>45523</v>
      </c>
    </row>
    <row r="483" spans="1:16" x14ac:dyDescent="0.2">
      <c r="A483" t="s">
        <v>777</v>
      </c>
      <c r="B483" t="s">
        <v>778</v>
      </c>
      <c r="C483" t="s">
        <v>779</v>
      </c>
      <c r="D483" t="s">
        <v>91</v>
      </c>
      <c r="E483" t="s">
        <v>177</v>
      </c>
      <c r="F483">
        <v>2</v>
      </c>
      <c r="G483" t="s">
        <v>181</v>
      </c>
      <c r="H483" s="5">
        <v>44742</v>
      </c>
      <c r="I483" s="5">
        <v>44783</v>
      </c>
      <c r="J483" s="5">
        <v>45511</v>
      </c>
      <c r="K483" s="4">
        <v>500000</v>
      </c>
      <c r="L483" s="6">
        <v>0.18</v>
      </c>
      <c r="M483" s="4">
        <f t="shared" si="21"/>
        <v>6178.0821917808225</v>
      </c>
      <c r="N483" s="4">
        <f t="shared" si="22"/>
        <v>179506.84931506851</v>
      </c>
      <c r="O483" s="4">
        <f t="shared" si="23"/>
        <v>185684.93150684933</v>
      </c>
      <c r="P483" s="5">
        <f>IF(J483&gt;SUMIFS(Sales!$H:$H,Sales!$C:$C,Investors!G483),SUMIFS(Sales!$H:$H,Sales!$C:$C,Investors!G483),Investors!J483)</f>
        <v>45511</v>
      </c>
    </row>
    <row r="484" spans="1:16" x14ac:dyDescent="0.2">
      <c r="A484" t="s">
        <v>777</v>
      </c>
      <c r="B484" t="s">
        <v>778</v>
      </c>
      <c r="C484" t="s">
        <v>779</v>
      </c>
      <c r="D484" t="s">
        <v>91</v>
      </c>
      <c r="E484" t="s">
        <v>215</v>
      </c>
      <c r="F484">
        <v>3</v>
      </c>
      <c r="G484" t="s">
        <v>222</v>
      </c>
      <c r="H484" s="5">
        <v>45149</v>
      </c>
      <c r="I484" s="5">
        <v>45273</v>
      </c>
      <c r="J484" s="5">
        <v>46004</v>
      </c>
      <c r="K484" s="4">
        <v>150000</v>
      </c>
      <c r="L484" s="6">
        <v>0.18</v>
      </c>
      <c r="M484" s="4">
        <f t="shared" si="21"/>
        <v>5605.4794520547939</v>
      </c>
      <c r="N484" s="4">
        <f t="shared" si="22"/>
        <v>39279.452054794521</v>
      </c>
      <c r="O484" s="4">
        <f t="shared" si="23"/>
        <v>44884.931506849316</v>
      </c>
      <c r="P484" s="5">
        <f>IF(J484&gt;SUMIFS(Sales!$H:$H,Sales!$C:$C,Investors!G484),SUMIFS(Sales!$H:$H,Sales!$C:$C,Investors!G484),Investors!J484)</f>
        <v>45804</v>
      </c>
    </row>
    <row r="485" spans="1:16" x14ac:dyDescent="0.2">
      <c r="A485" t="s">
        <v>777</v>
      </c>
      <c r="B485" t="s">
        <v>778</v>
      </c>
      <c r="C485" t="s">
        <v>779</v>
      </c>
      <c r="D485" t="s">
        <v>91</v>
      </c>
      <c r="E485" t="s">
        <v>177</v>
      </c>
      <c r="F485">
        <v>4</v>
      </c>
      <c r="G485" t="s">
        <v>178</v>
      </c>
      <c r="H485" s="5">
        <v>45518</v>
      </c>
      <c r="I485" s="5">
        <v>45520</v>
      </c>
      <c r="J485" s="5">
        <v>46251</v>
      </c>
      <c r="K485" s="4">
        <v>583821.92000000004</v>
      </c>
      <c r="L485" s="6">
        <v>0.18</v>
      </c>
      <c r="M485" s="4">
        <f t="shared" si="21"/>
        <v>351.89266410958908</v>
      </c>
      <c r="N485" s="4">
        <f t="shared" si="22"/>
        <v>30230.77887123288</v>
      </c>
      <c r="O485" s="4">
        <f t="shared" si="23"/>
        <v>30582.67153534247</v>
      </c>
      <c r="P485" s="5">
        <f>IF(J485&gt;SUMIFS(Sales!$H:$H,Sales!$C:$C,Investors!G485),SUMIFS(Sales!$H:$H,Sales!$C:$C,Investors!G485),Investors!J485)</f>
        <v>45625</v>
      </c>
    </row>
    <row r="486" spans="1:16" x14ac:dyDescent="0.2">
      <c r="A486" t="s">
        <v>777</v>
      </c>
      <c r="B486" t="s">
        <v>778</v>
      </c>
      <c r="C486" t="s">
        <v>779</v>
      </c>
      <c r="D486" t="s">
        <v>91</v>
      </c>
      <c r="E486" t="s">
        <v>177</v>
      </c>
      <c r="F486">
        <v>5</v>
      </c>
      <c r="G486" t="s">
        <v>182</v>
      </c>
      <c r="H486" s="5">
        <v>45527</v>
      </c>
      <c r="I486" s="5">
        <v>45527</v>
      </c>
      <c r="J486" s="5">
        <v>46258</v>
      </c>
      <c r="K486" s="4">
        <v>471630.14</v>
      </c>
      <c r="L486" s="6">
        <v>0.18</v>
      </c>
      <c r="M486" s="4">
        <f t="shared" si="21"/>
        <v>0</v>
      </c>
      <c r="N486" s="4">
        <f t="shared" si="22"/>
        <v>22793.303204383563</v>
      </c>
      <c r="O486" s="4">
        <f t="shared" si="23"/>
        <v>22793.303204383563</v>
      </c>
      <c r="P486" s="5">
        <f>IF(J486&gt;SUMIFS(Sales!$H:$H,Sales!$C:$C,Investors!G486),SUMIFS(Sales!$H:$H,Sales!$C:$C,Investors!G486),Investors!J486)</f>
        <v>45625</v>
      </c>
    </row>
    <row r="487" spans="1:16" x14ac:dyDescent="0.2">
      <c r="A487" t="s">
        <v>777</v>
      </c>
      <c r="B487" t="s">
        <v>778</v>
      </c>
      <c r="C487" t="s">
        <v>779</v>
      </c>
      <c r="D487" t="s">
        <v>91</v>
      </c>
      <c r="E487" t="s">
        <v>177</v>
      </c>
      <c r="F487">
        <v>6</v>
      </c>
      <c r="G487" t="s">
        <v>185</v>
      </c>
      <c r="H487" s="5">
        <v>45527</v>
      </c>
      <c r="I487" s="5">
        <v>45527</v>
      </c>
      <c r="J487" s="5">
        <v>46258</v>
      </c>
      <c r="K487" s="4">
        <v>900000</v>
      </c>
      <c r="L487" s="6">
        <v>0.18</v>
      </c>
      <c r="M487" s="4">
        <f t="shared" si="21"/>
        <v>0</v>
      </c>
      <c r="N487" s="4">
        <f t="shared" si="22"/>
        <v>43495.890410958906</v>
      </c>
      <c r="O487" s="4">
        <f t="shared" si="23"/>
        <v>43495.890410958906</v>
      </c>
      <c r="P487" s="5">
        <f>IF(J487&gt;SUMIFS(Sales!$H:$H,Sales!$C:$C,Investors!G487),SUMIFS(Sales!$H:$H,Sales!$C:$C,Investors!G487),Investors!J487)</f>
        <v>45625</v>
      </c>
    </row>
    <row r="488" spans="1:16" x14ac:dyDescent="0.2">
      <c r="A488" t="s">
        <v>780</v>
      </c>
      <c r="B488" t="s">
        <v>781</v>
      </c>
      <c r="C488" t="s">
        <v>380</v>
      </c>
      <c r="D488" t="s">
        <v>91</v>
      </c>
      <c r="E488" t="s">
        <v>177</v>
      </c>
      <c r="F488">
        <v>1</v>
      </c>
      <c r="G488" t="s">
        <v>180</v>
      </c>
      <c r="H488" s="5">
        <v>44741</v>
      </c>
      <c r="I488" s="5">
        <v>44777</v>
      </c>
      <c r="J488" s="5">
        <v>45457</v>
      </c>
      <c r="K488" s="4">
        <v>400000</v>
      </c>
      <c r="L488" s="6">
        <v>0.14000000000000001</v>
      </c>
      <c r="M488" s="4">
        <f t="shared" si="21"/>
        <v>4339.7260273972606</v>
      </c>
      <c r="N488" s="4">
        <f t="shared" si="22"/>
        <v>104328.76712328769</v>
      </c>
      <c r="O488" s="4">
        <f t="shared" si="23"/>
        <v>108668.49315068495</v>
      </c>
      <c r="P488" s="5">
        <f>IF(J488&gt;SUMIFS(Sales!$H:$H,Sales!$C:$C,Investors!G488),SUMIFS(Sales!$H:$H,Sales!$C:$C,Investors!G488),Investors!J488)</f>
        <v>45457</v>
      </c>
    </row>
    <row r="489" spans="1:16" x14ac:dyDescent="0.2">
      <c r="A489" t="s">
        <v>780</v>
      </c>
      <c r="B489" t="s">
        <v>781</v>
      </c>
      <c r="C489" t="s">
        <v>380</v>
      </c>
      <c r="D489" t="s">
        <v>91</v>
      </c>
      <c r="E489" t="s">
        <v>190</v>
      </c>
      <c r="F489">
        <v>2</v>
      </c>
      <c r="G489" t="s">
        <v>206</v>
      </c>
      <c r="H489" s="5">
        <v>45469</v>
      </c>
      <c r="I489" s="5">
        <v>45471</v>
      </c>
      <c r="J489" s="5">
        <v>46202</v>
      </c>
      <c r="K489" s="4">
        <v>507320.55</v>
      </c>
      <c r="L489" s="6">
        <v>0.16</v>
      </c>
      <c r="M489" s="4">
        <f t="shared" si="21"/>
        <v>305.78224931506844</v>
      </c>
      <c r="N489" s="4">
        <f t="shared" si="22"/>
        <v>55596.772602739729</v>
      </c>
      <c r="O489" s="4">
        <f t="shared" si="23"/>
        <v>55902.554852054796</v>
      </c>
      <c r="P489" s="5">
        <f>IF(J489&gt;SUMIFS(Sales!$H:$H,Sales!$C:$C,Investors!G489),SUMIFS(Sales!$H:$H,Sales!$C:$C,Investors!G489),Investors!J489)</f>
        <v>45721</v>
      </c>
    </row>
    <row r="490" spans="1:16" x14ac:dyDescent="0.2">
      <c r="A490" t="s">
        <v>782</v>
      </c>
      <c r="B490" t="s">
        <v>783</v>
      </c>
      <c r="C490" t="s">
        <v>784</v>
      </c>
      <c r="D490" t="s">
        <v>24</v>
      </c>
      <c r="E490" t="s">
        <v>44</v>
      </c>
      <c r="F490">
        <v>1</v>
      </c>
      <c r="G490" t="s">
        <v>64</v>
      </c>
      <c r="H490" s="5">
        <v>44763</v>
      </c>
      <c r="I490" s="5">
        <v>44840</v>
      </c>
      <c r="J490" s="5">
        <v>45002</v>
      </c>
      <c r="K490" s="4">
        <v>400000</v>
      </c>
      <c r="L490" s="6">
        <v>0.15</v>
      </c>
      <c r="M490" s="4">
        <f t="shared" si="21"/>
        <v>9282.1917808219168</v>
      </c>
      <c r="N490" s="4">
        <f t="shared" si="22"/>
        <v>26630.136986301368</v>
      </c>
      <c r="O490" s="4">
        <f t="shared" si="23"/>
        <v>35912.328767123283</v>
      </c>
      <c r="P490" s="5">
        <f>IF(J490&gt;SUMIFS(Sales!$H:$H,Sales!$C:$C,Investors!G490),SUMIFS(Sales!$H:$H,Sales!$C:$C,Investors!G490),Investors!J490)</f>
        <v>45002</v>
      </c>
    </row>
    <row r="491" spans="1:16" x14ac:dyDescent="0.2">
      <c r="A491" t="s">
        <v>782</v>
      </c>
      <c r="B491" t="s">
        <v>783</v>
      </c>
      <c r="C491" t="s">
        <v>784</v>
      </c>
      <c r="D491" t="s">
        <v>91</v>
      </c>
      <c r="E491" t="s">
        <v>246</v>
      </c>
      <c r="F491">
        <v>2</v>
      </c>
      <c r="G491" t="s">
        <v>261</v>
      </c>
      <c r="H491" s="5">
        <v>45012</v>
      </c>
      <c r="I491" s="5">
        <v>45161</v>
      </c>
      <c r="J491" s="5">
        <v>45892</v>
      </c>
      <c r="K491" s="4">
        <v>400000</v>
      </c>
      <c r="L491" s="6">
        <v>0.14000000000000001</v>
      </c>
      <c r="M491" s="4">
        <f t="shared" si="21"/>
        <v>17961.64383561644</v>
      </c>
      <c r="N491" s="4">
        <f t="shared" si="22"/>
        <v>56767.123287671238</v>
      </c>
      <c r="O491" s="4">
        <f t="shared" si="23"/>
        <v>74728.767123287675</v>
      </c>
      <c r="P491" s="5">
        <f>IF(J491&gt;SUMIFS(Sales!$H:$H,Sales!$C:$C,Investors!G491),SUMIFS(Sales!$H:$H,Sales!$C:$C,Investors!G491),Investors!J491)</f>
        <v>45531</v>
      </c>
    </row>
    <row r="492" spans="1:16" x14ac:dyDescent="0.2">
      <c r="A492" t="s">
        <v>785</v>
      </c>
      <c r="B492" t="s">
        <v>786</v>
      </c>
      <c r="C492" t="s">
        <v>787</v>
      </c>
      <c r="D492" t="s">
        <v>91</v>
      </c>
      <c r="E492" t="s">
        <v>177</v>
      </c>
      <c r="F492">
        <v>1</v>
      </c>
      <c r="G492" t="s">
        <v>185</v>
      </c>
      <c r="H492" s="5">
        <v>44755</v>
      </c>
      <c r="I492" s="5">
        <v>44798</v>
      </c>
      <c r="J492" s="5">
        <v>45523</v>
      </c>
      <c r="K492" s="4">
        <v>500000</v>
      </c>
      <c r="L492" s="6">
        <v>0.18</v>
      </c>
      <c r="M492" s="4">
        <f t="shared" si="21"/>
        <v>6479.4520547945212</v>
      </c>
      <c r="N492" s="4">
        <f t="shared" si="22"/>
        <v>178767.12328767125</v>
      </c>
      <c r="O492" s="4">
        <f t="shared" si="23"/>
        <v>185246.57534246577</v>
      </c>
      <c r="P492" s="5">
        <f>IF(J492&gt;SUMIFS(Sales!$H:$H,Sales!$C:$C,Investors!G492),SUMIFS(Sales!$H:$H,Sales!$C:$C,Investors!G492),Investors!J492)</f>
        <v>45523</v>
      </c>
    </row>
    <row r="493" spans="1:16" x14ac:dyDescent="0.2">
      <c r="A493" t="s">
        <v>785</v>
      </c>
      <c r="B493" t="s">
        <v>786</v>
      </c>
      <c r="C493" t="s">
        <v>787</v>
      </c>
      <c r="D493" t="s">
        <v>91</v>
      </c>
      <c r="E493" t="s">
        <v>177</v>
      </c>
      <c r="F493">
        <v>2</v>
      </c>
      <c r="G493" t="s">
        <v>186</v>
      </c>
      <c r="H493" s="5">
        <v>44755</v>
      </c>
      <c r="I493" s="5">
        <v>44798</v>
      </c>
      <c r="J493" s="5">
        <v>45443</v>
      </c>
      <c r="K493" s="4">
        <v>1000000</v>
      </c>
      <c r="L493" s="6">
        <v>0.18</v>
      </c>
      <c r="M493" s="4">
        <f t="shared" si="21"/>
        <v>12958.904109589042</v>
      </c>
      <c r="N493" s="4">
        <f t="shared" si="22"/>
        <v>318082.19178082194</v>
      </c>
      <c r="O493" s="4">
        <f t="shared" si="23"/>
        <v>331041.095890411</v>
      </c>
      <c r="P493" s="5">
        <f>IF(J493&gt;SUMIFS(Sales!$H:$H,Sales!$C:$C,Investors!G493),SUMIFS(Sales!$H:$H,Sales!$C:$C,Investors!G493),Investors!J493)</f>
        <v>45443</v>
      </c>
    </row>
    <row r="494" spans="1:16" x14ac:dyDescent="0.2">
      <c r="A494" t="s">
        <v>785</v>
      </c>
      <c r="B494" t="s">
        <v>786</v>
      </c>
      <c r="C494" t="s">
        <v>787</v>
      </c>
      <c r="D494" t="s">
        <v>91</v>
      </c>
      <c r="E494" t="s">
        <v>177</v>
      </c>
      <c r="F494">
        <v>3</v>
      </c>
      <c r="G494" t="s">
        <v>189</v>
      </c>
      <c r="H494" s="5">
        <v>44755</v>
      </c>
      <c r="I494" s="5">
        <v>44798</v>
      </c>
      <c r="J494" s="5">
        <v>45530</v>
      </c>
      <c r="K494" s="4">
        <v>500000</v>
      </c>
      <c r="L494" s="6">
        <v>0.18</v>
      </c>
      <c r="M494" s="4">
        <f t="shared" si="21"/>
        <v>6479.4520547945212</v>
      </c>
      <c r="N494" s="4">
        <f t="shared" si="22"/>
        <v>180493.15068493152</v>
      </c>
      <c r="O494" s="4">
        <f t="shared" si="23"/>
        <v>186972.60273972605</v>
      </c>
      <c r="P494" s="5">
        <f>IF(J494&gt;SUMIFS(Sales!$H:$H,Sales!$C:$C,Investors!G494),SUMIFS(Sales!$H:$H,Sales!$C:$C,Investors!G494),Investors!J494)</f>
        <v>45530</v>
      </c>
    </row>
    <row r="495" spans="1:16" x14ac:dyDescent="0.2">
      <c r="A495" t="s">
        <v>785</v>
      </c>
      <c r="B495" t="s">
        <v>786</v>
      </c>
      <c r="C495" t="s">
        <v>787</v>
      </c>
      <c r="D495" t="s">
        <v>91</v>
      </c>
      <c r="E495" t="s">
        <v>177</v>
      </c>
      <c r="F495">
        <v>4</v>
      </c>
      <c r="G495" t="s">
        <v>183</v>
      </c>
      <c r="H495" s="5">
        <v>45527</v>
      </c>
      <c r="I495" s="5">
        <v>45527</v>
      </c>
      <c r="J495" s="5">
        <v>46258</v>
      </c>
      <c r="K495" s="4">
        <v>500000</v>
      </c>
      <c r="L495" s="6">
        <v>0.18</v>
      </c>
      <c r="M495" s="4">
        <f t="shared" si="21"/>
        <v>0</v>
      </c>
      <c r="N495" s="4">
        <f t="shared" si="22"/>
        <v>24164.383561643837</v>
      </c>
      <c r="O495" s="4">
        <f t="shared" si="23"/>
        <v>24164.383561643837</v>
      </c>
      <c r="P495" s="5">
        <f>IF(J495&gt;SUMIFS(Sales!$H:$H,Sales!$C:$C,Investors!G495),SUMIFS(Sales!$H:$H,Sales!$C:$C,Investors!G495),Investors!J495)</f>
        <v>45625</v>
      </c>
    </row>
    <row r="496" spans="1:16" x14ac:dyDescent="0.2">
      <c r="A496" t="s">
        <v>788</v>
      </c>
      <c r="B496" t="s">
        <v>789</v>
      </c>
      <c r="C496" t="s">
        <v>790</v>
      </c>
      <c r="D496" t="s">
        <v>91</v>
      </c>
      <c r="E496" t="s">
        <v>233</v>
      </c>
      <c r="F496">
        <v>1</v>
      </c>
      <c r="G496" t="s">
        <v>234</v>
      </c>
      <c r="H496" s="5">
        <v>44757</v>
      </c>
      <c r="I496" s="5">
        <v>44783</v>
      </c>
      <c r="J496" s="5">
        <v>45310</v>
      </c>
      <c r="K496" s="4">
        <v>100000</v>
      </c>
      <c r="L496" s="6">
        <v>0.14000000000000001</v>
      </c>
      <c r="M496" s="4">
        <f t="shared" si="21"/>
        <v>783.56164383561645</v>
      </c>
      <c r="N496" s="4">
        <f t="shared" si="22"/>
        <v>20213.698630136987</v>
      </c>
      <c r="O496" s="4">
        <f t="shared" si="23"/>
        <v>20997.260273972603</v>
      </c>
      <c r="P496" s="5">
        <f>IF(J496&gt;SUMIFS(Sales!$H:$H,Sales!$C:$C,Investors!G496),SUMIFS(Sales!$H:$H,Sales!$C:$C,Investors!G496),Investors!J496)</f>
        <v>45310</v>
      </c>
    </row>
    <row r="497" spans="1:16" x14ac:dyDescent="0.2">
      <c r="A497" t="s">
        <v>791</v>
      </c>
      <c r="B497" t="s">
        <v>505</v>
      </c>
      <c r="C497" t="s">
        <v>506</v>
      </c>
      <c r="D497" t="s">
        <v>91</v>
      </c>
      <c r="E497" t="s">
        <v>177</v>
      </c>
      <c r="F497">
        <v>1</v>
      </c>
      <c r="G497" t="s">
        <v>181</v>
      </c>
      <c r="H497" s="5">
        <v>44763</v>
      </c>
      <c r="I497" s="5">
        <v>44811</v>
      </c>
      <c r="J497" s="5">
        <v>45511</v>
      </c>
      <c r="K497" s="4">
        <v>300000</v>
      </c>
      <c r="L497" s="6">
        <v>0.16</v>
      </c>
      <c r="M497" s="4">
        <f t="shared" si="21"/>
        <v>4339.7260273972597</v>
      </c>
      <c r="N497" s="4">
        <f t="shared" si="22"/>
        <v>92054.794520547948</v>
      </c>
      <c r="O497" s="4">
        <f t="shared" si="23"/>
        <v>96394.520547945212</v>
      </c>
      <c r="P497" s="5">
        <f>IF(J497&gt;SUMIFS(Sales!$H:$H,Sales!$C:$C,Investors!G497),SUMIFS(Sales!$H:$H,Sales!$C:$C,Investors!G497),Investors!J497)</f>
        <v>45511</v>
      </c>
    </row>
    <row r="498" spans="1:16" x14ac:dyDescent="0.2">
      <c r="A498" t="s">
        <v>791</v>
      </c>
      <c r="B498" t="s">
        <v>505</v>
      </c>
      <c r="C498" t="s">
        <v>506</v>
      </c>
      <c r="D498" t="s">
        <v>91</v>
      </c>
      <c r="E498" t="s">
        <v>177</v>
      </c>
      <c r="F498">
        <v>2</v>
      </c>
      <c r="G498" t="s">
        <v>184</v>
      </c>
      <c r="H498" s="5">
        <v>44763</v>
      </c>
      <c r="I498" s="5">
        <v>44811</v>
      </c>
      <c r="J498" s="5">
        <v>45530</v>
      </c>
      <c r="K498" s="4">
        <v>300000</v>
      </c>
      <c r="L498" s="6">
        <v>0.16</v>
      </c>
      <c r="M498" s="4">
        <f t="shared" si="21"/>
        <v>4339.7260273972597</v>
      </c>
      <c r="N498" s="4">
        <f t="shared" si="22"/>
        <v>94553.424657534255</v>
      </c>
      <c r="O498" s="4">
        <f t="shared" si="23"/>
        <v>98893.150684931519</v>
      </c>
      <c r="P498" s="5">
        <f>IF(J498&gt;SUMIFS(Sales!$H:$H,Sales!$C:$C,Investors!G498),SUMIFS(Sales!$H:$H,Sales!$C:$C,Investors!G498),Investors!J498)</f>
        <v>45530</v>
      </c>
    </row>
    <row r="499" spans="1:16" x14ac:dyDescent="0.2">
      <c r="A499" t="s">
        <v>791</v>
      </c>
      <c r="B499" t="s">
        <v>505</v>
      </c>
      <c r="C499" t="s">
        <v>506</v>
      </c>
      <c r="D499" t="s">
        <v>91</v>
      </c>
      <c r="E499" t="s">
        <v>177</v>
      </c>
      <c r="F499">
        <v>3</v>
      </c>
      <c r="G499" t="s">
        <v>178</v>
      </c>
      <c r="H499" s="5">
        <v>45518</v>
      </c>
      <c r="I499" s="5">
        <v>45520</v>
      </c>
      <c r="J499" s="5">
        <v>46251</v>
      </c>
      <c r="K499" s="4">
        <v>300000</v>
      </c>
      <c r="L499" s="6">
        <v>0.16</v>
      </c>
      <c r="M499" s="4">
        <f t="shared" si="21"/>
        <v>180.82191780821915</v>
      </c>
      <c r="N499" s="4">
        <f t="shared" si="22"/>
        <v>13808.219178082194</v>
      </c>
      <c r="O499" s="4">
        <f t="shared" si="23"/>
        <v>13989.041095890414</v>
      </c>
      <c r="P499" s="5">
        <f>IF(J499&gt;SUMIFS(Sales!$H:$H,Sales!$C:$C,Investors!G499),SUMIFS(Sales!$H:$H,Sales!$C:$C,Investors!G499),Investors!J499)</f>
        <v>45625</v>
      </c>
    </row>
    <row r="500" spans="1:16" x14ac:dyDescent="0.2">
      <c r="A500" t="s">
        <v>792</v>
      </c>
      <c r="B500" t="s">
        <v>793</v>
      </c>
      <c r="C500" t="s">
        <v>794</v>
      </c>
      <c r="D500" t="s">
        <v>91</v>
      </c>
      <c r="E500" t="s">
        <v>177</v>
      </c>
      <c r="F500">
        <v>1</v>
      </c>
      <c r="G500" t="s">
        <v>184</v>
      </c>
      <c r="H500" s="5">
        <v>44763</v>
      </c>
      <c r="I500" s="5">
        <v>44811</v>
      </c>
      <c r="J500" s="5">
        <v>45530</v>
      </c>
      <c r="K500" s="4">
        <v>550000</v>
      </c>
      <c r="L500" s="6">
        <v>0.18</v>
      </c>
      <c r="M500" s="4">
        <f t="shared" si="21"/>
        <v>7956.1643835616433</v>
      </c>
      <c r="N500" s="4">
        <f t="shared" si="22"/>
        <v>195016.43835616441</v>
      </c>
      <c r="O500" s="4">
        <f t="shared" si="23"/>
        <v>202972.60273972605</v>
      </c>
      <c r="P500" s="5">
        <f>IF(J500&gt;SUMIFS(Sales!$H:$H,Sales!$C:$C,Investors!G500),SUMIFS(Sales!$H:$H,Sales!$C:$C,Investors!G500),Investors!J500)</f>
        <v>45530</v>
      </c>
    </row>
    <row r="501" spans="1:16" x14ac:dyDescent="0.2">
      <c r="A501" t="s">
        <v>792</v>
      </c>
      <c r="B501" t="s">
        <v>793</v>
      </c>
      <c r="C501" t="s">
        <v>794</v>
      </c>
      <c r="D501" t="s">
        <v>91</v>
      </c>
      <c r="E501" t="s">
        <v>177</v>
      </c>
      <c r="F501">
        <v>2</v>
      </c>
      <c r="G501" t="s">
        <v>185</v>
      </c>
      <c r="H501" s="5">
        <v>44763</v>
      </c>
      <c r="I501" s="5">
        <v>44811</v>
      </c>
      <c r="J501" s="5">
        <v>45523</v>
      </c>
      <c r="K501" s="4">
        <v>500000</v>
      </c>
      <c r="L501" s="6">
        <v>0.18</v>
      </c>
      <c r="M501" s="4">
        <f t="shared" si="21"/>
        <v>7232.8767123287671</v>
      </c>
      <c r="N501" s="4">
        <f t="shared" si="22"/>
        <v>175561.64383561644</v>
      </c>
      <c r="O501" s="4">
        <f t="shared" si="23"/>
        <v>182794.5205479452</v>
      </c>
      <c r="P501" s="5">
        <f>IF(J501&gt;SUMIFS(Sales!$H:$H,Sales!$C:$C,Investors!G501),SUMIFS(Sales!$H:$H,Sales!$C:$C,Investors!G501),Investors!J501)</f>
        <v>45523</v>
      </c>
    </row>
    <row r="502" spans="1:16" x14ac:dyDescent="0.2">
      <c r="A502" t="s">
        <v>795</v>
      </c>
      <c r="B502" t="s">
        <v>796</v>
      </c>
      <c r="C502" t="s">
        <v>797</v>
      </c>
      <c r="D502" t="s">
        <v>91</v>
      </c>
      <c r="E502" t="s">
        <v>177</v>
      </c>
      <c r="F502">
        <v>1</v>
      </c>
      <c r="G502" t="s">
        <v>187</v>
      </c>
      <c r="H502" s="5">
        <v>44764</v>
      </c>
      <c r="I502" s="5">
        <v>44811</v>
      </c>
      <c r="J502" s="5">
        <v>45457</v>
      </c>
      <c r="K502" s="4">
        <v>1000000</v>
      </c>
      <c r="L502" s="6">
        <v>0.18</v>
      </c>
      <c r="M502" s="4">
        <f t="shared" si="21"/>
        <v>14164.383561643837</v>
      </c>
      <c r="N502" s="4">
        <f t="shared" si="22"/>
        <v>318575.34246575343</v>
      </c>
      <c r="O502" s="4">
        <f t="shared" si="23"/>
        <v>332739.72602739726</v>
      </c>
      <c r="P502" s="5">
        <f>IF(J502&gt;SUMIFS(Sales!$H:$H,Sales!$C:$C,Investors!G502),SUMIFS(Sales!$H:$H,Sales!$C:$C,Investors!G502),Investors!J502)</f>
        <v>45457</v>
      </c>
    </row>
    <row r="503" spans="1:16" x14ac:dyDescent="0.2">
      <c r="A503" t="s">
        <v>795</v>
      </c>
      <c r="B503" t="s">
        <v>796</v>
      </c>
      <c r="C503" t="s">
        <v>797</v>
      </c>
      <c r="D503" t="s">
        <v>91</v>
      </c>
      <c r="E503" t="s">
        <v>177</v>
      </c>
      <c r="F503">
        <v>2</v>
      </c>
      <c r="G503" t="s">
        <v>189</v>
      </c>
      <c r="H503" s="5">
        <v>44764</v>
      </c>
      <c r="I503" s="5">
        <v>44811</v>
      </c>
      <c r="J503" s="5">
        <v>45530</v>
      </c>
      <c r="K503" s="4">
        <v>500000</v>
      </c>
      <c r="L503" s="6">
        <v>0.18</v>
      </c>
      <c r="M503" s="4">
        <f t="shared" si="21"/>
        <v>7082.1917808219187</v>
      </c>
      <c r="N503" s="4">
        <f t="shared" si="22"/>
        <v>177287.67123287672</v>
      </c>
      <c r="O503" s="4">
        <f t="shared" si="23"/>
        <v>184369.86301369863</v>
      </c>
      <c r="P503" s="5">
        <f>IF(J503&gt;SUMIFS(Sales!$H:$H,Sales!$C:$C,Investors!G503),SUMIFS(Sales!$H:$H,Sales!$C:$C,Investors!G503),Investors!J503)</f>
        <v>45530</v>
      </c>
    </row>
    <row r="504" spans="1:16" x14ac:dyDescent="0.2">
      <c r="A504" t="s">
        <v>795</v>
      </c>
      <c r="B504" t="s">
        <v>796</v>
      </c>
      <c r="C504" t="s">
        <v>797</v>
      </c>
      <c r="D504" t="s">
        <v>91</v>
      </c>
      <c r="E504" t="s">
        <v>190</v>
      </c>
      <c r="F504">
        <v>3</v>
      </c>
      <c r="G504" t="s">
        <v>201</v>
      </c>
      <c r="H504" s="5">
        <v>45469</v>
      </c>
      <c r="I504" s="5">
        <v>45471</v>
      </c>
      <c r="J504" s="5">
        <v>46202</v>
      </c>
      <c r="K504" s="4">
        <v>1100000</v>
      </c>
      <c r="L504" s="6">
        <v>0.18</v>
      </c>
      <c r="M504" s="4">
        <f t="shared" si="21"/>
        <v>663.0136986301369</v>
      </c>
      <c r="N504" s="4">
        <f t="shared" si="22"/>
        <v>135616.43835616441</v>
      </c>
      <c r="O504" s="4">
        <f t="shared" si="23"/>
        <v>136279.45205479456</v>
      </c>
      <c r="P504" s="5">
        <f>IF(J504&gt;SUMIFS(Sales!$H:$H,Sales!$C:$C,Investors!G504),SUMIFS(Sales!$H:$H,Sales!$C:$C,Investors!G504),Investors!J504)</f>
        <v>45721</v>
      </c>
    </row>
    <row r="505" spans="1:16" x14ac:dyDescent="0.2">
      <c r="A505" t="s">
        <v>795</v>
      </c>
      <c r="B505" t="s">
        <v>796</v>
      </c>
      <c r="C505" t="s">
        <v>797</v>
      </c>
      <c r="D505" t="s">
        <v>91</v>
      </c>
      <c r="E505" t="s">
        <v>190</v>
      </c>
      <c r="F505">
        <v>4</v>
      </c>
      <c r="G505" t="s">
        <v>206</v>
      </c>
      <c r="H505" s="5">
        <v>45469</v>
      </c>
      <c r="I505" s="5">
        <v>45471</v>
      </c>
      <c r="J505" s="5">
        <v>46202</v>
      </c>
      <c r="K505" s="4">
        <v>229013.7</v>
      </c>
      <c r="L505" s="6">
        <v>0.18</v>
      </c>
      <c r="M505" s="4">
        <f t="shared" si="21"/>
        <v>138.03565479452055</v>
      </c>
      <c r="N505" s="4">
        <f t="shared" si="22"/>
        <v>28234.565753424657</v>
      </c>
      <c r="O505" s="4">
        <f t="shared" si="23"/>
        <v>28372.601408219176</v>
      </c>
      <c r="P505" s="5">
        <f>IF(J505&gt;SUMIFS(Sales!$H:$H,Sales!$C:$C,Investors!G505),SUMIFS(Sales!$H:$H,Sales!$C:$C,Investors!G505),Investors!J505)</f>
        <v>45721</v>
      </c>
    </row>
    <row r="506" spans="1:16" x14ac:dyDescent="0.2">
      <c r="A506" t="s">
        <v>798</v>
      </c>
      <c r="B506" t="s">
        <v>799</v>
      </c>
      <c r="C506" t="s">
        <v>800</v>
      </c>
      <c r="D506" t="s">
        <v>91</v>
      </c>
      <c r="E506" t="s">
        <v>111</v>
      </c>
      <c r="F506">
        <v>1</v>
      </c>
      <c r="G506" t="s">
        <v>113</v>
      </c>
      <c r="H506" s="5">
        <v>44775</v>
      </c>
      <c r="I506" s="5">
        <v>44819</v>
      </c>
      <c r="J506" s="5">
        <v>45272</v>
      </c>
      <c r="K506" s="4">
        <v>500000</v>
      </c>
      <c r="L506" s="6">
        <v>0.16</v>
      </c>
      <c r="M506" s="4">
        <f t="shared" si="21"/>
        <v>6630.1369863013706</v>
      </c>
      <c r="N506" s="4">
        <f t="shared" si="22"/>
        <v>99287.671232876717</v>
      </c>
      <c r="O506" s="4">
        <f t="shared" si="23"/>
        <v>105917.80821917808</v>
      </c>
      <c r="P506" s="5">
        <f>IF(J506&gt;SUMIFS(Sales!$H:$H,Sales!$C:$C,Investors!G506),SUMIFS(Sales!$H:$H,Sales!$C:$C,Investors!G506),Investors!J506)</f>
        <v>45272</v>
      </c>
    </row>
    <row r="507" spans="1:16" x14ac:dyDescent="0.2">
      <c r="A507" t="s">
        <v>798</v>
      </c>
      <c r="B507" t="s">
        <v>799</v>
      </c>
      <c r="C507" t="s">
        <v>800</v>
      </c>
      <c r="D507" t="s">
        <v>91</v>
      </c>
      <c r="E507" t="s">
        <v>215</v>
      </c>
      <c r="F507">
        <v>2</v>
      </c>
      <c r="G507" t="s">
        <v>220</v>
      </c>
      <c r="H507" s="5">
        <v>45279</v>
      </c>
      <c r="I507" s="5">
        <v>45363</v>
      </c>
      <c r="J507" s="5">
        <v>46094</v>
      </c>
      <c r="K507" s="4">
        <v>604260.27</v>
      </c>
      <c r="L507" s="6">
        <v>0.16</v>
      </c>
      <c r="M507" s="4">
        <f t="shared" si="21"/>
        <v>15296.890122739729</v>
      </c>
      <c r="N507" s="4">
        <f t="shared" si="22"/>
        <v>116812.61548273974</v>
      </c>
      <c r="O507" s="4">
        <f t="shared" si="23"/>
        <v>132109.50560547947</v>
      </c>
      <c r="P507" s="5">
        <f>IF(J507&gt;SUMIFS(Sales!$H:$H,Sales!$C:$C,Investors!G507),SUMIFS(Sales!$H:$H,Sales!$C:$C,Investors!G507),Investors!J507)</f>
        <v>45804</v>
      </c>
    </row>
    <row r="508" spans="1:16" x14ac:dyDescent="0.2">
      <c r="A508" t="s">
        <v>801</v>
      </c>
      <c r="B508" t="s">
        <v>802</v>
      </c>
      <c r="C508" t="s">
        <v>803</v>
      </c>
      <c r="D508" t="s">
        <v>91</v>
      </c>
      <c r="E508" t="s">
        <v>262</v>
      </c>
      <c r="F508">
        <v>1</v>
      </c>
      <c r="G508" t="s">
        <v>263</v>
      </c>
      <c r="H508" s="5">
        <v>44778</v>
      </c>
      <c r="I508" s="5">
        <v>44791</v>
      </c>
      <c r="J508" s="5">
        <v>45177</v>
      </c>
      <c r="K508" s="4">
        <v>100000</v>
      </c>
      <c r="L508" s="6">
        <v>0.14000000000000001</v>
      </c>
      <c r="M508" s="4">
        <f t="shared" si="21"/>
        <v>391.78082191780823</v>
      </c>
      <c r="N508" s="4">
        <f t="shared" si="22"/>
        <v>14805.479452054797</v>
      </c>
      <c r="O508" s="4">
        <f t="shared" si="23"/>
        <v>15197.260273972604</v>
      </c>
      <c r="P508" s="5">
        <f>IF(J508&gt;SUMIFS(Sales!$H:$H,Sales!$C:$C,Investors!G508),SUMIFS(Sales!$H:$H,Sales!$C:$C,Investors!G508),Investors!J508)</f>
        <v>45177</v>
      </c>
    </row>
    <row r="509" spans="1:16" x14ac:dyDescent="0.2">
      <c r="A509" t="s">
        <v>801</v>
      </c>
      <c r="B509" t="s">
        <v>802</v>
      </c>
      <c r="C509" t="s">
        <v>803</v>
      </c>
      <c r="D509" t="s">
        <v>91</v>
      </c>
      <c r="E509" t="s">
        <v>124</v>
      </c>
      <c r="F509">
        <v>2</v>
      </c>
      <c r="G509" t="s">
        <v>126</v>
      </c>
      <c r="H509" s="5">
        <v>45187</v>
      </c>
      <c r="I509" s="5">
        <v>45321</v>
      </c>
      <c r="J509" s="5">
        <v>46052</v>
      </c>
      <c r="K509" s="4">
        <v>115099.32</v>
      </c>
      <c r="L509" s="6">
        <v>0.14000000000000001</v>
      </c>
      <c r="M509" s="4">
        <f t="shared" si="21"/>
        <v>4648.1204843835612</v>
      </c>
      <c r="N509" s="4">
        <f t="shared" si="22"/>
        <v>21764.808401095892</v>
      </c>
      <c r="O509" s="4">
        <f t="shared" si="23"/>
        <v>26412.928885479454</v>
      </c>
      <c r="P509" s="5">
        <f>IF(J509&gt;SUMIFS(Sales!$H:$H,Sales!$C:$C,Investors!G509),SUMIFS(Sales!$H:$H,Sales!$C:$C,Investors!G509),Investors!J509)</f>
        <v>45814</v>
      </c>
    </row>
    <row r="510" spans="1:16" x14ac:dyDescent="0.2">
      <c r="A510" t="s">
        <v>804</v>
      </c>
      <c r="B510" t="s">
        <v>805</v>
      </c>
      <c r="C510" t="s">
        <v>612</v>
      </c>
      <c r="D510" t="s">
        <v>91</v>
      </c>
      <c r="E510" t="s">
        <v>262</v>
      </c>
      <c r="F510">
        <v>1</v>
      </c>
      <c r="G510" t="s">
        <v>264</v>
      </c>
      <c r="H510" s="5">
        <v>44785</v>
      </c>
      <c r="I510" s="5">
        <v>44833</v>
      </c>
      <c r="J510" s="5">
        <v>45177</v>
      </c>
      <c r="K510" s="4">
        <v>1000000</v>
      </c>
      <c r="L510" s="6">
        <v>0.18</v>
      </c>
      <c r="M510" s="4">
        <f t="shared" si="21"/>
        <v>14465.753424657534</v>
      </c>
      <c r="N510" s="4">
        <f t="shared" si="22"/>
        <v>169643.83561643836</v>
      </c>
      <c r="O510" s="4">
        <f t="shared" si="23"/>
        <v>184109.5890410959</v>
      </c>
      <c r="P510" s="5">
        <f>IF(J510&gt;SUMIFS(Sales!$H:$H,Sales!$C:$C,Investors!G510),SUMIFS(Sales!$H:$H,Sales!$C:$C,Investors!G510),Investors!J510)</f>
        <v>45177</v>
      </c>
    </row>
    <row r="511" spans="1:16" x14ac:dyDescent="0.2">
      <c r="A511" t="s">
        <v>806</v>
      </c>
      <c r="B511" t="s">
        <v>807</v>
      </c>
      <c r="C511" t="s">
        <v>808</v>
      </c>
      <c r="D511" t="s">
        <v>91</v>
      </c>
      <c r="E511" t="s">
        <v>262</v>
      </c>
      <c r="F511">
        <v>1</v>
      </c>
      <c r="G511" t="s">
        <v>264</v>
      </c>
      <c r="H511" s="5">
        <v>44791</v>
      </c>
      <c r="I511" s="5">
        <v>44840</v>
      </c>
      <c r="J511" s="5">
        <v>45177</v>
      </c>
      <c r="K511" s="4">
        <v>100000</v>
      </c>
      <c r="L511" s="6">
        <v>0.14000000000000001</v>
      </c>
      <c r="M511" s="4">
        <f t="shared" si="21"/>
        <v>1476.7123287671234</v>
      </c>
      <c r="N511" s="4">
        <f t="shared" si="22"/>
        <v>12926.027397260275</v>
      </c>
      <c r="O511" s="4">
        <f t="shared" si="23"/>
        <v>14402.739726027399</v>
      </c>
      <c r="P511" s="5">
        <f>IF(J511&gt;SUMIFS(Sales!$H:$H,Sales!$C:$C,Investors!G511),SUMIFS(Sales!$H:$H,Sales!$C:$C,Investors!G511),Investors!J511)</f>
        <v>45177</v>
      </c>
    </row>
    <row r="512" spans="1:16" x14ac:dyDescent="0.2">
      <c r="A512" t="s">
        <v>806</v>
      </c>
      <c r="B512" t="s">
        <v>807</v>
      </c>
      <c r="C512" t="s">
        <v>808</v>
      </c>
      <c r="D512" t="s">
        <v>91</v>
      </c>
      <c r="E512" t="s">
        <v>137</v>
      </c>
      <c r="F512">
        <v>2</v>
      </c>
      <c r="G512" t="s">
        <v>144</v>
      </c>
      <c r="H512" s="5">
        <v>45187</v>
      </c>
      <c r="I512" s="5">
        <v>45273</v>
      </c>
      <c r="J512" s="5">
        <v>46004</v>
      </c>
      <c r="K512" s="4">
        <v>100000</v>
      </c>
      <c r="L512" s="6">
        <v>0.14000000000000001</v>
      </c>
      <c r="M512" s="4">
        <f t="shared" si="21"/>
        <v>2591.7808219178082</v>
      </c>
      <c r="N512" s="4">
        <f t="shared" si="22"/>
        <v>21249.315068493153</v>
      </c>
      <c r="O512" s="4">
        <f t="shared" si="23"/>
        <v>23841.095890410961</v>
      </c>
      <c r="P512" s="5">
        <f>IF(J512&gt;SUMIFS(Sales!$H:$H,Sales!$C:$C,Investors!G512),SUMIFS(Sales!$H:$H,Sales!$C:$C,Investors!G512),Investors!J512)</f>
        <v>45827</v>
      </c>
    </row>
    <row r="513" spans="1:16" x14ac:dyDescent="0.2">
      <c r="A513" t="s">
        <v>809</v>
      </c>
      <c r="B513" t="s">
        <v>810</v>
      </c>
      <c r="C513" t="s">
        <v>811</v>
      </c>
      <c r="D513" t="s">
        <v>91</v>
      </c>
      <c r="E513" t="s">
        <v>262</v>
      </c>
      <c r="F513">
        <v>1</v>
      </c>
      <c r="G513" t="s">
        <v>265</v>
      </c>
      <c r="H513" s="5">
        <v>44796</v>
      </c>
      <c r="I513" s="5">
        <v>44833</v>
      </c>
      <c r="J513" s="5">
        <v>45177</v>
      </c>
      <c r="K513" s="4">
        <v>1100000</v>
      </c>
      <c r="L513" s="6">
        <v>0.18</v>
      </c>
      <c r="M513" s="4">
        <f t="shared" si="21"/>
        <v>12265.753424657532</v>
      </c>
      <c r="N513" s="4">
        <f t="shared" si="22"/>
        <v>186608.21917808222</v>
      </c>
      <c r="O513" s="4">
        <f t="shared" si="23"/>
        <v>198873.97260273976</v>
      </c>
      <c r="P513" s="5">
        <f>IF(J513&gt;SUMIFS(Sales!$H:$H,Sales!$C:$C,Investors!G513),SUMIFS(Sales!$H:$H,Sales!$C:$C,Investors!G513),Investors!J513)</f>
        <v>45177</v>
      </c>
    </row>
    <row r="514" spans="1:16" x14ac:dyDescent="0.2">
      <c r="A514" t="s">
        <v>809</v>
      </c>
      <c r="B514" t="s">
        <v>810</v>
      </c>
      <c r="C514" t="s">
        <v>811</v>
      </c>
      <c r="D514" t="s">
        <v>91</v>
      </c>
      <c r="E514" t="s">
        <v>262</v>
      </c>
      <c r="F514">
        <v>2</v>
      </c>
      <c r="G514" t="s">
        <v>266</v>
      </c>
      <c r="H514" s="5">
        <v>44796</v>
      </c>
      <c r="I514" s="5">
        <v>44826</v>
      </c>
      <c r="J514" s="5">
        <v>45462</v>
      </c>
      <c r="K514" s="4">
        <v>500000</v>
      </c>
      <c r="L514" s="6">
        <v>0.18</v>
      </c>
      <c r="M514" s="4">
        <f t="shared" si="21"/>
        <v>4520.5479452054797</v>
      </c>
      <c r="N514" s="4">
        <f t="shared" si="22"/>
        <v>156821.91780821918</v>
      </c>
      <c r="O514" s="4">
        <f t="shared" si="23"/>
        <v>161342.46575342465</v>
      </c>
      <c r="P514" s="5">
        <f>IF(J514&gt;SUMIFS(Sales!$H:$H,Sales!$C:$C,Investors!G514),SUMIFS(Sales!$H:$H,Sales!$C:$C,Investors!G514),Investors!J514)</f>
        <v>45462</v>
      </c>
    </row>
    <row r="515" spans="1:16" x14ac:dyDescent="0.2">
      <c r="A515" t="s">
        <v>809</v>
      </c>
      <c r="B515" t="s">
        <v>810</v>
      </c>
      <c r="C515" t="s">
        <v>811</v>
      </c>
      <c r="D515" t="s">
        <v>91</v>
      </c>
      <c r="E515" t="s">
        <v>177</v>
      </c>
      <c r="F515">
        <v>7</v>
      </c>
      <c r="G515" t="s">
        <v>179</v>
      </c>
      <c r="H515" s="5">
        <v>45464</v>
      </c>
      <c r="I515" s="5">
        <v>45520</v>
      </c>
      <c r="J515" s="5">
        <v>46251</v>
      </c>
      <c r="K515" s="4">
        <v>660212.32999999996</v>
      </c>
      <c r="L515" s="6">
        <v>0.18</v>
      </c>
      <c r="M515" s="4">
        <f t="shared" si="21"/>
        <v>11142.213569315067</v>
      </c>
      <c r="N515" s="4">
        <f t="shared" si="22"/>
        <v>34186.337087671229</v>
      </c>
      <c r="O515" s="4">
        <f t="shared" si="23"/>
        <v>45328.550656986292</v>
      </c>
      <c r="P515" s="5">
        <f>IF(J515&gt;SUMIFS(Sales!$H:$H,Sales!$C:$C,Investors!G515),SUMIFS(Sales!$H:$H,Sales!$C:$C,Investors!G515),Investors!J515)</f>
        <v>45625</v>
      </c>
    </row>
    <row r="516" spans="1:16" x14ac:dyDescent="0.2">
      <c r="A516" t="s">
        <v>812</v>
      </c>
      <c r="B516" t="s">
        <v>813</v>
      </c>
      <c r="C516" t="s">
        <v>470</v>
      </c>
      <c r="D516" t="s">
        <v>91</v>
      </c>
      <c r="E516" t="s">
        <v>262</v>
      </c>
      <c r="F516">
        <v>1</v>
      </c>
      <c r="G516" t="s">
        <v>269</v>
      </c>
      <c r="H516" s="5">
        <v>44811</v>
      </c>
      <c r="I516" s="5">
        <v>44833</v>
      </c>
      <c r="J516" s="5">
        <v>45247</v>
      </c>
      <c r="K516" s="4">
        <v>1000000</v>
      </c>
      <c r="L516" s="6">
        <v>0.18</v>
      </c>
      <c r="M516" s="4">
        <f t="shared" si="21"/>
        <v>6630.1369863013706</v>
      </c>
      <c r="N516" s="4">
        <f t="shared" si="22"/>
        <v>204164.38356164386</v>
      </c>
      <c r="O516" s="4">
        <f t="shared" si="23"/>
        <v>210794.52054794523</v>
      </c>
      <c r="P516" s="5">
        <f>IF(J516&gt;SUMIFS(Sales!$H:$H,Sales!$C:$C,Investors!G516),SUMIFS(Sales!$H:$H,Sales!$C:$C,Investors!G516),Investors!J516)</f>
        <v>45247</v>
      </c>
    </row>
    <row r="517" spans="1:16" x14ac:dyDescent="0.2">
      <c r="A517" t="s">
        <v>814</v>
      </c>
      <c r="B517" t="s">
        <v>815</v>
      </c>
      <c r="C517" t="s">
        <v>816</v>
      </c>
      <c r="D517" t="s">
        <v>91</v>
      </c>
      <c r="E517" t="s">
        <v>262</v>
      </c>
      <c r="F517">
        <v>1</v>
      </c>
      <c r="G517" t="s">
        <v>266</v>
      </c>
      <c r="H517" s="5">
        <v>44823</v>
      </c>
      <c r="I517" s="5">
        <v>44848</v>
      </c>
      <c r="J517" s="5">
        <v>45462</v>
      </c>
      <c r="K517" s="4">
        <v>200000</v>
      </c>
      <c r="L517" s="6">
        <v>0.14000000000000001</v>
      </c>
      <c r="M517" s="4">
        <f t="shared" ref="M517:M580" si="24">IF(I517="",K517/365*0.11*((H517+30)-H517),K517/365*0.11*(I517-H517))</f>
        <v>1506.8493150684931</v>
      </c>
      <c r="N517" s="4">
        <f t="shared" ref="N517:N580" si="25">K517*L517/365*(P517-I517)</f>
        <v>47101.369863013701</v>
      </c>
      <c r="O517" s="4">
        <f t="shared" ref="O517:O580" si="26">M517+N517</f>
        <v>48608.219178082196</v>
      </c>
      <c r="P517" s="5">
        <f>IF(J517&gt;SUMIFS(Sales!$H:$H,Sales!$C:$C,Investors!G517),SUMIFS(Sales!$H:$H,Sales!$C:$C,Investors!G517),Investors!J517)</f>
        <v>45462</v>
      </c>
    </row>
    <row r="518" spans="1:16" x14ac:dyDescent="0.2">
      <c r="A518" t="s">
        <v>817</v>
      </c>
      <c r="B518" t="s">
        <v>818</v>
      </c>
      <c r="C518" t="s">
        <v>819</v>
      </c>
      <c r="D518" t="s">
        <v>91</v>
      </c>
      <c r="E518" t="s">
        <v>262</v>
      </c>
      <c r="F518">
        <v>1</v>
      </c>
      <c r="G518" t="s">
        <v>266</v>
      </c>
      <c r="H518" s="5">
        <v>44833</v>
      </c>
      <c r="I518" s="5">
        <v>44861</v>
      </c>
      <c r="J518" s="5">
        <v>45462</v>
      </c>
      <c r="K518" s="4">
        <v>100000</v>
      </c>
      <c r="L518" s="6">
        <v>0.14000000000000001</v>
      </c>
      <c r="M518" s="4">
        <f t="shared" si="24"/>
        <v>843.83561643835617</v>
      </c>
      <c r="N518" s="4">
        <f t="shared" si="25"/>
        <v>23052.054794520551</v>
      </c>
      <c r="O518" s="4">
        <f t="shared" si="26"/>
        <v>23895.890410958906</v>
      </c>
      <c r="P518" s="5">
        <f>IF(J518&gt;SUMIFS(Sales!$H:$H,Sales!$C:$C,Investors!G518),SUMIFS(Sales!$H:$H,Sales!$C:$C,Investors!G518),Investors!J518)</f>
        <v>45462</v>
      </c>
    </row>
    <row r="519" spans="1:16" x14ac:dyDescent="0.2">
      <c r="A519" t="s">
        <v>817</v>
      </c>
      <c r="B519" t="s">
        <v>818</v>
      </c>
      <c r="C519" t="s">
        <v>819</v>
      </c>
      <c r="D519" t="s">
        <v>91</v>
      </c>
      <c r="E519" t="s">
        <v>177</v>
      </c>
      <c r="F519">
        <v>2</v>
      </c>
      <c r="G519" t="s">
        <v>179</v>
      </c>
      <c r="H519" s="5">
        <v>45464</v>
      </c>
      <c r="I519" s="5">
        <v>45520</v>
      </c>
      <c r="J519" s="5">
        <v>46251</v>
      </c>
      <c r="K519" s="4">
        <v>123740.41</v>
      </c>
      <c r="L519" s="6">
        <v>0.14000000000000001</v>
      </c>
      <c r="M519" s="4">
        <f t="shared" si="24"/>
        <v>2088.3313030136987</v>
      </c>
      <c r="N519" s="4">
        <f t="shared" si="25"/>
        <v>4983.5178821917825</v>
      </c>
      <c r="O519" s="4">
        <f t="shared" si="26"/>
        <v>7071.8491852054813</v>
      </c>
      <c r="P519" s="5">
        <f>IF(J519&gt;SUMIFS(Sales!$H:$H,Sales!$C:$C,Investors!G519),SUMIFS(Sales!$H:$H,Sales!$C:$C,Investors!G519),Investors!J519)</f>
        <v>45625</v>
      </c>
    </row>
    <row r="520" spans="1:16" x14ac:dyDescent="0.2">
      <c r="A520" t="s">
        <v>820</v>
      </c>
      <c r="B520" t="s">
        <v>821</v>
      </c>
      <c r="C520" t="s">
        <v>822</v>
      </c>
      <c r="D520" t="s">
        <v>91</v>
      </c>
      <c r="E520" t="s">
        <v>262</v>
      </c>
      <c r="F520">
        <v>1</v>
      </c>
      <c r="G520" t="s">
        <v>266</v>
      </c>
      <c r="H520" s="5">
        <v>44839</v>
      </c>
      <c r="I520" s="5">
        <v>44861</v>
      </c>
      <c r="J520" s="5">
        <v>45462</v>
      </c>
      <c r="K520" s="4">
        <v>100000</v>
      </c>
      <c r="L520" s="6">
        <v>0.14000000000000001</v>
      </c>
      <c r="M520" s="4">
        <f t="shared" si="24"/>
        <v>663.01369863013701</v>
      </c>
      <c r="N520" s="4">
        <f t="shared" si="25"/>
        <v>23052.054794520551</v>
      </c>
      <c r="O520" s="4">
        <f t="shared" si="26"/>
        <v>23715.068493150688</v>
      </c>
      <c r="P520" s="5">
        <f>IF(J520&gt;SUMIFS(Sales!$H:$H,Sales!$C:$C,Investors!G520),SUMIFS(Sales!$H:$H,Sales!$C:$C,Investors!G520),Investors!J520)</f>
        <v>45462</v>
      </c>
    </row>
    <row r="521" spans="1:16" x14ac:dyDescent="0.2">
      <c r="A521" t="s">
        <v>820</v>
      </c>
      <c r="B521" t="s">
        <v>821</v>
      </c>
      <c r="C521" t="s">
        <v>822</v>
      </c>
      <c r="D521" t="s">
        <v>91</v>
      </c>
      <c r="E521" t="s">
        <v>177</v>
      </c>
      <c r="F521">
        <v>2</v>
      </c>
      <c r="G521" t="s">
        <v>179</v>
      </c>
      <c r="H521" s="5">
        <v>45464</v>
      </c>
      <c r="I521" s="5">
        <v>45520</v>
      </c>
      <c r="J521" s="5">
        <v>46251</v>
      </c>
      <c r="K521" s="4">
        <v>100000</v>
      </c>
      <c r="L521" s="6">
        <v>0.14000000000000001</v>
      </c>
      <c r="M521" s="4">
        <f t="shared" si="24"/>
        <v>1687.6712328767123</v>
      </c>
      <c r="N521" s="4">
        <f t="shared" si="25"/>
        <v>4027.3972602739732</v>
      </c>
      <c r="O521" s="4">
        <f t="shared" si="26"/>
        <v>5715.0684931506858</v>
      </c>
      <c r="P521" s="5">
        <f>IF(J521&gt;SUMIFS(Sales!$H:$H,Sales!$C:$C,Investors!G521),SUMIFS(Sales!$H:$H,Sales!$C:$C,Investors!G521),Investors!J521)</f>
        <v>45625</v>
      </c>
    </row>
    <row r="522" spans="1:16" x14ac:dyDescent="0.2">
      <c r="A522" t="s">
        <v>823</v>
      </c>
      <c r="B522" t="s">
        <v>824</v>
      </c>
      <c r="C522" t="s">
        <v>825</v>
      </c>
      <c r="D522" t="s">
        <v>91</v>
      </c>
      <c r="E522" t="s">
        <v>92</v>
      </c>
      <c r="F522">
        <v>1</v>
      </c>
      <c r="G522" t="s">
        <v>95</v>
      </c>
      <c r="H522" s="5">
        <v>44833</v>
      </c>
      <c r="I522" s="5">
        <v>44861</v>
      </c>
      <c r="J522" s="5">
        <v>45174</v>
      </c>
      <c r="K522" s="4">
        <v>1000000</v>
      </c>
      <c r="L522" s="6">
        <v>0.18</v>
      </c>
      <c r="M522" s="4">
        <f t="shared" si="24"/>
        <v>8438.3561643835619</v>
      </c>
      <c r="N522" s="4">
        <f t="shared" si="25"/>
        <v>154356.16438356164</v>
      </c>
      <c r="O522" s="4">
        <f t="shared" si="26"/>
        <v>162794.5205479452</v>
      </c>
      <c r="P522" s="5">
        <f>IF(J522&gt;SUMIFS(Sales!$H:$H,Sales!$C:$C,Investors!G522),SUMIFS(Sales!$H:$H,Sales!$C:$C,Investors!G522),Investors!J522)</f>
        <v>45174</v>
      </c>
    </row>
    <row r="523" spans="1:16" x14ac:dyDescent="0.2">
      <c r="A523" t="s">
        <v>823</v>
      </c>
      <c r="B523" t="s">
        <v>824</v>
      </c>
      <c r="C523" t="s">
        <v>825</v>
      </c>
      <c r="D523" t="s">
        <v>91</v>
      </c>
      <c r="E523" t="s">
        <v>246</v>
      </c>
      <c r="F523">
        <v>2</v>
      </c>
      <c r="G523" t="s">
        <v>261</v>
      </c>
      <c r="H523" s="5">
        <v>44973</v>
      </c>
      <c r="I523" s="5">
        <v>45107</v>
      </c>
      <c r="J523" s="5">
        <v>45838</v>
      </c>
      <c r="K523" s="4">
        <v>500000</v>
      </c>
      <c r="L523" s="6">
        <v>0.18</v>
      </c>
      <c r="M523" s="4">
        <f t="shared" si="24"/>
        <v>20191.780821917808</v>
      </c>
      <c r="N523" s="4">
        <f t="shared" si="25"/>
        <v>104547.94520547945</v>
      </c>
      <c r="O523" s="4">
        <f t="shared" si="26"/>
        <v>124739.72602739726</v>
      </c>
      <c r="P523" s="5">
        <f>IF(J523&gt;SUMIFS(Sales!$H:$H,Sales!$C:$C,Investors!G523),SUMIFS(Sales!$H:$H,Sales!$C:$C,Investors!G523),Investors!J523)</f>
        <v>45531</v>
      </c>
    </row>
    <row r="524" spans="1:16" x14ac:dyDescent="0.2">
      <c r="A524" t="s">
        <v>826</v>
      </c>
      <c r="B524" t="s">
        <v>827</v>
      </c>
      <c r="C524" t="s">
        <v>828</v>
      </c>
      <c r="D524" t="s">
        <v>91</v>
      </c>
      <c r="E524" t="s">
        <v>262</v>
      </c>
      <c r="F524">
        <v>1</v>
      </c>
      <c r="G524" t="s">
        <v>267</v>
      </c>
      <c r="H524" s="5">
        <v>44839</v>
      </c>
      <c r="I524" s="5">
        <v>44868</v>
      </c>
      <c r="J524" s="5">
        <v>45191</v>
      </c>
      <c r="K524" s="4">
        <v>100000</v>
      </c>
      <c r="L524" s="6">
        <v>0.14000000000000001</v>
      </c>
      <c r="M524" s="4">
        <f t="shared" si="24"/>
        <v>873.97260273972597</v>
      </c>
      <c r="N524" s="4">
        <f t="shared" si="25"/>
        <v>12389.041095890412</v>
      </c>
      <c r="O524" s="4">
        <f t="shared" si="26"/>
        <v>13263.013698630139</v>
      </c>
      <c r="P524" s="5">
        <f>IF(J524&gt;SUMIFS(Sales!$H:$H,Sales!$C:$C,Investors!G524),SUMIFS(Sales!$H:$H,Sales!$C:$C,Investors!G524),Investors!J524)</f>
        <v>45191</v>
      </c>
    </row>
    <row r="525" spans="1:16" x14ac:dyDescent="0.2">
      <c r="A525" t="s">
        <v>829</v>
      </c>
      <c r="B525" t="s">
        <v>481</v>
      </c>
      <c r="C525" t="s">
        <v>482</v>
      </c>
      <c r="D525" t="s">
        <v>91</v>
      </c>
      <c r="E525" t="s">
        <v>262</v>
      </c>
      <c r="F525">
        <v>1</v>
      </c>
      <c r="G525" t="s">
        <v>263</v>
      </c>
      <c r="H525" s="5">
        <v>44784</v>
      </c>
      <c r="I525" s="5">
        <v>44798</v>
      </c>
      <c r="J525" s="5">
        <v>45177</v>
      </c>
      <c r="K525" s="4">
        <v>100000</v>
      </c>
      <c r="L525" s="6">
        <v>0.14000000000000001</v>
      </c>
      <c r="M525" s="4">
        <f t="shared" si="24"/>
        <v>421.91780821917808</v>
      </c>
      <c r="N525" s="4">
        <f t="shared" si="25"/>
        <v>14536.986301369865</v>
      </c>
      <c r="O525" s="4">
        <f t="shared" si="26"/>
        <v>14958.904109589042</v>
      </c>
      <c r="P525" s="5">
        <f>IF(J525&gt;SUMIFS(Sales!$H:$H,Sales!$C:$C,Investors!G525),SUMIFS(Sales!$H:$H,Sales!$C:$C,Investors!G525),Investors!J525)</f>
        <v>45177</v>
      </c>
    </row>
    <row r="526" spans="1:16" x14ac:dyDescent="0.2">
      <c r="A526" t="s">
        <v>829</v>
      </c>
      <c r="B526" t="s">
        <v>481</v>
      </c>
      <c r="C526" t="s">
        <v>482</v>
      </c>
      <c r="D526" t="s">
        <v>91</v>
      </c>
      <c r="E526" t="s">
        <v>92</v>
      </c>
      <c r="F526">
        <v>2</v>
      </c>
      <c r="G526" t="s">
        <v>95</v>
      </c>
      <c r="H526" s="5">
        <v>44851</v>
      </c>
      <c r="I526" s="5">
        <v>44868</v>
      </c>
      <c r="J526" s="5">
        <v>45174</v>
      </c>
      <c r="K526" s="4">
        <v>118391.41</v>
      </c>
      <c r="L526" s="6">
        <v>0.14000000000000001</v>
      </c>
      <c r="M526" s="4">
        <f t="shared" si="24"/>
        <v>606.55325123287673</v>
      </c>
      <c r="N526" s="4">
        <f t="shared" si="25"/>
        <v>13895.583573698634</v>
      </c>
      <c r="O526" s="4">
        <f t="shared" si="26"/>
        <v>14502.136824931511</v>
      </c>
      <c r="P526" s="5">
        <f>IF(J526&gt;SUMIFS(Sales!$H:$H,Sales!$C:$C,Investors!G526),SUMIFS(Sales!$H:$H,Sales!$C:$C,Investors!G526),Investors!J526)</f>
        <v>45174</v>
      </c>
    </row>
    <row r="527" spans="1:16" x14ac:dyDescent="0.2">
      <c r="A527" t="s">
        <v>829</v>
      </c>
      <c r="B527" t="s">
        <v>481</v>
      </c>
      <c r="C527" t="s">
        <v>482</v>
      </c>
      <c r="D527" t="s">
        <v>91</v>
      </c>
      <c r="E527" t="s">
        <v>190</v>
      </c>
      <c r="F527">
        <v>3</v>
      </c>
      <c r="G527" t="s">
        <v>211</v>
      </c>
      <c r="H527" s="5">
        <v>44917</v>
      </c>
      <c r="I527" s="5">
        <v>45008</v>
      </c>
      <c r="J527" s="5">
        <v>45739</v>
      </c>
      <c r="K527" s="4">
        <v>124599.32</v>
      </c>
      <c r="L527" s="6">
        <v>0.16</v>
      </c>
      <c r="M527" s="4">
        <f t="shared" si="24"/>
        <v>3417.0936799999999</v>
      </c>
      <c r="N527" s="4">
        <f t="shared" si="25"/>
        <v>38943.261440000002</v>
      </c>
      <c r="O527" s="4">
        <f t="shared" si="26"/>
        <v>42360.35512</v>
      </c>
      <c r="P527" s="5">
        <f>IF(J527&gt;SUMIFS(Sales!$H:$H,Sales!$C:$C,Investors!G527),SUMIFS(Sales!$H:$H,Sales!$C:$C,Investors!G527),Investors!J527)</f>
        <v>45721</v>
      </c>
    </row>
    <row r="528" spans="1:16" x14ac:dyDescent="0.2">
      <c r="A528" t="s">
        <v>829</v>
      </c>
      <c r="B528" t="s">
        <v>481</v>
      </c>
      <c r="C528" t="s">
        <v>482</v>
      </c>
      <c r="D528" t="s">
        <v>91</v>
      </c>
      <c r="E528" t="s">
        <v>246</v>
      </c>
      <c r="F528">
        <v>4</v>
      </c>
      <c r="G528" t="s">
        <v>252</v>
      </c>
      <c r="H528" s="5">
        <v>44942</v>
      </c>
      <c r="I528" s="5">
        <v>45016</v>
      </c>
      <c r="J528" s="5">
        <v>45506</v>
      </c>
      <c r="K528" s="4">
        <v>229795.89</v>
      </c>
      <c r="L528" s="6">
        <v>0.16</v>
      </c>
      <c r="M528" s="4">
        <f t="shared" si="24"/>
        <v>5124.7631358904118</v>
      </c>
      <c r="N528" s="4">
        <f t="shared" si="25"/>
        <v>49056.700681643837</v>
      </c>
      <c r="O528" s="4">
        <f t="shared" si="26"/>
        <v>54181.463817534248</v>
      </c>
      <c r="P528" s="5">
        <f>IF(J528&gt;SUMIFS(Sales!$H:$H,Sales!$C:$C,Investors!G528),SUMIFS(Sales!$H:$H,Sales!$C:$C,Investors!G528),Investors!J528)</f>
        <v>45503</v>
      </c>
    </row>
    <row r="529" spans="1:16" x14ac:dyDescent="0.2">
      <c r="A529" t="s">
        <v>829</v>
      </c>
      <c r="B529" t="s">
        <v>481</v>
      </c>
      <c r="C529" t="s">
        <v>482</v>
      </c>
      <c r="D529" t="s">
        <v>91</v>
      </c>
      <c r="E529" t="s">
        <v>146</v>
      </c>
      <c r="F529">
        <v>5</v>
      </c>
      <c r="G529" t="s">
        <v>153</v>
      </c>
      <c r="H529" s="5">
        <v>45070</v>
      </c>
      <c r="I529" s="5">
        <v>45252</v>
      </c>
      <c r="J529" s="5">
        <v>45983</v>
      </c>
      <c r="K529" s="4">
        <v>100000</v>
      </c>
      <c r="L529" s="6">
        <v>0.18</v>
      </c>
      <c r="M529" s="4">
        <f t="shared" si="24"/>
        <v>5484.9315068493152</v>
      </c>
      <c r="N529" s="4">
        <f t="shared" si="25"/>
        <v>22043.835616438355</v>
      </c>
      <c r="O529" s="4">
        <f t="shared" si="26"/>
        <v>27528.767123287671</v>
      </c>
      <c r="P529" s="5">
        <f>IF(J529&gt;SUMIFS(Sales!$H:$H,Sales!$C:$C,Investors!G529),SUMIFS(Sales!$H:$H,Sales!$C:$C,Investors!G529),Investors!J529)</f>
        <v>45699</v>
      </c>
    </row>
    <row r="530" spans="1:16" x14ac:dyDescent="0.2">
      <c r="A530" t="s">
        <v>829</v>
      </c>
      <c r="B530" t="s">
        <v>481</v>
      </c>
      <c r="C530" t="s">
        <v>482</v>
      </c>
      <c r="D530" t="s">
        <v>91</v>
      </c>
      <c r="E530" t="s">
        <v>137</v>
      </c>
      <c r="F530">
        <v>10</v>
      </c>
      <c r="G530" t="s">
        <v>139</v>
      </c>
      <c r="H530" s="5">
        <v>45314</v>
      </c>
      <c r="I530" s="5">
        <v>45371</v>
      </c>
      <c r="J530" s="5">
        <v>46102</v>
      </c>
      <c r="K530" s="4">
        <v>243123.29</v>
      </c>
      <c r="L530" s="6">
        <v>0.18</v>
      </c>
      <c r="M530" s="4">
        <f t="shared" si="24"/>
        <v>4176.3918583561644</v>
      </c>
      <c r="N530" s="4">
        <f t="shared" si="25"/>
        <v>54672.76614575342</v>
      </c>
      <c r="O530" s="4">
        <f t="shared" si="26"/>
        <v>58849.158004109588</v>
      </c>
      <c r="P530" s="5">
        <f>IF(J530&gt;SUMIFS(Sales!$H:$H,Sales!$C:$C,Investors!G530),SUMIFS(Sales!$H:$H,Sales!$C:$C,Investors!G530),Investors!J530)</f>
        <v>45827</v>
      </c>
    </row>
    <row r="531" spans="1:16" x14ac:dyDescent="0.2">
      <c r="A531" t="s">
        <v>829</v>
      </c>
      <c r="B531" t="s">
        <v>481</v>
      </c>
      <c r="C531" t="s">
        <v>482</v>
      </c>
      <c r="D531" t="s">
        <v>91</v>
      </c>
      <c r="E531" t="s">
        <v>124</v>
      </c>
      <c r="F531">
        <v>11</v>
      </c>
      <c r="G531" t="s">
        <v>125</v>
      </c>
      <c r="H531" s="5">
        <v>45330</v>
      </c>
      <c r="I531" s="5">
        <v>45408</v>
      </c>
      <c r="J531" s="5">
        <v>46139</v>
      </c>
      <c r="K531" s="4">
        <v>238175.34</v>
      </c>
      <c r="L531" s="6">
        <v>0.18</v>
      </c>
      <c r="M531" s="4">
        <f t="shared" si="24"/>
        <v>5598.7518279452052</v>
      </c>
      <c r="N531" s="4">
        <f t="shared" si="25"/>
        <v>51563.329772054793</v>
      </c>
      <c r="O531" s="4">
        <f t="shared" si="26"/>
        <v>57162.081599999998</v>
      </c>
      <c r="P531" s="5">
        <f>IF(J531&gt;SUMIFS(Sales!$H:$H,Sales!$C:$C,Investors!G531),SUMIFS(Sales!$H:$H,Sales!$C:$C,Investors!G531),Investors!J531)</f>
        <v>45847</v>
      </c>
    </row>
    <row r="532" spans="1:16" x14ac:dyDescent="0.2">
      <c r="A532" t="s">
        <v>829</v>
      </c>
      <c r="B532" t="s">
        <v>481</v>
      </c>
      <c r="C532" t="s">
        <v>482</v>
      </c>
      <c r="D532" t="s">
        <v>91</v>
      </c>
      <c r="E532" t="s">
        <v>137</v>
      </c>
      <c r="F532">
        <v>12</v>
      </c>
      <c r="G532" t="s">
        <v>138</v>
      </c>
      <c r="H532" s="5">
        <v>45371</v>
      </c>
      <c r="I532" s="5">
        <v>45443</v>
      </c>
      <c r="J532" s="5">
        <v>46174</v>
      </c>
      <c r="K532" s="4">
        <v>100000</v>
      </c>
      <c r="L532" s="6">
        <v>0.18</v>
      </c>
      <c r="M532" s="4">
        <f t="shared" si="24"/>
        <v>2169.8630136986303</v>
      </c>
      <c r="N532" s="4">
        <f t="shared" si="25"/>
        <v>18936.986301369863</v>
      </c>
      <c r="O532" s="4">
        <f t="shared" si="26"/>
        <v>21106.849315068495</v>
      </c>
      <c r="P532" s="5">
        <f>IF(J532&gt;SUMIFS(Sales!$H:$H,Sales!$C:$C,Investors!G532),SUMIFS(Sales!$H:$H,Sales!$C:$C,Investors!G532),Investors!J532)</f>
        <v>45827</v>
      </c>
    </row>
    <row r="533" spans="1:16" x14ac:dyDescent="0.2">
      <c r="A533" t="s">
        <v>830</v>
      </c>
      <c r="B533" t="s">
        <v>831</v>
      </c>
      <c r="C533" t="s">
        <v>463</v>
      </c>
      <c r="D533" t="s">
        <v>91</v>
      </c>
      <c r="E533" t="s">
        <v>92</v>
      </c>
      <c r="F533">
        <v>1</v>
      </c>
      <c r="G533" t="s">
        <v>102</v>
      </c>
      <c r="H533" s="5">
        <v>44859</v>
      </c>
      <c r="I533" s="5">
        <v>44889</v>
      </c>
      <c r="J533" s="5">
        <v>45620</v>
      </c>
      <c r="K533" s="4">
        <v>250000</v>
      </c>
      <c r="L533" s="6">
        <v>0.14000000000000001</v>
      </c>
      <c r="M533" s="4">
        <f t="shared" si="24"/>
        <v>2260.2739726027398</v>
      </c>
      <c r="N533" s="4">
        <f t="shared" si="25"/>
        <v>61465.753424657538</v>
      </c>
      <c r="O533" s="4">
        <f t="shared" si="26"/>
        <v>63726.027397260281</v>
      </c>
      <c r="P533" s="5">
        <f>IF(J533&gt;SUMIFS(Sales!$H:$H,Sales!$C:$C,Investors!G533),SUMIFS(Sales!$H:$H,Sales!$C:$C,Investors!G533),Investors!J533)</f>
        <v>45530</v>
      </c>
    </row>
    <row r="534" spans="1:16" x14ac:dyDescent="0.2">
      <c r="A534" t="s">
        <v>830</v>
      </c>
      <c r="B534" t="s">
        <v>831</v>
      </c>
      <c r="C534" t="s">
        <v>463</v>
      </c>
      <c r="D534" t="s">
        <v>91</v>
      </c>
      <c r="E534" t="s">
        <v>246</v>
      </c>
      <c r="F534">
        <v>2</v>
      </c>
      <c r="G534" t="s">
        <v>256</v>
      </c>
      <c r="H534" s="5">
        <v>44973</v>
      </c>
      <c r="I534" s="5">
        <v>45072</v>
      </c>
      <c r="J534" s="5">
        <v>45803</v>
      </c>
      <c r="K534" s="4">
        <v>100000</v>
      </c>
      <c r="L534" s="6">
        <v>0.18</v>
      </c>
      <c r="M534" s="4">
        <f t="shared" si="24"/>
        <v>2983.5616438356165</v>
      </c>
      <c r="N534" s="4">
        <f t="shared" si="25"/>
        <v>23326.027397260274</v>
      </c>
      <c r="O534" s="4">
        <f t="shared" si="26"/>
        <v>26309.589041095889</v>
      </c>
      <c r="P534" s="5">
        <f>IF(J534&gt;SUMIFS(Sales!$H:$H,Sales!$C:$C,Investors!G534),SUMIFS(Sales!$H:$H,Sales!$C:$C,Investors!G534),Investors!J534)</f>
        <v>45545</v>
      </c>
    </row>
    <row r="535" spans="1:16" x14ac:dyDescent="0.2">
      <c r="A535" t="s">
        <v>830</v>
      </c>
      <c r="B535" t="s">
        <v>831</v>
      </c>
      <c r="C535" t="s">
        <v>463</v>
      </c>
      <c r="D535" t="s">
        <v>91</v>
      </c>
      <c r="E535" t="s">
        <v>262</v>
      </c>
      <c r="F535">
        <v>3</v>
      </c>
      <c r="G535" t="s">
        <v>267</v>
      </c>
      <c r="H535" s="5">
        <v>45000</v>
      </c>
      <c r="I535" s="5">
        <v>45107</v>
      </c>
      <c r="J535" s="5">
        <v>45191</v>
      </c>
      <c r="K535" s="4">
        <v>700000</v>
      </c>
      <c r="L535" s="6">
        <v>0.18</v>
      </c>
      <c r="M535" s="4">
        <f t="shared" si="24"/>
        <v>22572.602739726026</v>
      </c>
      <c r="N535" s="4">
        <f t="shared" si="25"/>
        <v>28997.260273972606</v>
      </c>
      <c r="O535" s="4">
        <f t="shared" si="26"/>
        <v>51569.863013698632</v>
      </c>
      <c r="P535" s="5">
        <f>IF(J535&gt;SUMIFS(Sales!$H:$H,Sales!$C:$C,Investors!G535),SUMIFS(Sales!$H:$H,Sales!$C:$C,Investors!G535),Investors!J535)</f>
        <v>45191</v>
      </c>
    </row>
    <row r="536" spans="1:16" x14ac:dyDescent="0.2">
      <c r="A536" t="s">
        <v>832</v>
      </c>
      <c r="B536" t="s">
        <v>833</v>
      </c>
      <c r="C536" t="s">
        <v>627</v>
      </c>
      <c r="D536" t="s">
        <v>91</v>
      </c>
      <c r="E536" t="s">
        <v>92</v>
      </c>
      <c r="F536">
        <v>1</v>
      </c>
      <c r="G536" t="s">
        <v>109</v>
      </c>
      <c r="H536" s="5">
        <v>44876</v>
      </c>
      <c r="I536" s="5">
        <v>44903</v>
      </c>
      <c r="J536" s="5">
        <v>45634</v>
      </c>
      <c r="K536" s="4">
        <v>100000</v>
      </c>
      <c r="L536" s="6">
        <v>0.14000000000000001</v>
      </c>
      <c r="M536" s="4">
        <f t="shared" si="24"/>
        <v>813.69863013698625</v>
      </c>
      <c r="N536" s="4">
        <f t="shared" si="25"/>
        <v>24164.383561643837</v>
      </c>
      <c r="O536" s="4">
        <f t="shared" si="26"/>
        <v>24978.082191780824</v>
      </c>
      <c r="P536" s="5">
        <f>IF(J536&gt;SUMIFS(Sales!$H:$H,Sales!$C:$C,Investors!G536),SUMIFS(Sales!$H:$H,Sales!$C:$C,Investors!G536),Investors!J536)</f>
        <v>45533</v>
      </c>
    </row>
    <row r="537" spans="1:16" x14ac:dyDescent="0.2">
      <c r="A537" t="s">
        <v>834</v>
      </c>
      <c r="B537" t="s">
        <v>835</v>
      </c>
      <c r="C537" t="s">
        <v>836</v>
      </c>
      <c r="D537" t="s">
        <v>91</v>
      </c>
      <c r="E537" t="s">
        <v>92</v>
      </c>
      <c r="F537">
        <v>1</v>
      </c>
      <c r="G537" t="s">
        <v>109</v>
      </c>
      <c r="H537" s="5">
        <v>44868</v>
      </c>
      <c r="I537" s="5">
        <v>44909</v>
      </c>
      <c r="J537" s="5">
        <v>45640</v>
      </c>
      <c r="K537" s="4">
        <v>350000</v>
      </c>
      <c r="L537" s="6">
        <v>0.18</v>
      </c>
      <c r="M537" s="4">
        <f t="shared" si="24"/>
        <v>4324.6575342465758</v>
      </c>
      <c r="N537" s="4">
        <f t="shared" si="25"/>
        <v>107704.10958904111</v>
      </c>
      <c r="O537" s="4">
        <f t="shared" si="26"/>
        <v>112028.76712328769</v>
      </c>
      <c r="P537" s="5">
        <f>IF(J537&gt;SUMIFS(Sales!$H:$H,Sales!$C:$C,Investors!G537),SUMIFS(Sales!$H:$H,Sales!$C:$C,Investors!G537),Investors!J537)</f>
        <v>45533</v>
      </c>
    </row>
    <row r="538" spans="1:16" x14ac:dyDescent="0.2">
      <c r="A538" t="s">
        <v>837</v>
      </c>
      <c r="B538" t="s">
        <v>838</v>
      </c>
      <c r="C538" t="s">
        <v>839</v>
      </c>
      <c r="D538" t="s">
        <v>91</v>
      </c>
      <c r="E538" t="s">
        <v>92</v>
      </c>
      <c r="F538">
        <v>1</v>
      </c>
      <c r="G538" t="s">
        <v>103</v>
      </c>
      <c r="H538" s="5">
        <v>44876</v>
      </c>
      <c r="I538" s="5">
        <v>44903</v>
      </c>
      <c r="J538" s="5">
        <v>45471</v>
      </c>
      <c r="K538" s="4">
        <v>500000</v>
      </c>
      <c r="L538" s="6">
        <v>0.16</v>
      </c>
      <c r="M538" s="4">
        <f t="shared" si="24"/>
        <v>4068.4931506849316</v>
      </c>
      <c r="N538" s="4">
        <f t="shared" si="25"/>
        <v>124493.1506849315</v>
      </c>
      <c r="O538" s="4">
        <f t="shared" si="26"/>
        <v>128561.64383561644</v>
      </c>
      <c r="P538" s="5">
        <f>IF(J538&gt;SUMIFS(Sales!$H:$H,Sales!$C:$C,Investors!G538),SUMIFS(Sales!$H:$H,Sales!$C:$C,Investors!G538),Investors!J538)</f>
        <v>45471</v>
      </c>
    </row>
    <row r="539" spans="1:16" x14ac:dyDescent="0.2">
      <c r="A539" t="s">
        <v>840</v>
      </c>
      <c r="B539" t="s">
        <v>841</v>
      </c>
      <c r="C539" t="s">
        <v>842</v>
      </c>
      <c r="D539" t="s">
        <v>91</v>
      </c>
      <c r="E539" t="s">
        <v>92</v>
      </c>
      <c r="F539">
        <v>1</v>
      </c>
      <c r="G539" t="s">
        <v>103</v>
      </c>
      <c r="H539" s="5">
        <v>44876</v>
      </c>
      <c r="I539" s="5">
        <v>44903</v>
      </c>
      <c r="J539" s="5">
        <v>45471</v>
      </c>
      <c r="K539" s="4">
        <v>400000</v>
      </c>
      <c r="L539" s="6">
        <v>0.14000000000000001</v>
      </c>
      <c r="M539" s="4">
        <f t="shared" si="24"/>
        <v>3254.794520547945</v>
      </c>
      <c r="N539" s="4">
        <f t="shared" si="25"/>
        <v>87145.205479452066</v>
      </c>
      <c r="O539" s="4">
        <f t="shared" si="26"/>
        <v>90400.000000000015</v>
      </c>
      <c r="P539" s="5">
        <f>IF(J539&gt;SUMIFS(Sales!$H:$H,Sales!$C:$C,Investors!G539),SUMIFS(Sales!$H:$H,Sales!$C:$C,Investors!G539),Investors!J539)</f>
        <v>45471</v>
      </c>
    </row>
    <row r="540" spans="1:16" x14ac:dyDescent="0.2">
      <c r="A540" t="s">
        <v>843</v>
      </c>
      <c r="B540" t="s">
        <v>844</v>
      </c>
      <c r="C540" t="s">
        <v>845</v>
      </c>
      <c r="D540" t="s">
        <v>91</v>
      </c>
      <c r="E540" t="s">
        <v>92</v>
      </c>
      <c r="F540">
        <v>1</v>
      </c>
      <c r="G540" t="s">
        <v>100</v>
      </c>
      <c r="H540" s="5">
        <v>44880</v>
      </c>
      <c r="I540" s="5">
        <v>44903</v>
      </c>
      <c r="J540" s="5">
        <v>45634</v>
      </c>
      <c r="K540" s="4">
        <v>100000</v>
      </c>
      <c r="L540" s="6">
        <v>0.14000000000000001</v>
      </c>
      <c r="M540" s="4">
        <f t="shared" si="24"/>
        <v>693.15068493150682</v>
      </c>
      <c r="N540" s="4">
        <f t="shared" si="25"/>
        <v>24164.383561643837</v>
      </c>
      <c r="O540" s="4">
        <f t="shared" si="26"/>
        <v>24857.534246575346</v>
      </c>
      <c r="P540" s="5">
        <f>IF(J540&gt;SUMIFS(Sales!$H:$H,Sales!$C:$C,Investors!G540),SUMIFS(Sales!$H:$H,Sales!$C:$C,Investors!G540),Investors!J540)</f>
        <v>45533</v>
      </c>
    </row>
    <row r="541" spans="1:16" x14ac:dyDescent="0.2">
      <c r="A541" t="s">
        <v>846</v>
      </c>
      <c r="B541" t="s">
        <v>847</v>
      </c>
      <c r="C541" t="s">
        <v>589</v>
      </c>
      <c r="D541" t="s">
        <v>91</v>
      </c>
      <c r="E541" t="s">
        <v>92</v>
      </c>
      <c r="F541">
        <v>1</v>
      </c>
      <c r="G541" t="s">
        <v>100</v>
      </c>
      <c r="H541" s="5">
        <v>44886</v>
      </c>
      <c r="I541" s="5">
        <v>44903</v>
      </c>
      <c r="J541" s="5">
        <v>45634</v>
      </c>
      <c r="K541" s="4">
        <v>100000</v>
      </c>
      <c r="L541" s="6">
        <v>0.14000000000000001</v>
      </c>
      <c r="M541" s="4">
        <f t="shared" si="24"/>
        <v>512.32876712328766</v>
      </c>
      <c r="N541" s="4">
        <f t="shared" si="25"/>
        <v>24164.383561643837</v>
      </c>
      <c r="O541" s="4">
        <f t="shared" si="26"/>
        <v>24676.712328767124</v>
      </c>
      <c r="P541" s="5">
        <f>IF(J541&gt;SUMIFS(Sales!$H:$H,Sales!$C:$C,Investors!G541),SUMIFS(Sales!$H:$H,Sales!$C:$C,Investors!G541),Investors!J541)</f>
        <v>45533</v>
      </c>
    </row>
    <row r="542" spans="1:16" x14ac:dyDescent="0.2">
      <c r="A542" t="s">
        <v>848</v>
      </c>
      <c r="B542" t="s">
        <v>849</v>
      </c>
      <c r="C542" t="s">
        <v>850</v>
      </c>
      <c r="D542" t="s">
        <v>91</v>
      </c>
      <c r="E542" t="s">
        <v>92</v>
      </c>
      <c r="F542">
        <v>1</v>
      </c>
      <c r="G542" t="s">
        <v>100</v>
      </c>
      <c r="H542" s="5">
        <v>44942</v>
      </c>
      <c r="I542" s="5">
        <v>45016</v>
      </c>
      <c r="J542" s="5">
        <v>45747</v>
      </c>
      <c r="K542" s="4">
        <v>100000</v>
      </c>
      <c r="L542" s="6">
        <v>0.14000000000000001</v>
      </c>
      <c r="M542" s="4">
        <f t="shared" si="24"/>
        <v>2230.1369863013697</v>
      </c>
      <c r="N542" s="4">
        <f t="shared" si="25"/>
        <v>19830.136986301372</v>
      </c>
      <c r="O542" s="4">
        <f t="shared" si="26"/>
        <v>22060.273972602743</v>
      </c>
      <c r="P542" s="5">
        <f>IF(J542&gt;SUMIFS(Sales!$H:$H,Sales!$C:$C,Investors!G542),SUMIFS(Sales!$H:$H,Sales!$C:$C,Investors!G542),Investors!J542)</f>
        <v>45533</v>
      </c>
    </row>
    <row r="543" spans="1:16" x14ac:dyDescent="0.2">
      <c r="A543" t="s">
        <v>851</v>
      </c>
      <c r="B543" t="s">
        <v>852</v>
      </c>
      <c r="C543" t="s">
        <v>853</v>
      </c>
      <c r="D543" t="s">
        <v>91</v>
      </c>
      <c r="E543" t="s">
        <v>190</v>
      </c>
      <c r="F543">
        <v>1</v>
      </c>
      <c r="G543" t="s">
        <v>208</v>
      </c>
      <c r="H543" s="5">
        <v>44901</v>
      </c>
      <c r="I543" s="5">
        <v>44980</v>
      </c>
      <c r="J543" s="5">
        <v>45711</v>
      </c>
      <c r="K543" s="4">
        <v>1000000</v>
      </c>
      <c r="L543" s="6">
        <v>0.18</v>
      </c>
      <c r="M543" s="4">
        <f t="shared" si="24"/>
        <v>23808.219178082192</v>
      </c>
      <c r="N543" s="4">
        <f t="shared" si="25"/>
        <v>360493.15068493155</v>
      </c>
      <c r="O543" s="4">
        <f t="shared" si="26"/>
        <v>384301.36986301374</v>
      </c>
      <c r="P543" s="5">
        <f>IF(J543&gt;SUMIFS(Sales!$H:$H,Sales!$C:$C,Investors!G543),SUMIFS(Sales!$H:$H,Sales!$C:$C,Investors!G543),Investors!J543)</f>
        <v>45711</v>
      </c>
    </row>
    <row r="544" spans="1:16" x14ac:dyDescent="0.2">
      <c r="A544" t="s">
        <v>854</v>
      </c>
      <c r="B544" t="s">
        <v>855</v>
      </c>
      <c r="C544" t="s">
        <v>856</v>
      </c>
      <c r="D544" t="s">
        <v>91</v>
      </c>
      <c r="E544" t="s">
        <v>190</v>
      </c>
      <c r="F544">
        <v>1</v>
      </c>
      <c r="G544" t="s">
        <v>209</v>
      </c>
      <c r="H544" s="5">
        <v>44938</v>
      </c>
      <c r="I544" s="5">
        <v>44980</v>
      </c>
      <c r="J544" s="5">
        <v>45711</v>
      </c>
      <c r="K544" s="4">
        <v>1000000</v>
      </c>
      <c r="L544" s="6">
        <v>0.18</v>
      </c>
      <c r="M544" s="4">
        <f t="shared" si="24"/>
        <v>12657.534246575344</v>
      </c>
      <c r="N544" s="4">
        <f t="shared" si="25"/>
        <v>360493.15068493155</v>
      </c>
      <c r="O544" s="4">
        <f t="shared" si="26"/>
        <v>373150.68493150687</v>
      </c>
      <c r="P544" s="5">
        <f>IF(J544&gt;SUMIFS(Sales!$H:$H,Sales!$C:$C,Investors!G544),SUMIFS(Sales!$H:$H,Sales!$C:$C,Investors!G544),Investors!J544)</f>
        <v>45711</v>
      </c>
    </row>
    <row r="545" spans="1:16" x14ac:dyDescent="0.2">
      <c r="A545" t="s">
        <v>854</v>
      </c>
      <c r="B545" t="s">
        <v>855</v>
      </c>
      <c r="C545" t="s">
        <v>856</v>
      </c>
      <c r="D545" t="s">
        <v>91</v>
      </c>
      <c r="E545" t="s">
        <v>190</v>
      </c>
      <c r="F545">
        <v>2</v>
      </c>
      <c r="G545" t="s">
        <v>214</v>
      </c>
      <c r="H545" s="5">
        <v>44938</v>
      </c>
      <c r="I545" s="5">
        <v>45016</v>
      </c>
      <c r="J545" s="5">
        <v>45747</v>
      </c>
      <c r="K545" s="4">
        <v>500000</v>
      </c>
      <c r="L545" s="6">
        <v>0.18</v>
      </c>
      <c r="M545" s="4">
        <f t="shared" si="24"/>
        <v>11753.424657534248</v>
      </c>
      <c r="N545" s="4">
        <f t="shared" si="25"/>
        <v>180246.57534246577</v>
      </c>
      <c r="O545" s="4">
        <f t="shared" si="26"/>
        <v>192000.00000000003</v>
      </c>
      <c r="P545" s="5">
        <f>IF(J545&gt;SUMIFS(Sales!$H:$H,Sales!$C:$C,Investors!G545),SUMIFS(Sales!$H:$H,Sales!$C:$C,Investors!G545),Investors!J545)</f>
        <v>45747</v>
      </c>
    </row>
    <row r="546" spans="1:16" x14ac:dyDescent="0.2">
      <c r="A546" t="s">
        <v>857</v>
      </c>
      <c r="B546" t="s">
        <v>858</v>
      </c>
      <c r="C546" t="s">
        <v>856</v>
      </c>
      <c r="D546" t="s">
        <v>91</v>
      </c>
      <c r="E546" t="s">
        <v>190</v>
      </c>
      <c r="F546">
        <v>1</v>
      </c>
      <c r="G546" t="s">
        <v>210</v>
      </c>
      <c r="H546" s="5">
        <v>44942</v>
      </c>
      <c r="I546" s="5">
        <v>45016</v>
      </c>
      <c r="J546" s="5">
        <v>45747</v>
      </c>
      <c r="K546" s="4">
        <v>1000000</v>
      </c>
      <c r="L546" s="6">
        <v>0.18</v>
      </c>
      <c r="M546" s="4">
        <f t="shared" si="24"/>
        <v>22301.369863013701</v>
      </c>
      <c r="N546" s="4">
        <f t="shared" si="25"/>
        <v>347671.23287671234</v>
      </c>
      <c r="O546" s="4">
        <f t="shared" si="26"/>
        <v>369972.60273972602</v>
      </c>
      <c r="P546" s="5">
        <f>IF(J546&gt;SUMIFS(Sales!$H:$H,Sales!$C:$C,Investors!G546),SUMIFS(Sales!$H:$H,Sales!$C:$C,Investors!G546),Investors!J546)</f>
        <v>45721</v>
      </c>
    </row>
    <row r="547" spans="1:16" x14ac:dyDescent="0.2">
      <c r="A547" t="s">
        <v>857</v>
      </c>
      <c r="B547" t="s">
        <v>858</v>
      </c>
      <c r="C547" t="s">
        <v>856</v>
      </c>
      <c r="D547" t="s">
        <v>91</v>
      </c>
      <c r="E547" t="s">
        <v>190</v>
      </c>
      <c r="F547">
        <v>2</v>
      </c>
      <c r="G547" t="s">
        <v>214</v>
      </c>
      <c r="H547" s="5">
        <v>44942</v>
      </c>
      <c r="I547" s="5">
        <v>45016</v>
      </c>
      <c r="J547" s="5">
        <v>45747</v>
      </c>
      <c r="K547" s="4">
        <v>500000</v>
      </c>
      <c r="L547" s="6">
        <v>0.18</v>
      </c>
      <c r="M547" s="4">
        <f t="shared" si="24"/>
        <v>11150.68493150685</v>
      </c>
      <c r="N547" s="4">
        <f t="shared" si="25"/>
        <v>180246.57534246577</v>
      </c>
      <c r="O547" s="4">
        <f t="shared" si="26"/>
        <v>191397.26027397261</v>
      </c>
      <c r="P547" s="5">
        <f>IF(J547&gt;SUMIFS(Sales!$H:$H,Sales!$C:$C,Investors!G547),SUMIFS(Sales!$H:$H,Sales!$C:$C,Investors!G547),Investors!J547)</f>
        <v>45747</v>
      </c>
    </row>
    <row r="548" spans="1:16" x14ac:dyDescent="0.2">
      <c r="A548" t="s">
        <v>859</v>
      </c>
      <c r="B548" t="s">
        <v>860</v>
      </c>
      <c r="C548" t="s">
        <v>861</v>
      </c>
      <c r="D548" t="s">
        <v>91</v>
      </c>
      <c r="E548" t="s">
        <v>111</v>
      </c>
      <c r="F548">
        <v>1</v>
      </c>
      <c r="G548" t="s">
        <v>114</v>
      </c>
      <c r="H548" s="5">
        <v>44938</v>
      </c>
      <c r="I548" s="5">
        <v>45016</v>
      </c>
      <c r="J548" s="5">
        <v>45272</v>
      </c>
      <c r="K548" s="4">
        <v>150000</v>
      </c>
      <c r="L548" s="6">
        <v>0.14000000000000001</v>
      </c>
      <c r="M548" s="4">
        <f t="shared" si="24"/>
        <v>3526.0273972602736</v>
      </c>
      <c r="N548" s="4">
        <f t="shared" si="25"/>
        <v>14728.767123287675</v>
      </c>
      <c r="O548" s="4">
        <f t="shared" si="26"/>
        <v>18254.794520547948</v>
      </c>
      <c r="P548" s="5">
        <f>IF(J548&gt;SUMIFS(Sales!$H:$H,Sales!$C:$C,Investors!G548),SUMIFS(Sales!$H:$H,Sales!$C:$C,Investors!G548),Investors!J548)</f>
        <v>45272</v>
      </c>
    </row>
    <row r="549" spans="1:16" x14ac:dyDescent="0.2">
      <c r="A549" t="s">
        <v>859</v>
      </c>
      <c r="B549" t="s">
        <v>860</v>
      </c>
      <c r="C549" t="s">
        <v>861</v>
      </c>
      <c r="D549" t="s">
        <v>91</v>
      </c>
      <c r="E549" t="s">
        <v>137</v>
      </c>
      <c r="F549">
        <v>2</v>
      </c>
      <c r="G549" t="s">
        <v>138</v>
      </c>
      <c r="H549" s="5">
        <v>45279</v>
      </c>
      <c r="I549" s="5">
        <v>45371</v>
      </c>
      <c r="J549" s="5">
        <v>46102</v>
      </c>
      <c r="K549" s="4">
        <v>167914.73</v>
      </c>
      <c r="L549" s="6">
        <v>0.18</v>
      </c>
      <c r="M549" s="4">
        <f t="shared" si="24"/>
        <v>4655.6084043835617</v>
      </c>
      <c r="N549" s="4">
        <f t="shared" si="25"/>
        <v>37760.112433972601</v>
      </c>
      <c r="O549" s="4">
        <f t="shared" si="26"/>
        <v>42415.720838356166</v>
      </c>
      <c r="P549" s="5">
        <f>IF(J549&gt;SUMIFS(Sales!$H:$H,Sales!$C:$C,Investors!G549),SUMIFS(Sales!$H:$H,Sales!$C:$C,Investors!G549),Investors!J549)</f>
        <v>45827</v>
      </c>
    </row>
    <row r="550" spans="1:16" x14ac:dyDescent="0.2">
      <c r="A550" t="s">
        <v>862</v>
      </c>
      <c r="B550" t="s">
        <v>863</v>
      </c>
      <c r="C550" t="s">
        <v>864</v>
      </c>
      <c r="D550" t="s">
        <v>91</v>
      </c>
      <c r="E550" t="s">
        <v>190</v>
      </c>
      <c r="F550">
        <v>1</v>
      </c>
      <c r="G550" t="s">
        <v>211</v>
      </c>
      <c r="H550" s="5">
        <v>44937</v>
      </c>
      <c r="I550" s="5">
        <v>45016</v>
      </c>
      <c r="J550" s="5">
        <v>45747</v>
      </c>
      <c r="K550" s="4">
        <v>200000</v>
      </c>
      <c r="L550" s="6">
        <v>0.14000000000000001</v>
      </c>
      <c r="M550" s="4">
        <f t="shared" si="24"/>
        <v>4761.6438356164381</v>
      </c>
      <c r="N550" s="4">
        <f t="shared" si="25"/>
        <v>54082.191780821922</v>
      </c>
      <c r="O550" s="4">
        <f t="shared" si="26"/>
        <v>58843.835616438359</v>
      </c>
      <c r="P550" s="5">
        <f>IF(J550&gt;SUMIFS(Sales!$H:$H,Sales!$C:$C,Investors!G550),SUMIFS(Sales!$H:$H,Sales!$C:$C,Investors!G550),Investors!J550)</f>
        <v>45721</v>
      </c>
    </row>
    <row r="551" spans="1:16" x14ac:dyDescent="0.2">
      <c r="A551" t="s">
        <v>865</v>
      </c>
      <c r="B551" t="s">
        <v>689</v>
      </c>
      <c r="C551" t="s">
        <v>866</v>
      </c>
      <c r="D551" t="s">
        <v>91</v>
      </c>
      <c r="E551" t="s">
        <v>190</v>
      </c>
      <c r="F551">
        <v>1</v>
      </c>
      <c r="G551" t="s">
        <v>211</v>
      </c>
      <c r="H551" s="5">
        <v>44942</v>
      </c>
      <c r="I551" s="5">
        <v>45016</v>
      </c>
      <c r="J551" s="5">
        <v>45747</v>
      </c>
      <c r="K551" s="4">
        <v>100000</v>
      </c>
      <c r="L551" s="6">
        <v>0.14000000000000001</v>
      </c>
      <c r="M551" s="4">
        <f t="shared" si="24"/>
        <v>2230.1369863013697</v>
      </c>
      <c r="N551" s="4">
        <f t="shared" si="25"/>
        <v>27041.095890410961</v>
      </c>
      <c r="O551" s="4">
        <f t="shared" si="26"/>
        <v>29271.232876712333</v>
      </c>
      <c r="P551" s="5">
        <f>IF(J551&gt;SUMIFS(Sales!$H:$H,Sales!$C:$C,Investors!G551),SUMIFS(Sales!$H:$H,Sales!$C:$C,Investors!G551),Investors!J551)</f>
        <v>45721</v>
      </c>
    </row>
    <row r="552" spans="1:16" x14ac:dyDescent="0.2">
      <c r="A552" t="s">
        <v>867</v>
      </c>
      <c r="B552" t="s">
        <v>868</v>
      </c>
      <c r="C552" t="s">
        <v>869</v>
      </c>
      <c r="D552" t="s">
        <v>91</v>
      </c>
      <c r="E552" t="s">
        <v>190</v>
      </c>
      <c r="F552">
        <v>1</v>
      </c>
      <c r="G552" t="s">
        <v>213</v>
      </c>
      <c r="H552" s="5">
        <v>44967</v>
      </c>
      <c r="I552" s="5">
        <v>45072</v>
      </c>
      <c r="J552" s="5">
        <v>45803</v>
      </c>
      <c r="K552" s="4">
        <v>1000000</v>
      </c>
      <c r="L552" s="6">
        <v>0.18</v>
      </c>
      <c r="M552" s="4">
        <f t="shared" si="24"/>
        <v>31643.835616438359</v>
      </c>
      <c r="N552" s="4">
        <f t="shared" si="25"/>
        <v>320054.79452054796</v>
      </c>
      <c r="O552" s="4">
        <f t="shared" si="26"/>
        <v>351698.63013698632</v>
      </c>
      <c r="P552" s="5">
        <f>IF(J552&gt;SUMIFS(Sales!$H:$H,Sales!$C:$C,Investors!G552),SUMIFS(Sales!$H:$H,Sales!$C:$C,Investors!G552),Investors!J552)</f>
        <v>45721</v>
      </c>
    </row>
    <row r="553" spans="1:16" x14ac:dyDescent="0.2">
      <c r="A553" t="s">
        <v>870</v>
      </c>
      <c r="B553" t="s">
        <v>871</v>
      </c>
      <c r="C553" t="s">
        <v>872</v>
      </c>
      <c r="D553" t="s">
        <v>24</v>
      </c>
      <c r="E553" t="s">
        <v>44</v>
      </c>
      <c r="F553">
        <v>1</v>
      </c>
      <c r="G553" t="s">
        <v>88</v>
      </c>
      <c r="H553" s="5">
        <v>44650</v>
      </c>
      <c r="I553" s="5">
        <v>44650</v>
      </c>
      <c r="J553" s="5">
        <v>45051</v>
      </c>
      <c r="K553" s="4">
        <v>1068455</v>
      </c>
      <c r="L553" s="6">
        <v>0.14000000000000001</v>
      </c>
      <c r="M553" s="4">
        <f t="shared" si="24"/>
        <v>0</v>
      </c>
      <c r="N553" s="4">
        <f t="shared" si="25"/>
        <v>164337.16082191782</v>
      </c>
      <c r="O553" s="4">
        <f t="shared" si="26"/>
        <v>164337.16082191782</v>
      </c>
      <c r="P553" s="5">
        <f>IF(J553&gt;SUMIFS(Sales!$H:$H,Sales!$C:$C,Investors!G553),SUMIFS(Sales!$H:$H,Sales!$C:$C,Investors!G553),Investors!J553)</f>
        <v>45051</v>
      </c>
    </row>
    <row r="554" spans="1:16" x14ac:dyDescent="0.2">
      <c r="A554" t="s">
        <v>870</v>
      </c>
      <c r="B554" t="s">
        <v>871</v>
      </c>
      <c r="C554" t="s">
        <v>872</v>
      </c>
      <c r="D554" t="s">
        <v>91</v>
      </c>
      <c r="E554" t="s">
        <v>92</v>
      </c>
      <c r="F554">
        <v>2</v>
      </c>
      <c r="G554" t="s">
        <v>93</v>
      </c>
      <c r="H554" s="5">
        <v>44674</v>
      </c>
      <c r="I554" s="5">
        <v>44681</v>
      </c>
      <c r="J554" s="5">
        <v>45154</v>
      </c>
      <c r="K554" s="4">
        <v>503089.15</v>
      </c>
      <c r="L554" s="6">
        <v>0.14000000000000001</v>
      </c>
      <c r="M554" s="4">
        <f t="shared" si="24"/>
        <v>1061.3113575342468</v>
      </c>
      <c r="N554" s="4">
        <f t="shared" si="25"/>
        <v>91272.776747945216</v>
      </c>
      <c r="O554" s="4">
        <f t="shared" si="26"/>
        <v>92334.088105479459</v>
      </c>
      <c r="P554" s="5">
        <f>IF(J554&gt;SUMIFS(Sales!$H:$H,Sales!$C:$C,Investors!G554),SUMIFS(Sales!$H:$H,Sales!$C:$C,Investors!G554),Investors!J554)</f>
        <v>45154</v>
      </c>
    </row>
    <row r="555" spans="1:16" x14ac:dyDescent="0.2">
      <c r="A555" t="s">
        <v>870</v>
      </c>
      <c r="B555" t="s">
        <v>871</v>
      </c>
      <c r="C555" t="s">
        <v>872</v>
      </c>
      <c r="D555" t="s">
        <v>91</v>
      </c>
      <c r="E555" t="s">
        <v>92</v>
      </c>
      <c r="F555">
        <v>3</v>
      </c>
      <c r="G555" t="s">
        <v>99</v>
      </c>
      <c r="H555" s="5">
        <v>44704</v>
      </c>
      <c r="I555" s="5">
        <v>44711</v>
      </c>
      <c r="J555" s="5">
        <v>45177</v>
      </c>
      <c r="K555" s="4">
        <v>694542.34</v>
      </c>
      <c r="L555" s="6">
        <v>0.14000000000000001</v>
      </c>
      <c r="M555" s="4">
        <f t="shared" si="24"/>
        <v>1465.1989090410957</v>
      </c>
      <c r="N555" s="4">
        <f t="shared" si="25"/>
        <v>124142.3075660274</v>
      </c>
      <c r="O555" s="4">
        <f t="shared" si="26"/>
        <v>125607.5064750685</v>
      </c>
      <c r="P555" s="5">
        <f>IF(J555&gt;SUMIFS(Sales!$H:$H,Sales!$C:$C,Investors!G555),SUMIFS(Sales!$H:$H,Sales!$C:$C,Investors!G555),Investors!J555)</f>
        <v>45177</v>
      </c>
    </row>
    <row r="556" spans="1:16" x14ac:dyDescent="0.2">
      <c r="A556" t="s">
        <v>870</v>
      </c>
      <c r="B556" t="s">
        <v>871</v>
      </c>
      <c r="C556" t="s">
        <v>872</v>
      </c>
      <c r="D556" t="s">
        <v>91</v>
      </c>
      <c r="E556" t="s">
        <v>92</v>
      </c>
      <c r="F556">
        <v>4</v>
      </c>
      <c r="G556" t="s">
        <v>105</v>
      </c>
      <c r="H556" s="5">
        <v>44748</v>
      </c>
      <c r="I556" s="5">
        <v>44755</v>
      </c>
      <c r="J556" s="5">
        <v>45154</v>
      </c>
      <c r="K556" s="4">
        <v>990694.47</v>
      </c>
      <c r="L556" s="6">
        <v>0.14000000000000001</v>
      </c>
      <c r="M556" s="4">
        <f t="shared" si="24"/>
        <v>2089.9581969863016</v>
      </c>
      <c r="N556" s="4">
        <f t="shared" si="25"/>
        <v>151616.96738136988</v>
      </c>
      <c r="O556" s="4">
        <f t="shared" si="26"/>
        <v>153706.92557835617</v>
      </c>
      <c r="P556" s="5">
        <f>IF(J556&gt;SUMIFS(Sales!$H:$H,Sales!$C:$C,Investors!G556),SUMIFS(Sales!$H:$H,Sales!$C:$C,Investors!G556),Investors!J556)</f>
        <v>45154</v>
      </c>
    </row>
    <row r="557" spans="1:16" x14ac:dyDescent="0.2">
      <c r="A557" t="s">
        <v>870</v>
      </c>
      <c r="B557" t="s">
        <v>871</v>
      </c>
      <c r="C557" t="s">
        <v>872</v>
      </c>
      <c r="D557" t="s">
        <v>91</v>
      </c>
      <c r="E557" t="s">
        <v>92</v>
      </c>
      <c r="F557">
        <v>5</v>
      </c>
      <c r="G557" t="s">
        <v>106</v>
      </c>
      <c r="H557" s="5">
        <v>44748</v>
      </c>
      <c r="I557" s="5">
        <v>44755</v>
      </c>
      <c r="J557" s="5">
        <v>45486</v>
      </c>
      <c r="K557" s="4">
        <v>990694.47</v>
      </c>
      <c r="L557" s="6">
        <v>0.14000000000000001</v>
      </c>
      <c r="M557" s="4">
        <f t="shared" si="24"/>
        <v>2089.9581969863016</v>
      </c>
      <c r="N557" s="4">
        <f t="shared" si="25"/>
        <v>277774.44399945205</v>
      </c>
      <c r="O557" s="4">
        <f t="shared" si="26"/>
        <v>279864.40219643834</v>
      </c>
      <c r="P557" s="5">
        <f>IF(J557&gt;SUMIFS(Sales!$H:$H,Sales!$C:$C,Investors!G557),SUMIFS(Sales!$H:$H,Sales!$C:$C,Investors!G557),Investors!J557)</f>
        <v>45486</v>
      </c>
    </row>
    <row r="558" spans="1:16" x14ac:dyDescent="0.2">
      <c r="A558" t="s">
        <v>873</v>
      </c>
      <c r="B558" t="s">
        <v>874</v>
      </c>
      <c r="C558" t="s">
        <v>825</v>
      </c>
      <c r="D558" t="s">
        <v>91</v>
      </c>
      <c r="E558" t="s">
        <v>246</v>
      </c>
      <c r="F558">
        <v>1</v>
      </c>
      <c r="G558" t="s">
        <v>257</v>
      </c>
      <c r="H558" s="5">
        <v>44973</v>
      </c>
      <c r="I558" s="5">
        <v>45107</v>
      </c>
      <c r="J558" s="5">
        <v>45503</v>
      </c>
      <c r="K558" s="4">
        <v>600000</v>
      </c>
      <c r="L558" s="6">
        <v>0.18</v>
      </c>
      <c r="M558" s="4">
        <f t="shared" si="24"/>
        <v>24230.136986301368</v>
      </c>
      <c r="N558" s="4">
        <f t="shared" si="25"/>
        <v>117172.60273972603</v>
      </c>
      <c r="O558" s="4">
        <f t="shared" si="26"/>
        <v>141402.73972602742</v>
      </c>
      <c r="P558" s="5">
        <f>IF(J558&gt;SUMIFS(Sales!$H:$H,Sales!$C:$C,Investors!G558),SUMIFS(Sales!$H:$H,Sales!$C:$C,Investors!G558),Investors!J558)</f>
        <v>45503</v>
      </c>
    </row>
    <row r="559" spans="1:16" x14ac:dyDescent="0.2">
      <c r="A559" t="s">
        <v>875</v>
      </c>
      <c r="B559" t="s">
        <v>876</v>
      </c>
      <c r="C559" t="s">
        <v>877</v>
      </c>
      <c r="D559" t="s">
        <v>91</v>
      </c>
      <c r="E559" t="s">
        <v>92</v>
      </c>
      <c r="F559">
        <v>1</v>
      </c>
      <c r="G559" t="s">
        <v>93</v>
      </c>
      <c r="H559" s="5">
        <v>45505</v>
      </c>
      <c r="I559" s="5">
        <v>45506</v>
      </c>
      <c r="J559" s="5">
        <v>45523</v>
      </c>
      <c r="K559" s="4">
        <v>100000</v>
      </c>
      <c r="L559" s="6">
        <v>0.14000000000000001</v>
      </c>
      <c r="M559" s="4">
        <f t="shared" si="24"/>
        <v>30.136986301369863</v>
      </c>
      <c r="N559" s="4">
        <f t="shared" si="25"/>
        <v>-13501.369863013701</v>
      </c>
      <c r="O559" s="4">
        <f t="shared" si="26"/>
        <v>-13471.232876712331</v>
      </c>
      <c r="P559" s="5">
        <f>IF(J559&gt;SUMIFS(Sales!$H:$H,Sales!$C:$C,Investors!G559),SUMIFS(Sales!$H:$H,Sales!$C:$C,Investors!G559),Investors!J559)</f>
        <v>45154</v>
      </c>
    </row>
    <row r="560" spans="1:16" x14ac:dyDescent="0.2">
      <c r="A560" t="s">
        <v>878</v>
      </c>
      <c r="B560" t="s">
        <v>879</v>
      </c>
      <c r="C560" t="s">
        <v>748</v>
      </c>
      <c r="D560" t="s">
        <v>91</v>
      </c>
      <c r="E560" t="s">
        <v>246</v>
      </c>
      <c r="F560">
        <v>1</v>
      </c>
      <c r="G560" t="s">
        <v>258</v>
      </c>
      <c r="H560" s="5">
        <v>44992</v>
      </c>
      <c r="I560" s="5">
        <v>45107</v>
      </c>
      <c r="J560" s="5">
        <v>45520</v>
      </c>
      <c r="K560" s="4">
        <v>900000</v>
      </c>
      <c r="L560" s="6">
        <v>0.16</v>
      </c>
      <c r="M560" s="4">
        <f t="shared" si="24"/>
        <v>31191.780821917811</v>
      </c>
      <c r="N560" s="4">
        <f t="shared" si="25"/>
        <v>162936.98630136985</v>
      </c>
      <c r="O560" s="4">
        <f t="shared" si="26"/>
        <v>194128.76712328766</v>
      </c>
      <c r="P560" s="5">
        <f>IF(J560&gt;SUMIFS(Sales!$H:$H,Sales!$C:$C,Investors!G560),SUMIFS(Sales!$H:$H,Sales!$C:$C,Investors!G560),Investors!J560)</f>
        <v>45520</v>
      </c>
    </row>
    <row r="561" spans="1:16" x14ac:dyDescent="0.2">
      <c r="A561" t="s">
        <v>880</v>
      </c>
      <c r="B561" t="s">
        <v>881</v>
      </c>
      <c r="C561" t="s">
        <v>882</v>
      </c>
      <c r="D561" t="s">
        <v>91</v>
      </c>
      <c r="E561" t="s">
        <v>246</v>
      </c>
      <c r="F561">
        <v>1</v>
      </c>
      <c r="G561" t="s">
        <v>258</v>
      </c>
      <c r="H561" s="5">
        <v>45033</v>
      </c>
      <c r="I561" s="5">
        <v>45129</v>
      </c>
      <c r="J561" s="5">
        <v>45520</v>
      </c>
      <c r="K561" s="4">
        <v>100000</v>
      </c>
      <c r="L561" s="6">
        <v>0.14000000000000001</v>
      </c>
      <c r="M561" s="4">
        <f t="shared" si="24"/>
        <v>2893.1506849315069</v>
      </c>
      <c r="N561" s="4">
        <f t="shared" si="25"/>
        <v>14997.260273972604</v>
      </c>
      <c r="O561" s="4">
        <f t="shared" si="26"/>
        <v>17890.410958904111</v>
      </c>
      <c r="P561" s="5">
        <f>IF(J561&gt;SUMIFS(Sales!$H:$H,Sales!$C:$C,Investors!G561),SUMIFS(Sales!$H:$H,Sales!$C:$C,Investors!G561),Investors!J561)</f>
        <v>45520</v>
      </c>
    </row>
    <row r="562" spans="1:16" x14ac:dyDescent="0.2">
      <c r="A562" t="s">
        <v>883</v>
      </c>
      <c r="B562" t="s">
        <v>884</v>
      </c>
      <c r="C562" t="s">
        <v>885</v>
      </c>
      <c r="D562" t="s">
        <v>91</v>
      </c>
      <c r="E562" t="s">
        <v>146</v>
      </c>
      <c r="F562">
        <v>1</v>
      </c>
      <c r="G562" t="s">
        <v>149</v>
      </c>
      <c r="H562" s="5">
        <v>45034</v>
      </c>
      <c r="I562" s="5">
        <v>45198</v>
      </c>
      <c r="J562" s="5">
        <v>45929</v>
      </c>
      <c r="K562" s="4">
        <v>550000</v>
      </c>
      <c r="L562" s="6">
        <v>0.16</v>
      </c>
      <c r="M562" s="4">
        <f t="shared" si="24"/>
        <v>27183.561643835612</v>
      </c>
      <c r="N562" s="4">
        <f t="shared" si="25"/>
        <v>120789.04109589041</v>
      </c>
      <c r="O562" s="4">
        <f t="shared" si="26"/>
        <v>147972.60273972602</v>
      </c>
      <c r="P562" s="5">
        <f>IF(J562&gt;SUMIFS(Sales!$H:$H,Sales!$C:$C,Investors!G562),SUMIFS(Sales!$H:$H,Sales!$C:$C,Investors!G562),Investors!J562)</f>
        <v>45699</v>
      </c>
    </row>
    <row r="563" spans="1:16" x14ac:dyDescent="0.2">
      <c r="A563" t="s">
        <v>886</v>
      </c>
      <c r="B563" t="s">
        <v>887</v>
      </c>
      <c r="C563" t="s">
        <v>888</v>
      </c>
      <c r="D563" t="s">
        <v>91</v>
      </c>
      <c r="E563" t="s">
        <v>146</v>
      </c>
      <c r="F563">
        <v>1</v>
      </c>
      <c r="G563" t="s">
        <v>154</v>
      </c>
      <c r="H563" s="5">
        <v>45041</v>
      </c>
      <c r="I563" s="5">
        <v>45198</v>
      </c>
      <c r="J563" s="5">
        <v>45929</v>
      </c>
      <c r="K563" s="4">
        <v>350000</v>
      </c>
      <c r="L563" s="6">
        <v>0.14000000000000001</v>
      </c>
      <c r="M563" s="4">
        <f t="shared" si="24"/>
        <v>16560.273972602739</v>
      </c>
      <c r="N563" s="4">
        <f t="shared" si="25"/>
        <v>67257.534246575349</v>
      </c>
      <c r="O563" s="4">
        <f t="shared" si="26"/>
        <v>83817.808219178085</v>
      </c>
      <c r="P563" s="5">
        <f>IF(J563&gt;SUMIFS(Sales!$H:$H,Sales!$C:$C,Investors!G563),SUMIFS(Sales!$H:$H,Sales!$C:$C,Investors!G563),Investors!J563)</f>
        <v>45699</v>
      </c>
    </row>
    <row r="564" spans="1:16" x14ac:dyDescent="0.2">
      <c r="A564" t="s">
        <v>889</v>
      </c>
      <c r="B564" t="s">
        <v>890</v>
      </c>
      <c r="C564" t="s">
        <v>891</v>
      </c>
      <c r="D564" t="s">
        <v>91</v>
      </c>
      <c r="E564" t="s">
        <v>146</v>
      </c>
      <c r="F564">
        <v>1</v>
      </c>
      <c r="G564" t="s">
        <v>155</v>
      </c>
      <c r="H564" s="5">
        <v>45034</v>
      </c>
      <c r="I564" s="5">
        <v>45198</v>
      </c>
      <c r="J564" s="5">
        <v>45929</v>
      </c>
      <c r="K564" s="4">
        <v>400000</v>
      </c>
      <c r="L564" s="6">
        <v>0.14000000000000001</v>
      </c>
      <c r="M564" s="4">
        <f t="shared" si="24"/>
        <v>19769.863013698628</v>
      </c>
      <c r="N564" s="4">
        <f t="shared" si="25"/>
        <v>76865.753424657538</v>
      </c>
      <c r="O564" s="4">
        <f t="shared" si="26"/>
        <v>96635.61643835617</v>
      </c>
      <c r="P564" s="5">
        <f>IF(J564&gt;SUMIFS(Sales!$H:$H,Sales!$C:$C,Investors!G564),SUMIFS(Sales!$H:$H,Sales!$C:$C,Investors!G564),Investors!J564)</f>
        <v>45699</v>
      </c>
    </row>
    <row r="565" spans="1:16" x14ac:dyDescent="0.2">
      <c r="A565" t="s">
        <v>892</v>
      </c>
      <c r="B565" t="s">
        <v>893</v>
      </c>
      <c r="C565" t="s">
        <v>894</v>
      </c>
      <c r="D565" t="s">
        <v>91</v>
      </c>
      <c r="E565" t="s">
        <v>146</v>
      </c>
      <c r="F565">
        <v>1</v>
      </c>
      <c r="G565" t="s">
        <v>154</v>
      </c>
      <c r="H565" s="5">
        <v>45041</v>
      </c>
      <c r="I565" s="5">
        <v>45198</v>
      </c>
      <c r="J565" s="5">
        <v>45929</v>
      </c>
      <c r="K565" s="4">
        <v>500000</v>
      </c>
      <c r="L565" s="6">
        <v>0.16</v>
      </c>
      <c r="M565" s="4">
        <f t="shared" si="24"/>
        <v>23657.534246575346</v>
      </c>
      <c r="N565" s="4">
        <f t="shared" si="25"/>
        <v>109808.21917808219</v>
      </c>
      <c r="O565" s="4">
        <f t="shared" si="26"/>
        <v>133465.75342465754</v>
      </c>
      <c r="P565" s="5">
        <f>IF(J565&gt;SUMIFS(Sales!$H:$H,Sales!$C:$C,Investors!G565),SUMIFS(Sales!$H:$H,Sales!$C:$C,Investors!G565),Investors!J565)</f>
        <v>45699</v>
      </c>
    </row>
    <row r="566" spans="1:16" x14ac:dyDescent="0.2">
      <c r="A566" t="s">
        <v>895</v>
      </c>
      <c r="B566" t="s">
        <v>896</v>
      </c>
      <c r="C566" t="s">
        <v>897</v>
      </c>
      <c r="D566" t="s">
        <v>91</v>
      </c>
      <c r="E566" t="s">
        <v>168</v>
      </c>
      <c r="F566">
        <v>1</v>
      </c>
      <c r="G566" t="s">
        <v>170</v>
      </c>
      <c r="H566" s="5">
        <v>45044</v>
      </c>
      <c r="I566" s="5">
        <v>45224</v>
      </c>
      <c r="J566" s="5">
        <v>45955</v>
      </c>
      <c r="K566" s="4">
        <v>400000</v>
      </c>
      <c r="L566" s="6">
        <v>0.14000000000000001</v>
      </c>
      <c r="M566" s="4">
        <f t="shared" si="24"/>
        <v>21698.630136986299</v>
      </c>
      <c r="N566" s="4">
        <f t="shared" si="25"/>
        <v>67967.123287671246</v>
      </c>
      <c r="O566" s="4">
        <f t="shared" si="26"/>
        <v>89665.753424657538</v>
      </c>
      <c r="P566" s="5">
        <f>IF(J566&gt;SUMIFS(Sales!$H:$H,Sales!$C:$C,Investors!G566),SUMIFS(Sales!$H:$H,Sales!$C:$C,Investors!G566),Investors!J566)</f>
        <v>45667</v>
      </c>
    </row>
    <row r="567" spans="1:16" x14ac:dyDescent="0.2">
      <c r="A567" t="s">
        <v>898</v>
      </c>
      <c r="B567" t="s">
        <v>899</v>
      </c>
      <c r="C567" t="s">
        <v>900</v>
      </c>
      <c r="D567" t="s">
        <v>91</v>
      </c>
      <c r="E567" t="s">
        <v>168</v>
      </c>
      <c r="F567">
        <v>1</v>
      </c>
      <c r="G567" t="s">
        <v>171</v>
      </c>
      <c r="H567" s="5">
        <v>45064</v>
      </c>
      <c r="I567" s="5">
        <v>45259</v>
      </c>
      <c r="J567" s="5">
        <v>45990</v>
      </c>
      <c r="K567" s="4">
        <v>1000000</v>
      </c>
      <c r="L567" s="6">
        <v>0.18</v>
      </c>
      <c r="M567" s="4">
        <f t="shared" si="24"/>
        <v>58767.123287671238</v>
      </c>
      <c r="N567" s="4">
        <f t="shared" si="25"/>
        <v>201205.4794520548</v>
      </c>
      <c r="O567" s="4">
        <f t="shared" si="26"/>
        <v>259972.60273972605</v>
      </c>
      <c r="P567" s="5">
        <f>IF(J567&gt;SUMIFS(Sales!$H:$H,Sales!$C:$C,Investors!G567),SUMIFS(Sales!$H:$H,Sales!$C:$C,Investors!G567),Investors!J567)</f>
        <v>45667</v>
      </c>
    </row>
    <row r="568" spans="1:16" x14ac:dyDescent="0.2">
      <c r="A568" t="s">
        <v>901</v>
      </c>
      <c r="B568" t="s">
        <v>902</v>
      </c>
      <c r="C568" t="s">
        <v>903</v>
      </c>
      <c r="D568" t="s">
        <v>91</v>
      </c>
      <c r="E568" t="s">
        <v>146</v>
      </c>
      <c r="F568">
        <v>1</v>
      </c>
      <c r="G568" t="s">
        <v>158</v>
      </c>
      <c r="H568" s="5">
        <v>45057</v>
      </c>
      <c r="I568" s="5">
        <v>45252</v>
      </c>
      <c r="J568" s="5">
        <v>45983</v>
      </c>
      <c r="K568" s="4">
        <v>100000</v>
      </c>
      <c r="L568" s="6">
        <v>0.14000000000000001</v>
      </c>
      <c r="M568" s="4">
        <f t="shared" si="24"/>
        <v>5876.7123287671229</v>
      </c>
      <c r="N568" s="4">
        <f t="shared" si="25"/>
        <v>17145.205479452055</v>
      </c>
      <c r="O568" s="4">
        <f t="shared" si="26"/>
        <v>23021.917808219179</v>
      </c>
      <c r="P568" s="5">
        <f>IF(J568&gt;SUMIFS(Sales!$H:$H,Sales!$C:$C,Investors!G568),SUMIFS(Sales!$H:$H,Sales!$C:$C,Investors!G568),Investors!J568)</f>
        <v>45699</v>
      </c>
    </row>
    <row r="569" spans="1:16" x14ac:dyDescent="0.2">
      <c r="A569" t="s">
        <v>904</v>
      </c>
      <c r="B569" t="s">
        <v>905</v>
      </c>
      <c r="C569" t="s">
        <v>906</v>
      </c>
      <c r="D569" t="s">
        <v>91</v>
      </c>
      <c r="E569" t="s">
        <v>146</v>
      </c>
      <c r="F569">
        <v>1</v>
      </c>
      <c r="G569" t="s">
        <v>153</v>
      </c>
      <c r="H569" s="5">
        <v>45065</v>
      </c>
      <c r="I569" s="5">
        <v>45252</v>
      </c>
      <c r="J569" s="5">
        <v>45983</v>
      </c>
      <c r="K569" s="4">
        <v>100000</v>
      </c>
      <c r="L569" s="6">
        <v>0.14000000000000001</v>
      </c>
      <c r="M569" s="4">
        <f t="shared" si="24"/>
        <v>5635.6164383561645</v>
      </c>
      <c r="N569" s="4">
        <f t="shared" si="25"/>
        <v>17145.205479452055</v>
      </c>
      <c r="O569" s="4">
        <f t="shared" si="26"/>
        <v>22780.821917808222</v>
      </c>
      <c r="P569" s="5">
        <f>IF(J569&gt;SUMIFS(Sales!$H:$H,Sales!$C:$C,Investors!G569),SUMIFS(Sales!$H:$H,Sales!$C:$C,Investors!G569),Investors!J569)</f>
        <v>45699</v>
      </c>
    </row>
    <row r="570" spans="1:16" x14ac:dyDescent="0.2">
      <c r="A570" t="s">
        <v>907</v>
      </c>
      <c r="B570" t="s">
        <v>908</v>
      </c>
      <c r="C570" t="s">
        <v>909</v>
      </c>
      <c r="D570" t="s">
        <v>91</v>
      </c>
      <c r="E570" t="s">
        <v>246</v>
      </c>
      <c r="F570">
        <v>1</v>
      </c>
      <c r="G570" t="s">
        <v>257</v>
      </c>
      <c r="H570" s="5">
        <v>45077</v>
      </c>
      <c r="I570" s="5">
        <v>45252</v>
      </c>
      <c r="J570" s="5">
        <v>45503</v>
      </c>
      <c r="K570" s="4">
        <v>200000</v>
      </c>
      <c r="L570" s="6">
        <v>0.14000000000000001</v>
      </c>
      <c r="M570" s="4">
        <f t="shared" si="24"/>
        <v>10547.945205479451</v>
      </c>
      <c r="N570" s="4">
        <f t="shared" si="25"/>
        <v>19254.794520547948</v>
      </c>
      <c r="O570" s="4">
        <f t="shared" si="26"/>
        <v>29802.739726027401</v>
      </c>
      <c r="P570" s="5">
        <f>IF(J570&gt;SUMIFS(Sales!$H:$H,Sales!$C:$C,Investors!G570),SUMIFS(Sales!$H:$H,Sales!$C:$C,Investors!G570),Investors!J570)</f>
        <v>45503</v>
      </c>
    </row>
    <row r="571" spans="1:16" x14ac:dyDescent="0.2">
      <c r="A571" t="s">
        <v>910</v>
      </c>
      <c r="B571" t="s">
        <v>911</v>
      </c>
      <c r="C571" t="s">
        <v>864</v>
      </c>
      <c r="D571" t="s">
        <v>91</v>
      </c>
      <c r="E571" t="s">
        <v>159</v>
      </c>
      <c r="F571">
        <v>1</v>
      </c>
      <c r="G571" t="s">
        <v>160</v>
      </c>
      <c r="H571" s="5">
        <v>45210</v>
      </c>
      <c r="I571" s="5">
        <v>45224</v>
      </c>
      <c r="J571" s="5">
        <v>45492</v>
      </c>
      <c r="K571" s="4">
        <v>1100000</v>
      </c>
      <c r="L571" s="6">
        <v>0.18</v>
      </c>
      <c r="M571" s="4">
        <f t="shared" si="24"/>
        <v>4641.0958904109584</v>
      </c>
      <c r="N571" s="4">
        <f t="shared" si="25"/>
        <v>145380.82191780824</v>
      </c>
      <c r="O571" s="4">
        <f t="shared" si="26"/>
        <v>150021.91780821921</v>
      </c>
      <c r="P571" s="5">
        <f>IF(J571&gt;SUMIFS(Sales!$H:$H,Sales!$C:$C,Investors!G571),SUMIFS(Sales!$H:$H,Sales!$C:$C,Investors!G571),Investors!J571)</f>
        <v>45492</v>
      </c>
    </row>
    <row r="572" spans="1:16" x14ac:dyDescent="0.2">
      <c r="A572" t="s">
        <v>910</v>
      </c>
      <c r="B572" t="s">
        <v>911</v>
      </c>
      <c r="C572" t="s">
        <v>864</v>
      </c>
      <c r="D572" t="s">
        <v>91</v>
      </c>
      <c r="E572" t="s">
        <v>159</v>
      </c>
      <c r="F572">
        <v>2</v>
      </c>
      <c r="G572" t="s">
        <v>161</v>
      </c>
      <c r="H572" s="5">
        <v>45210</v>
      </c>
      <c r="I572" s="5">
        <v>45224</v>
      </c>
      <c r="J572" s="5">
        <v>45492</v>
      </c>
      <c r="K572" s="4">
        <v>1100000</v>
      </c>
      <c r="L572" s="6">
        <v>0.18</v>
      </c>
      <c r="M572" s="4">
        <f t="shared" si="24"/>
        <v>4641.0958904109584</v>
      </c>
      <c r="N572" s="4">
        <f t="shared" si="25"/>
        <v>145380.82191780824</v>
      </c>
      <c r="O572" s="4">
        <f t="shared" si="26"/>
        <v>150021.91780821921</v>
      </c>
      <c r="P572" s="5">
        <f>IF(J572&gt;SUMIFS(Sales!$H:$H,Sales!$C:$C,Investors!G572),SUMIFS(Sales!$H:$H,Sales!$C:$C,Investors!G572),Investors!J572)</f>
        <v>45492</v>
      </c>
    </row>
    <row r="573" spans="1:16" x14ac:dyDescent="0.2">
      <c r="A573" t="s">
        <v>910</v>
      </c>
      <c r="B573" t="s">
        <v>911</v>
      </c>
      <c r="C573" t="s">
        <v>864</v>
      </c>
      <c r="D573" t="s">
        <v>91</v>
      </c>
      <c r="E573" t="s">
        <v>159</v>
      </c>
      <c r="F573">
        <v>3</v>
      </c>
      <c r="G573" t="s">
        <v>162</v>
      </c>
      <c r="H573" s="5">
        <v>45210</v>
      </c>
      <c r="I573" s="5">
        <v>45224</v>
      </c>
      <c r="J573" s="5">
        <v>45492</v>
      </c>
      <c r="K573" s="4">
        <v>1100000</v>
      </c>
      <c r="L573" s="6">
        <v>0.18</v>
      </c>
      <c r="M573" s="4">
        <f t="shared" si="24"/>
        <v>4641.0958904109584</v>
      </c>
      <c r="N573" s="4">
        <f t="shared" si="25"/>
        <v>145380.82191780824</v>
      </c>
      <c r="O573" s="4">
        <f t="shared" si="26"/>
        <v>150021.91780821921</v>
      </c>
      <c r="P573" s="5">
        <f>IF(J573&gt;SUMIFS(Sales!$H:$H,Sales!$C:$C,Investors!G573),SUMIFS(Sales!$H:$H,Sales!$C:$C,Investors!G573),Investors!J573)</f>
        <v>45492</v>
      </c>
    </row>
    <row r="574" spans="1:16" x14ac:dyDescent="0.2">
      <c r="A574" t="s">
        <v>910</v>
      </c>
      <c r="B574" t="s">
        <v>911</v>
      </c>
      <c r="C574" t="s">
        <v>864</v>
      </c>
      <c r="D574" t="s">
        <v>91</v>
      </c>
      <c r="E574" t="s">
        <v>159</v>
      </c>
      <c r="F574">
        <v>4</v>
      </c>
      <c r="G574" t="s">
        <v>163</v>
      </c>
      <c r="H574" s="5">
        <v>45210</v>
      </c>
      <c r="I574" s="5">
        <v>45224</v>
      </c>
      <c r="J574" s="5">
        <v>45492</v>
      </c>
      <c r="K574" s="4">
        <v>1100000</v>
      </c>
      <c r="L574" s="6">
        <v>0.18</v>
      </c>
      <c r="M574" s="4">
        <f t="shared" si="24"/>
        <v>4641.0958904109584</v>
      </c>
      <c r="N574" s="4">
        <f t="shared" si="25"/>
        <v>145380.82191780824</v>
      </c>
      <c r="O574" s="4">
        <f t="shared" si="26"/>
        <v>150021.91780821921</v>
      </c>
      <c r="P574" s="5">
        <f>IF(J574&gt;SUMIFS(Sales!$H:$H,Sales!$C:$C,Investors!G574),SUMIFS(Sales!$H:$H,Sales!$C:$C,Investors!G574),Investors!J574)</f>
        <v>45492</v>
      </c>
    </row>
    <row r="575" spans="1:16" x14ac:dyDescent="0.2">
      <c r="A575" t="s">
        <v>910</v>
      </c>
      <c r="B575" t="s">
        <v>911</v>
      </c>
      <c r="C575" t="s">
        <v>864</v>
      </c>
      <c r="D575" t="s">
        <v>91</v>
      </c>
      <c r="E575" t="s">
        <v>159</v>
      </c>
      <c r="F575">
        <v>5</v>
      </c>
      <c r="G575" t="s">
        <v>164</v>
      </c>
      <c r="H575" s="5">
        <v>45254</v>
      </c>
      <c r="I575" s="5">
        <v>45259</v>
      </c>
      <c r="J575" s="5">
        <v>45492</v>
      </c>
      <c r="K575" s="4">
        <v>1100000</v>
      </c>
      <c r="L575" s="6">
        <v>0.18</v>
      </c>
      <c r="M575" s="4">
        <f t="shared" si="24"/>
        <v>1657.5342465753422</v>
      </c>
      <c r="N575" s="4">
        <f t="shared" si="25"/>
        <v>126394.52054794521</v>
      </c>
      <c r="O575" s="4">
        <f t="shared" si="26"/>
        <v>128052.05479452056</v>
      </c>
      <c r="P575" s="5">
        <f>IF(J575&gt;SUMIFS(Sales!$H:$H,Sales!$C:$C,Investors!G575),SUMIFS(Sales!$H:$H,Sales!$C:$C,Investors!G575),Investors!J575)</f>
        <v>45492</v>
      </c>
    </row>
    <row r="576" spans="1:16" x14ac:dyDescent="0.2">
      <c r="A576" t="s">
        <v>910</v>
      </c>
      <c r="B576" t="s">
        <v>911</v>
      </c>
      <c r="C576" t="s">
        <v>864</v>
      </c>
      <c r="D576" t="s">
        <v>91</v>
      </c>
      <c r="E576" t="s">
        <v>159</v>
      </c>
      <c r="F576">
        <v>6</v>
      </c>
      <c r="G576" t="s">
        <v>165</v>
      </c>
      <c r="H576" s="5">
        <v>45254</v>
      </c>
      <c r="I576" s="5">
        <v>45273</v>
      </c>
      <c r="J576" s="5">
        <v>45492</v>
      </c>
      <c r="K576" s="4">
        <v>1100000</v>
      </c>
      <c r="L576" s="6">
        <v>0.18</v>
      </c>
      <c r="M576" s="4">
        <f t="shared" si="24"/>
        <v>6298.6301369863004</v>
      </c>
      <c r="N576" s="4">
        <f t="shared" si="25"/>
        <v>118800.00000000001</v>
      </c>
      <c r="O576" s="4">
        <f t="shared" si="26"/>
        <v>125098.63013698632</v>
      </c>
      <c r="P576" s="5">
        <f>IF(J576&gt;SUMIFS(Sales!$H:$H,Sales!$C:$C,Investors!G576),SUMIFS(Sales!$H:$H,Sales!$C:$C,Investors!G576),Investors!J576)</f>
        <v>45492</v>
      </c>
    </row>
    <row r="577" spans="1:16" x14ac:dyDescent="0.2">
      <c r="A577" t="s">
        <v>910</v>
      </c>
      <c r="B577" t="s">
        <v>911</v>
      </c>
      <c r="C577" t="s">
        <v>864</v>
      </c>
      <c r="D577" t="s">
        <v>91</v>
      </c>
      <c r="E577" t="s">
        <v>159</v>
      </c>
      <c r="F577">
        <v>7</v>
      </c>
      <c r="G577" t="s">
        <v>166</v>
      </c>
      <c r="H577" s="5">
        <v>45254</v>
      </c>
      <c r="I577" s="5">
        <v>45273</v>
      </c>
      <c r="J577" s="5">
        <v>45492</v>
      </c>
      <c r="K577" s="4">
        <v>1100000</v>
      </c>
      <c r="L577" s="6">
        <v>0.18</v>
      </c>
      <c r="M577" s="4">
        <f t="shared" si="24"/>
        <v>6298.6301369863004</v>
      </c>
      <c r="N577" s="4">
        <f t="shared" si="25"/>
        <v>118800.00000000001</v>
      </c>
      <c r="O577" s="4">
        <f t="shared" si="26"/>
        <v>125098.63013698632</v>
      </c>
      <c r="P577" s="5">
        <f>IF(J577&gt;SUMIFS(Sales!$H:$H,Sales!$C:$C,Investors!G577),SUMIFS(Sales!$H:$H,Sales!$C:$C,Investors!G577),Investors!J577)</f>
        <v>45492</v>
      </c>
    </row>
    <row r="578" spans="1:16" x14ac:dyDescent="0.2">
      <c r="A578" t="s">
        <v>910</v>
      </c>
      <c r="B578" t="s">
        <v>911</v>
      </c>
      <c r="C578" t="s">
        <v>864</v>
      </c>
      <c r="D578" t="s">
        <v>91</v>
      </c>
      <c r="E578" t="s">
        <v>159</v>
      </c>
      <c r="F578">
        <v>8</v>
      </c>
      <c r="G578" t="s">
        <v>167</v>
      </c>
      <c r="H578" s="5">
        <v>45254</v>
      </c>
      <c r="I578" s="5">
        <v>45273</v>
      </c>
      <c r="J578" s="5">
        <v>45492</v>
      </c>
      <c r="K578" s="4">
        <v>1100000</v>
      </c>
      <c r="L578" s="6">
        <v>0.18</v>
      </c>
      <c r="M578" s="4">
        <f t="shared" si="24"/>
        <v>6298.6301369863004</v>
      </c>
      <c r="N578" s="4">
        <f t="shared" si="25"/>
        <v>118800.00000000001</v>
      </c>
      <c r="O578" s="4">
        <f t="shared" si="26"/>
        <v>125098.63013698632</v>
      </c>
      <c r="P578" s="5">
        <f>IF(J578&gt;SUMIFS(Sales!$H:$H,Sales!$C:$C,Investors!G578),SUMIFS(Sales!$H:$H,Sales!$C:$C,Investors!G578),Investors!J578)</f>
        <v>45492</v>
      </c>
    </row>
    <row r="579" spans="1:16" x14ac:dyDescent="0.2">
      <c r="A579" t="s">
        <v>912</v>
      </c>
      <c r="B579" t="s">
        <v>913</v>
      </c>
      <c r="C579" t="s">
        <v>914</v>
      </c>
      <c r="D579" t="s">
        <v>91</v>
      </c>
      <c r="E579" t="s">
        <v>168</v>
      </c>
      <c r="F579">
        <v>1</v>
      </c>
      <c r="G579" t="s">
        <v>170</v>
      </c>
      <c r="H579" s="5">
        <v>45099</v>
      </c>
      <c r="I579" s="5">
        <v>45259</v>
      </c>
      <c r="J579" s="5">
        <v>45990</v>
      </c>
      <c r="K579" s="4">
        <v>150000</v>
      </c>
      <c r="L579" s="6">
        <v>0.14000000000000001</v>
      </c>
      <c r="M579" s="4">
        <f t="shared" si="24"/>
        <v>7232.8767123287662</v>
      </c>
      <c r="N579" s="4">
        <f t="shared" si="25"/>
        <v>23473.97260273973</v>
      </c>
      <c r="O579" s="4">
        <f t="shared" si="26"/>
        <v>30706.849315068495</v>
      </c>
      <c r="P579" s="5">
        <f>IF(J579&gt;SUMIFS(Sales!$H:$H,Sales!$C:$C,Investors!G579),SUMIFS(Sales!$H:$H,Sales!$C:$C,Investors!G579),Investors!J579)</f>
        <v>45667</v>
      </c>
    </row>
    <row r="580" spans="1:16" x14ac:dyDescent="0.2">
      <c r="A580" t="s">
        <v>915</v>
      </c>
      <c r="B580" t="s">
        <v>916</v>
      </c>
      <c r="C580" t="s">
        <v>917</v>
      </c>
      <c r="D580" t="s">
        <v>91</v>
      </c>
      <c r="E580" t="s">
        <v>168</v>
      </c>
      <c r="F580">
        <v>1</v>
      </c>
      <c r="G580" t="s">
        <v>170</v>
      </c>
      <c r="H580" s="5">
        <v>45113</v>
      </c>
      <c r="I580" s="5">
        <v>45259</v>
      </c>
      <c r="J580" s="5">
        <v>45990</v>
      </c>
      <c r="K580" s="4">
        <v>200000</v>
      </c>
      <c r="L580" s="6">
        <v>0.14000000000000001</v>
      </c>
      <c r="M580" s="4">
        <f t="shared" si="24"/>
        <v>8800</v>
      </c>
      <c r="N580" s="4">
        <f t="shared" si="25"/>
        <v>31298.630136986303</v>
      </c>
      <c r="O580" s="4">
        <f t="shared" si="26"/>
        <v>40098.630136986307</v>
      </c>
      <c r="P580" s="5">
        <f>IF(J580&gt;SUMIFS(Sales!$H:$H,Sales!$C:$C,Investors!G580),SUMIFS(Sales!$H:$H,Sales!$C:$C,Investors!G580),Investors!J580)</f>
        <v>45667</v>
      </c>
    </row>
    <row r="581" spans="1:16" x14ac:dyDescent="0.2">
      <c r="A581" t="s">
        <v>918</v>
      </c>
      <c r="B581" t="s">
        <v>919</v>
      </c>
      <c r="C581" t="s">
        <v>920</v>
      </c>
      <c r="D581" t="s">
        <v>91</v>
      </c>
      <c r="E581" t="s">
        <v>215</v>
      </c>
      <c r="F581">
        <v>1</v>
      </c>
      <c r="G581" t="s">
        <v>217</v>
      </c>
      <c r="H581" s="5">
        <v>45125</v>
      </c>
      <c r="I581" s="5">
        <v>45259</v>
      </c>
      <c r="J581" s="5">
        <v>45990</v>
      </c>
      <c r="K581" s="4">
        <v>100000</v>
      </c>
      <c r="L581" s="6">
        <v>0.14000000000000001</v>
      </c>
      <c r="M581" s="4">
        <f t="shared" ref="M581:M619" si="27">IF(I581="",K581/365*0.11*((H581+30)-H581),K581/365*0.11*(I581-H581))</f>
        <v>4038.3561643835615</v>
      </c>
      <c r="N581" s="4">
        <f t="shared" ref="N581:N619" si="28">K581*L581/365*(P581-I581)</f>
        <v>20904.109589041098</v>
      </c>
      <c r="O581" s="4">
        <f t="shared" ref="O581:O644" si="29">M581+N581</f>
        <v>24942.465753424658</v>
      </c>
      <c r="P581" s="5">
        <f>IF(J581&gt;SUMIFS(Sales!$H:$H,Sales!$C:$C,Investors!G581),SUMIFS(Sales!$H:$H,Sales!$C:$C,Investors!G581),Investors!J581)</f>
        <v>45804</v>
      </c>
    </row>
    <row r="582" spans="1:16" x14ac:dyDescent="0.2">
      <c r="A582" t="s">
        <v>921</v>
      </c>
      <c r="B582" t="s">
        <v>922</v>
      </c>
      <c r="C582" t="s">
        <v>923</v>
      </c>
      <c r="D582" t="s">
        <v>91</v>
      </c>
      <c r="E582" t="s">
        <v>215</v>
      </c>
      <c r="F582">
        <v>1</v>
      </c>
      <c r="G582" t="s">
        <v>218</v>
      </c>
      <c r="H582" s="5">
        <v>45125</v>
      </c>
      <c r="I582" s="5">
        <v>45259</v>
      </c>
      <c r="J582" s="5">
        <v>45990</v>
      </c>
      <c r="K582" s="4">
        <v>100000</v>
      </c>
      <c r="L582" s="6">
        <v>0.14000000000000001</v>
      </c>
      <c r="M582" s="4">
        <f t="shared" si="27"/>
        <v>4038.3561643835615</v>
      </c>
      <c r="N582" s="4">
        <f t="shared" si="28"/>
        <v>20904.109589041098</v>
      </c>
      <c r="O582" s="4">
        <f t="shared" si="29"/>
        <v>24942.465753424658</v>
      </c>
      <c r="P582" s="5">
        <f>IF(J582&gt;SUMIFS(Sales!$H:$H,Sales!$C:$C,Investors!G582),SUMIFS(Sales!$H:$H,Sales!$C:$C,Investors!G582),Investors!J582)</f>
        <v>45804</v>
      </c>
    </row>
    <row r="583" spans="1:16" x14ac:dyDescent="0.2">
      <c r="A583" t="s">
        <v>924</v>
      </c>
      <c r="B583" t="s">
        <v>925</v>
      </c>
      <c r="C583" t="s">
        <v>926</v>
      </c>
      <c r="D583" t="s">
        <v>91</v>
      </c>
      <c r="E583" t="s">
        <v>246</v>
      </c>
      <c r="F583">
        <v>1</v>
      </c>
      <c r="G583" t="s">
        <v>257</v>
      </c>
      <c r="H583" s="5">
        <v>45146</v>
      </c>
      <c r="I583" s="5">
        <v>45273</v>
      </c>
      <c r="J583" s="5">
        <v>45503</v>
      </c>
      <c r="K583" s="4">
        <v>100000</v>
      </c>
      <c r="L583" s="6">
        <v>0.14000000000000001</v>
      </c>
      <c r="M583" s="4">
        <f t="shared" si="27"/>
        <v>3827.3972602739727</v>
      </c>
      <c r="N583" s="4">
        <f t="shared" si="28"/>
        <v>8821.9178082191793</v>
      </c>
      <c r="O583" s="4">
        <f t="shared" si="29"/>
        <v>12649.315068493152</v>
      </c>
      <c r="P583" s="5">
        <f>IF(J583&gt;SUMIFS(Sales!$H:$H,Sales!$C:$C,Investors!G583),SUMIFS(Sales!$H:$H,Sales!$C:$C,Investors!G583),Investors!J583)</f>
        <v>45503</v>
      </c>
    </row>
    <row r="584" spans="1:16" x14ac:dyDescent="0.2">
      <c r="A584" t="s">
        <v>927</v>
      </c>
      <c r="B584" t="s">
        <v>928</v>
      </c>
      <c r="C584" t="s">
        <v>929</v>
      </c>
      <c r="D584" t="s">
        <v>91</v>
      </c>
      <c r="E584" t="s">
        <v>137</v>
      </c>
      <c r="F584">
        <v>1</v>
      </c>
      <c r="G584" t="s">
        <v>143</v>
      </c>
      <c r="H584" s="5">
        <v>45190</v>
      </c>
      <c r="I584" s="5">
        <v>45321</v>
      </c>
      <c r="J584" s="5">
        <v>46052</v>
      </c>
      <c r="K584" s="4">
        <v>681304.79</v>
      </c>
      <c r="L584" s="6">
        <v>0.16</v>
      </c>
      <c r="M584" s="4">
        <f t="shared" si="27"/>
        <v>26897.539791506853</v>
      </c>
      <c r="N584" s="4">
        <f t="shared" si="28"/>
        <v>151119.00218739727</v>
      </c>
      <c r="O584" s="4">
        <f t="shared" si="29"/>
        <v>178016.54197890413</v>
      </c>
      <c r="P584" s="5">
        <f>IF(J584&gt;SUMIFS(Sales!$H:$H,Sales!$C:$C,Investors!G584),SUMIFS(Sales!$H:$H,Sales!$C:$C,Investors!G584),Investors!J584)</f>
        <v>45827</v>
      </c>
    </row>
    <row r="585" spans="1:16" x14ac:dyDescent="0.2">
      <c r="A585" t="s">
        <v>930</v>
      </c>
      <c r="B585" t="s">
        <v>931</v>
      </c>
      <c r="C585" t="s">
        <v>932</v>
      </c>
      <c r="D585" t="s">
        <v>91</v>
      </c>
      <c r="E585" t="s">
        <v>124</v>
      </c>
      <c r="F585">
        <v>1</v>
      </c>
      <c r="G585" t="s">
        <v>131</v>
      </c>
      <c r="H585" s="5">
        <v>45195</v>
      </c>
      <c r="I585" s="5">
        <v>45321</v>
      </c>
      <c r="J585" s="5">
        <v>46052</v>
      </c>
      <c r="K585" s="4">
        <v>1200000</v>
      </c>
      <c r="L585" s="6">
        <v>0.18</v>
      </c>
      <c r="M585" s="4">
        <f t="shared" si="27"/>
        <v>45567.123287671224</v>
      </c>
      <c r="N585" s="4">
        <f t="shared" si="28"/>
        <v>311276.71232876711</v>
      </c>
      <c r="O585" s="4">
        <f t="shared" si="29"/>
        <v>356843.83561643836</v>
      </c>
      <c r="P585" s="5">
        <f>IF(J585&gt;SUMIFS(Sales!$H:$H,Sales!$C:$C,Investors!G585),SUMIFS(Sales!$H:$H,Sales!$C:$C,Investors!G585),Investors!J585)</f>
        <v>45847</v>
      </c>
    </row>
    <row r="586" spans="1:16" x14ac:dyDescent="0.2">
      <c r="A586" t="s">
        <v>930</v>
      </c>
      <c r="B586" t="s">
        <v>931</v>
      </c>
      <c r="C586" t="s">
        <v>932</v>
      </c>
      <c r="D586" t="s">
        <v>91</v>
      </c>
      <c r="E586" t="s">
        <v>124</v>
      </c>
      <c r="F586">
        <v>2</v>
      </c>
      <c r="G586" t="s">
        <v>134</v>
      </c>
      <c r="H586" s="5">
        <v>45195</v>
      </c>
      <c r="I586" s="5">
        <v>45321</v>
      </c>
      <c r="J586" s="5">
        <v>46052</v>
      </c>
      <c r="K586" s="4">
        <v>1200000</v>
      </c>
      <c r="L586" s="6">
        <v>0.18</v>
      </c>
      <c r="M586" s="4">
        <f t="shared" si="27"/>
        <v>45567.123287671224</v>
      </c>
      <c r="N586" s="4">
        <f t="shared" si="28"/>
        <v>311276.71232876711</v>
      </c>
      <c r="O586" s="4">
        <f t="shared" si="29"/>
        <v>356843.83561643836</v>
      </c>
      <c r="P586" s="5">
        <f>IF(J586&gt;SUMIFS(Sales!$H:$H,Sales!$C:$C,Investors!G586),SUMIFS(Sales!$H:$H,Sales!$C:$C,Investors!G586),Investors!J586)</f>
        <v>45847</v>
      </c>
    </row>
    <row r="587" spans="1:16" x14ac:dyDescent="0.2">
      <c r="A587" t="s">
        <v>930</v>
      </c>
      <c r="B587" t="s">
        <v>931</v>
      </c>
      <c r="C587" t="s">
        <v>932</v>
      </c>
      <c r="D587" t="s">
        <v>91</v>
      </c>
      <c r="E587" t="s">
        <v>124</v>
      </c>
      <c r="F587">
        <v>3</v>
      </c>
      <c r="G587" t="s">
        <v>135</v>
      </c>
      <c r="H587" s="5">
        <v>45195</v>
      </c>
      <c r="I587" s="5">
        <v>45321</v>
      </c>
      <c r="J587" s="5">
        <v>46052</v>
      </c>
      <c r="K587" s="4">
        <v>600000</v>
      </c>
      <c r="L587" s="6">
        <v>0.18</v>
      </c>
      <c r="M587" s="4">
        <f t="shared" si="27"/>
        <v>22783.561643835612</v>
      </c>
      <c r="N587" s="4">
        <f t="shared" si="28"/>
        <v>155638.35616438356</v>
      </c>
      <c r="O587" s="4">
        <f t="shared" si="29"/>
        <v>178421.91780821918</v>
      </c>
      <c r="P587" s="5">
        <f>IF(J587&gt;SUMIFS(Sales!$H:$H,Sales!$C:$C,Investors!G587),SUMIFS(Sales!$H:$H,Sales!$C:$C,Investors!G587),Investors!J587)</f>
        <v>45847</v>
      </c>
    </row>
    <row r="588" spans="1:16" x14ac:dyDescent="0.2">
      <c r="A588" t="s">
        <v>933</v>
      </c>
      <c r="B588" t="s">
        <v>934</v>
      </c>
      <c r="C588" t="s">
        <v>935</v>
      </c>
      <c r="D588" t="s">
        <v>24</v>
      </c>
      <c r="E588" t="s">
        <v>44</v>
      </c>
      <c r="F588">
        <v>4</v>
      </c>
      <c r="G588" t="s">
        <v>58</v>
      </c>
      <c r="H588" s="5">
        <v>44286</v>
      </c>
      <c r="I588" s="5">
        <v>44352</v>
      </c>
      <c r="J588" s="5">
        <v>44895</v>
      </c>
      <c r="K588" s="4">
        <v>600000</v>
      </c>
      <c r="L588" s="6">
        <v>0.18</v>
      </c>
      <c r="M588" s="4">
        <f t="shared" si="27"/>
        <v>11934.246575342464</v>
      </c>
      <c r="N588" s="4">
        <f t="shared" si="28"/>
        <v>160668.49315068492</v>
      </c>
      <c r="O588" s="4">
        <f t="shared" si="29"/>
        <v>172602.73972602739</v>
      </c>
      <c r="P588" s="5">
        <f>IF(J588&gt;SUMIFS(Sales!$H:$H,Sales!$C:$C,Investors!G588),SUMIFS(Sales!$H:$H,Sales!$C:$C,Investors!G588),Investors!J588)</f>
        <v>44895</v>
      </c>
    </row>
    <row r="589" spans="1:16" x14ac:dyDescent="0.2">
      <c r="A589" t="s">
        <v>933</v>
      </c>
      <c r="B589" t="s">
        <v>934</v>
      </c>
      <c r="C589" t="s">
        <v>935</v>
      </c>
      <c r="D589" t="s">
        <v>24</v>
      </c>
      <c r="E589" t="s">
        <v>44</v>
      </c>
      <c r="F589">
        <v>5</v>
      </c>
      <c r="G589" t="s">
        <v>71</v>
      </c>
      <c r="H589" s="5">
        <v>44286</v>
      </c>
      <c r="I589" s="5">
        <v>44352</v>
      </c>
      <c r="J589" s="5">
        <v>45056</v>
      </c>
      <c r="K589" s="4">
        <v>900000</v>
      </c>
      <c r="L589" s="6">
        <v>0.18</v>
      </c>
      <c r="M589" s="4">
        <f t="shared" si="27"/>
        <v>17901.369863013701</v>
      </c>
      <c r="N589" s="4">
        <f t="shared" si="28"/>
        <v>312460.27397260274</v>
      </c>
      <c r="O589" s="4">
        <f t="shared" si="29"/>
        <v>330361.64383561641</v>
      </c>
      <c r="P589" s="5">
        <f>IF(J589&gt;SUMIFS(Sales!$H:$H,Sales!$C:$C,Investors!G589),SUMIFS(Sales!$H:$H,Sales!$C:$C,Investors!G589),Investors!J589)</f>
        <v>45056</v>
      </c>
    </row>
    <row r="590" spans="1:16" x14ac:dyDescent="0.2">
      <c r="A590" t="s">
        <v>933</v>
      </c>
      <c r="B590" t="s">
        <v>934</v>
      </c>
      <c r="C590" t="s">
        <v>935</v>
      </c>
      <c r="D590" t="s">
        <v>24</v>
      </c>
      <c r="E590" t="s">
        <v>44</v>
      </c>
      <c r="F590">
        <v>6</v>
      </c>
      <c r="G590" t="s">
        <v>51</v>
      </c>
      <c r="H590" s="5">
        <v>44333</v>
      </c>
      <c r="I590" s="5">
        <v>44352</v>
      </c>
      <c r="J590" s="5">
        <v>45027</v>
      </c>
      <c r="K590" s="4">
        <v>300000</v>
      </c>
      <c r="L590" s="6">
        <v>0.18</v>
      </c>
      <c r="M590" s="4">
        <f t="shared" si="27"/>
        <v>1717.808219178082</v>
      </c>
      <c r="N590" s="4">
        <f t="shared" si="28"/>
        <v>99863.013698630137</v>
      </c>
      <c r="O590" s="4">
        <f t="shared" si="29"/>
        <v>101580.82191780822</v>
      </c>
      <c r="P590" s="5">
        <f>IF(J590&gt;SUMIFS(Sales!$H:$H,Sales!$C:$C,Investors!G590),SUMIFS(Sales!$H:$H,Sales!$C:$C,Investors!G590),Investors!J590)</f>
        <v>45027</v>
      </c>
    </row>
    <row r="591" spans="1:16" x14ac:dyDescent="0.2">
      <c r="A591" t="s">
        <v>933</v>
      </c>
      <c r="B591" t="s">
        <v>934</v>
      </c>
      <c r="C591" t="s">
        <v>935</v>
      </c>
      <c r="D591" t="s">
        <v>91</v>
      </c>
      <c r="E591" t="s">
        <v>111</v>
      </c>
      <c r="F591">
        <v>8</v>
      </c>
      <c r="G591" t="s">
        <v>118</v>
      </c>
      <c r="H591" s="5">
        <v>44706</v>
      </c>
      <c r="I591" s="5">
        <v>44721</v>
      </c>
      <c r="J591" s="5">
        <v>45377</v>
      </c>
      <c r="K591" s="4">
        <v>1000000</v>
      </c>
      <c r="L591" s="6">
        <v>0.18</v>
      </c>
      <c r="M591" s="4">
        <f t="shared" si="27"/>
        <v>4520.5479452054797</v>
      </c>
      <c r="N591" s="4">
        <f t="shared" si="28"/>
        <v>323506.84931506851</v>
      </c>
      <c r="O591" s="4">
        <f t="shared" si="29"/>
        <v>328027.39726027398</v>
      </c>
      <c r="P591" s="5">
        <f>IF(J591&gt;SUMIFS(Sales!$H:$H,Sales!$C:$C,Investors!G591),SUMIFS(Sales!$H:$H,Sales!$C:$C,Investors!G591),Investors!J591)</f>
        <v>45377</v>
      </c>
    </row>
    <row r="592" spans="1:16" x14ac:dyDescent="0.2">
      <c r="A592" t="s">
        <v>933</v>
      </c>
      <c r="B592" t="s">
        <v>934</v>
      </c>
      <c r="C592" t="s">
        <v>935</v>
      </c>
      <c r="D592" t="s">
        <v>91</v>
      </c>
      <c r="E592" t="s">
        <v>111</v>
      </c>
      <c r="F592">
        <v>9</v>
      </c>
      <c r="G592" t="s">
        <v>122</v>
      </c>
      <c r="H592" s="5">
        <v>44706</v>
      </c>
      <c r="I592" s="5">
        <v>44735</v>
      </c>
      <c r="J592" s="5">
        <v>45466</v>
      </c>
      <c r="K592" s="4">
        <v>418733.56</v>
      </c>
      <c r="L592" s="6">
        <v>0.18</v>
      </c>
      <c r="M592" s="4">
        <f t="shared" si="27"/>
        <v>3659.6165928767127</v>
      </c>
      <c r="N592" s="4">
        <f t="shared" si="28"/>
        <v>150950.58034191781</v>
      </c>
      <c r="O592" s="4">
        <f t="shared" si="29"/>
        <v>154610.19693479451</v>
      </c>
      <c r="P592" s="5">
        <f>IF(J592&gt;SUMIFS(Sales!$H:$H,Sales!$C:$C,Investors!G592),SUMIFS(Sales!$H:$H,Sales!$C:$C,Investors!G592),Investors!J592)</f>
        <v>45466</v>
      </c>
    </row>
    <row r="593" spans="1:16" x14ac:dyDescent="0.2">
      <c r="A593" t="s">
        <v>933</v>
      </c>
      <c r="B593" t="s">
        <v>934</v>
      </c>
      <c r="C593" t="s">
        <v>935</v>
      </c>
      <c r="D593" t="s">
        <v>91</v>
      </c>
      <c r="E593" t="s">
        <v>177</v>
      </c>
      <c r="F593">
        <v>10</v>
      </c>
      <c r="G593" t="s">
        <v>180</v>
      </c>
      <c r="H593" s="5">
        <v>44732</v>
      </c>
      <c r="I593" s="5">
        <v>44783</v>
      </c>
      <c r="J593" s="5">
        <v>45514</v>
      </c>
      <c r="K593" s="4">
        <v>500000</v>
      </c>
      <c r="L593" s="6">
        <v>0.18</v>
      </c>
      <c r="M593" s="4">
        <f t="shared" si="27"/>
        <v>7684.9315068493152</v>
      </c>
      <c r="N593" s="4">
        <f t="shared" si="28"/>
        <v>180246.57534246577</v>
      </c>
      <c r="O593" s="4">
        <f t="shared" si="29"/>
        <v>187931.50684931508</v>
      </c>
      <c r="P593" s="5">
        <f>IF(J593&gt;SUMIFS(Sales!$H:$H,Sales!$C:$C,Investors!G593),SUMIFS(Sales!$H:$H,Sales!$C:$C,Investors!G593),Investors!J593)</f>
        <v>45514</v>
      </c>
    </row>
    <row r="594" spans="1:16" x14ac:dyDescent="0.2">
      <c r="A594" t="s">
        <v>933</v>
      </c>
      <c r="B594" t="s">
        <v>934</v>
      </c>
      <c r="C594" t="s">
        <v>935</v>
      </c>
      <c r="D594" t="s">
        <v>91</v>
      </c>
      <c r="E594" t="s">
        <v>190</v>
      </c>
      <c r="F594">
        <v>11</v>
      </c>
      <c r="G594" t="s">
        <v>202</v>
      </c>
      <c r="H594" s="5">
        <v>44952</v>
      </c>
      <c r="I594" s="5">
        <v>45044</v>
      </c>
      <c r="J594" s="5">
        <v>45775</v>
      </c>
      <c r="K594" s="4">
        <v>767449.32</v>
      </c>
      <c r="L594" s="6">
        <v>0.18</v>
      </c>
      <c r="M594" s="4">
        <f t="shared" si="27"/>
        <v>21278.320872328764</v>
      </c>
      <c r="N594" s="4">
        <f t="shared" si="28"/>
        <v>256222.94283616435</v>
      </c>
      <c r="O594" s="4">
        <f t="shared" si="29"/>
        <v>277501.26370849309</v>
      </c>
      <c r="P594" s="5">
        <f>IF(J594&gt;SUMIFS(Sales!$H:$H,Sales!$C:$C,Investors!G594),SUMIFS(Sales!$H:$H,Sales!$C:$C,Investors!G594),Investors!J594)</f>
        <v>45721</v>
      </c>
    </row>
    <row r="595" spans="1:16" x14ac:dyDescent="0.2">
      <c r="A595" t="s">
        <v>933</v>
      </c>
      <c r="B595" t="s">
        <v>934</v>
      </c>
      <c r="C595" t="s">
        <v>935</v>
      </c>
      <c r="D595" t="s">
        <v>91</v>
      </c>
      <c r="E595" t="s">
        <v>246</v>
      </c>
      <c r="F595">
        <v>12</v>
      </c>
      <c r="G595" t="s">
        <v>251</v>
      </c>
      <c r="H595" s="5">
        <v>44952</v>
      </c>
      <c r="I595" s="5">
        <v>45044</v>
      </c>
      <c r="J595" s="5">
        <v>45775</v>
      </c>
      <c r="K595" s="4">
        <v>566390.41</v>
      </c>
      <c r="L595" s="6">
        <v>0.18</v>
      </c>
      <c r="M595" s="4">
        <f t="shared" si="27"/>
        <v>15703.756025205481</v>
      </c>
      <c r="N595" s="4">
        <f t="shared" si="28"/>
        <v>132954.32966794519</v>
      </c>
      <c r="O595" s="4">
        <f t="shared" si="29"/>
        <v>148658.08569315067</v>
      </c>
      <c r="P595" s="5">
        <f>IF(J595&gt;SUMIFS(Sales!$H:$H,Sales!$C:$C,Investors!G595),SUMIFS(Sales!$H:$H,Sales!$C:$C,Investors!G595),Investors!J595)</f>
        <v>45520</v>
      </c>
    </row>
    <row r="596" spans="1:16" x14ac:dyDescent="0.2">
      <c r="A596" t="s">
        <v>936</v>
      </c>
      <c r="B596" t="s">
        <v>937</v>
      </c>
      <c r="C596" t="s">
        <v>938</v>
      </c>
      <c r="D596" t="s">
        <v>91</v>
      </c>
      <c r="E596" t="s">
        <v>137</v>
      </c>
      <c r="F596">
        <v>1</v>
      </c>
      <c r="G596" t="s">
        <v>143</v>
      </c>
      <c r="H596" s="5">
        <v>45401</v>
      </c>
      <c r="I596" s="5">
        <v>45443</v>
      </c>
      <c r="J596" s="5">
        <v>46174</v>
      </c>
      <c r="K596" s="4">
        <v>100000</v>
      </c>
      <c r="L596" s="6">
        <v>0.14000000000000001</v>
      </c>
      <c r="M596" s="4">
        <f t="shared" si="27"/>
        <v>1265.7534246575342</v>
      </c>
      <c r="N596" s="4">
        <f t="shared" si="28"/>
        <v>14728.767123287673</v>
      </c>
      <c r="O596" s="4">
        <f t="shared" si="29"/>
        <v>15994.520547945207</v>
      </c>
      <c r="P596" s="5">
        <f>IF(J596&gt;SUMIFS(Sales!$H:$H,Sales!$C:$C,Investors!G596),SUMIFS(Sales!$H:$H,Sales!$C:$C,Investors!G596),Investors!J596)</f>
        <v>45827</v>
      </c>
    </row>
    <row r="597" spans="1:16" x14ac:dyDescent="0.2">
      <c r="A597" t="s">
        <v>939</v>
      </c>
      <c r="B597" t="s">
        <v>940</v>
      </c>
      <c r="C597" t="s">
        <v>941</v>
      </c>
      <c r="D597" t="s">
        <v>91</v>
      </c>
      <c r="E597" t="s">
        <v>137</v>
      </c>
      <c r="F597">
        <v>1</v>
      </c>
      <c r="G597" t="s">
        <v>141</v>
      </c>
      <c r="H597" s="5">
        <v>45418</v>
      </c>
      <c r="I597" s="5">
        <v>45443</v>
      </c>
      <c r="J597" s="5">
        <v>46174</v>
      </c>
      <c r="K597" s="4">
        <v>100000</v>
      </c>
      <c r="L597" s="6">
        <v>0.14000000000000001</v>
      </c>
      <c r="M597" s="4">
        <f t="shared" si="27"/>
        <v>753.42465753424653</v>
      </c>
      <c r="N597" s="4">
        <f t="shared" si="28"/>
        <v>14728.767123287673</v>
      </c>
      <c r="O597" s="4">
        <f t="shared" si="29"/>
        <v>15482.191780821919</v>
      </c>
      <c r="P597" s="5">
        <f>IF(J597&gt;SUMIFS(Sales!$H:$H,Sales!$C:$C,Investors!G597),SUMIFS(Sales!$H:$H,Sales!$C:$C,Investors!G597),Investors!J597)</f>
        <v>45827</v>
      </c>
    </row>
    <row r="598" spans="1:16" x14ac:dyDescent="0.2">
      <c r="A598" t="s">
        <v>942</v>
      </c>
      <c r="B598" t="s">
        <v>943</v>
      </c>
      <c r="C598" t="s">
        <v>944</v>
      </c>
      <c r="D598" t="s">
        <v>91</v>
      </c>
      <c r="E598" t="s">
        <v>137</v>
      </c>
      <c r="F598">
        <v>1</v>
      </c>
      <c r="G598" t="s">
        <v>139</v>
      </c>
      <c r="H598" s="5">
        <v>45421</v>
      </c>
      <c r="I598" s="5">
        <v>45443</v>
      </c>
      <c r="J598" s="5">
        <v>46174</v>
      </c>
      <c r="K598" s="4">
        <v>200000</v>
      </c>
      <c r="L598" s="6">
        <v>0.14000000000000001</v>
      </c>
      <c r="M598" s="4">
        <f t="shared" si="27"/>
        <v>1326.027397260274</v>
      </c>
      <c r="N598" s="4">
        <f t="shared" si="28"/>
        <v>29457.534246575346</v>
      </c>
      <c r="O598" s="4">
        <f t="shared" si="29"/>
        <v>30783.561643835619</v>
      </c>
      <c r="P598" s="5">
        <f>IF(J598&gt;SUMIFS(Sales!$H:$H,Sales!$C:$C,Investors!G598),SUMIFS(Sales!$H:$H,Sales!$C:$C,Investors!G598),Investors!J598)</f>
        <v>45827</v>
      </c>
    </row>
    <row r="599" spans="1:16" x14ac:dyDescent="0.2">
      <c r="A599" t="s">
        <v>945</v>
      </c>
      <c r="B599" t="s">
        <v>946</v>
      </c>
      <c r="C599" t="s">
        <v>947</v>
      </c>
      <c r="D599" t="s">
        <v>91</v>
      </c>
      <c r="E599" t="s">
        <v>111</v>
      </c>
      <c r="F599">
        <v>1</v>
      </c>
      <c r="G599" t="s">
        <v>121</v>
      </c>
      <c r="H599" s="5">
        <v>45443</v>
      </c>
      <c r="I599" s="5">
        <v>45443</v>
      </c>
      <c r="J599" s="5">
        <v>45504</v>
      </c>
      <c r="K599" s="4">
        <v>1320414.3</v>
      </c>
      <c r="L599" s="6">
        <v>0.13</v>
      </c>
      <c r="M599" s="4">
        <f t="shared" si="27"/>
        <v>0</v>
      </c>
      <c r="N599" s="4">
        <f t="shared" si="28"/>
        <v>28687.357257534251</v>
      </c>
      <c r="O599" s="4">
        <f t="shared" si="29"/>
        <v>28687.357257534251</v>
      </c>
      <c r="P599" s="5">
        <f>IF(J599&gt;SUMIFS(Sales!$H:$H,Sales!$C:$C,Investors!G599),SUMIFS(Sales!$H:$H,Sales!$C:$C,Investors!G599),Investors!J599)</f>
        <v>45504</v>
      </c>
    </row>
    <row r="600" spans="1:16" x14ac:dyDescent="0.2">
      <c r="A600" t="s">
        <v>945</v>
      </c>
      <c r="B600" t="s">
        <v>946</v>
      </c>
      <c r="C600" t="s">
        <v>947</v>
      </c>
      <c r="D600" t="s">
        <v>91</v>
      </c>
      <c r="E600" t="s">
        <v>111</v>
      </c>
      <c r="F600">
        <v>2</v>
      </c>
      <c r="G600" t="s">
        <v>122</v>
      </c>
      <c r="H600" s="5">
        <v>45443</v>
      </c>
      <c r="I600" s="5">
        <v>45443</v>
      </c>
      <c r="J600" s="5">
        <v>45504</v>
      </c>
      <c r="K600" s="4">
        <v>789706.85</v>
      </c>
      <c r="L600" s="6">
        <v>0.13</v>
      </c>
      <c r="M600" s="4">
        <f t="shared" si="27"/>
        <v>0</v>
      </c>
      <c r="N600" s="4">
        <f t="shared" si="28"/>
        <v>17157.192658904107</v>
      </c>
      <c r="O600" s="4">
        <f t="shared" si="29"/>
        <v>17157.192658904107</v>
      </c>
      <c r="P600" s="5">
        <f>IF(J600&gt;SUMIFS(Sales!$H:$H,Sales!$C:$C,Investors!G600),SUMIFS(Sales!$H:$H,Sales!$C:$C,Investors!G600),Investors!J600)</f>
        <v>45504</v>
      </c>
    </row>
    <row r="601" spans="1:16" x14ac:dyDescent="0.2">
      <c r="A601" t="s">
        <v>945</v>
      </c>
      <c r="B601" t="s">
        <v>946</v>
      </c>
      <c r="C601" t="s">
        <v>947</v>
      </c>
      <c r="D601" t="s">
        <v>91</v>
      </c>
      <c r="E601" t="s">
        <v>177</v>
      </c>
      <c r="F601">
        <v>3</v>
      </c>
      <c r="G601" t="s">
        <v>186</v>
      </c>
      <c r="H601" s="5">
        <v>45450</v>
      </c>
      <c r="I601" s="5">
        <v>45450</v>
      </c>
      <c r="J601" s="5">
        <v>46181</v>
      </c>
      <c r="K601" s="4">
        <v>296151.5</v>
      </c>
      <c r="L601" s="6">
        <v>0.13</v>
      </c>
      <c r="M601" s="4">
        <f t="shared" si="27"/>
        <v>0</v>
      </c>
      <c r="N601" s="4">
        <f t="shared" si="28"/>
        <v>18458.75787671233</v>
      </c>
      <c r="O601" s="4">
        <f t="shared" si="29"/>
        <v>18458.75787671233</v>
      </c>
      <c r="P601" s="5">
        <f>IF(J601&gt;SUMIFS(Sales!$H:$H,Sales!$C:$C,Investors!G601),SUMIFS(Sales!$H:$H,Sales!$C:$C,Investors!G601),Investors!J601)</f>
        <v>45625</v>
      </c>
    </row>
    <row r="602" spans="1:16" x14ac:dyDescent="0.2">
      <c r="A602" t="s">
        <v>945</v>
      </c>
      <c r="B602" t="s">
        <v>946</v>
      </c>
      <c r="C602" t="s">
        <v>947</v>
      </c>
      <c r="D602" t="s">
        <v>91</v>
      </c>
      <c r="E602" t="s">
        <v>177</v>
      </c>
      <c r="F602">
        <v>4</v>
      </c>
      <c r="G602" t="s">
        <v>188</v>
      </c>
      <c r="H602" s="5">
        <v>45450</v>
      </c>
      <c r="I602" s="5">
        <v>45450</v>
      </c>
      <c r="J602" s="5">
        <v>46181</v>
      </c>
      <c r="K602" s="4">
        <v>333591.74</v>
      </c>
      <c r="L602" s="6">
        <v>0.13</v>
      </c>
      <c r="M602" s="4">
        <f t="shared" si="27"/>
        <v>0</v>
      </c>
      <c r="N602" s="4">
        <f t="shared" si="28"/>
        <v>20792.36187671233</v>
      </c>
      <c r="O602" s="4">
        <f t="shared" si="29"/>
        <v>20792.36187671233</v>
      </c>
      <c r="P602" s="5">
        <f>IF(J602&gt;SUMIFS(Sales!$H:$H,Sales!$C:$C,Investors!G602),SUMIFS(Sales!$H:$H,Sales!$C:$C,Investors!G602),Investors!J602)</f>
        <v>45625</v>
      </c>
    </row>
    <row r="603" spans="1:16" x14ac:dyDescent="0.2">
      <c r="A603" t="s">
        <v>945</v>
      </c>
      <c r="B603" t="s">
        <v>946</v>
      </c>
      <c r="C603" t="s">
        <v>947</v>
      </c>
      <c r="D603" t="s">
        <v>91</v>
      </c>
      <c r="E603" t="s">
        <v>190</v>
      </c>
      <c r="F603">
        <v>5</v>
      </c>
      <c r="G603" t="s">
        <v>196</v>
      </c>
      <c r="H603" s="5">
        <v>45457</v>
      </c>
      <c r="I603" s="5">
        <v>45457</v>
      </c>
      <c r="J603" s="5">
        <v>46188</v>
      </c>
      <c r="K603" s="4">
        <v>242665.59</v>
      </c>
      <c r="L603" s="6">
        <v>0.13</v>
      </c>
      <c r="M603" s="4">
        <f t="shared" si="27"/>
        <v>0</v>
      </c>
      <c r="N603" s="4">
        <f t="shared" si="28"/>
        <v>25410.079040547949</v>
      </c>
      <c r="O603" s="4">
        <f t="shared" si="29"/>
        <v>25410.079040547949</v>
      </c>
      <c r="P603" s="5">
        <f>IF(J603&gt;SUMIFS(Sales!$H:$H,Sales!$C:$C,Investors!G603),SUMIFS(Sales!$H:$H,Sales!$C:$C,Investors!G603),Investors!J603)</f>
        <v>45751</v>
      </c>
    </row>
    <row r="604" spans="1:16" x14ac:dyDescent="0.2">
      <c r="A604" t="s">
        <v>945</v>
      </c>
      <c r="B604" t="s">
        <v>946</v>
      </c>
      <c r="C604" t="s">
        <v>947</v>
      </c>
      <c r="D604" t="s">
        <v>91</v>
      </c>
      <c r="E604" t="s">
        <v>177</v>
      </c>
      <c r="F604">
        <v>6</v>
      </c>
      <c r="G604" t="s">
        <v>180</v>
      </c>
      <c r="H604" s="5">
        <v>45464</v>
      </c>
      <c r="I604" s="5">
        <v>45464</v>
      </c>
      <c r="J604" s="5">
        <v>46195</v>
      </c>
      <c r="K604" s="4">
        <v>150268.16</v>
      </c>
      <c r="L604" s="6">
        <v>0.13</v>
      </c>
      <c r="M604" s="4">
        <f t="shared" si="27"/>
        <v>0</v>
      </c>
      <c r="N604" s="4">
        <f t="shared" si="28"/>
        <v>8616.7468186301376</v>
      </c>
      <c r="O604" s="4">
        <f t="shared" si="29"/>
        <v>8616.7468186301376</v>
      </c>
      <c r="P604" s="5">
        <f>IF(J604&gt;SUMIFS(Sales!$H:$H,Sales!$C:$C,Investors!G604),SUMIFS(Sales!$H:$H,Sales!$C:$C,Investors!G604),Investors!J604)</f>
        <v>45625</v>
      </c>
    </row>
    <row r="605" spans="1:16" x14ac:dyDescent="0.2">
      <c r="A605" t="s">
        <v>945</v>
      </c>
      <c r="B605" t="s">
        <v>946</v>
      </c>
      <c r="C605" t="s">
        <v>947</v>
      </c>
      <c r="D605" t="s">
        <v>91</v>
      </c>
      <c r="E605" t="s">
        <v>177</v>
      </c>
      <c r="F605">
        <v>7</v>
      </c>
      <c r="G605" t="s">
        <v>187</v>
      </c>
      <c r="H605" s="5">
        <v>45464</v>
      </c>
      <c r="I605" s="5">
        <v>45464</v>
      </c>
      <c r="J605" s="5">
        <v>46195</v>
      </c>
      <c r="K605" s="4">
        <v>129013.7</v>
      </c>
      <c r="L605" s="6">
        <v>0.13</v>
      </c>
      <c r="M605" s="4">
        <f t="shared" si="27"/>
        <v>0</v>
      </c>
      <c r="N605" s="4">
        <f t="shared" si="28"/>
        <v>7397.963673972602</v>
      </c>
      <c r="O605" s="4">
        <f t="shared" si="29"/>
        <v>7397.963673972602</v>
      </c>
      <c r="P605" s="5">
        <f>IF(J605&gt;SUMIFS(Sales!$H:$H,Sales!$C:$C,Investors!G605),SUMIFS(Sales!$H:$H,Sales!$C:$C,Investors!G605),Investors!J605)</f>
        <v>45625</v>
      </c>
    </row>
    <row r="606" spans="1:16" x14ac:dyDescent="0.2">
      <c r="A606" t="s">
        <v>945</v>
      </c>
      <c r="B606" t="s">
        <v>946</v>
      </c>
      <c r="C606" t="s">
        <v>947</v>
      </c>
      <c r="D606" t="s">
        <v>91</v>
      </c>
      <c r="E606" t="s">
        <v>111</v>
      </c>
      <c r="F606">
        <v>8</v>
      </c>
      <c r="G606" t="s">
        <v>123</v>
      </c>
      <c r="H606" s="5">
        <v>45471</v>
      </c>
      <c r="I606" s="5">
        <v>45471</v>
      </c>
      <c r="J606" s="5">
        <v>45504</v>
      </c>
      <c r="K606" s="4">
        <v>192406.85</v>
      </c>
      <c r="L606" s="6">
        <v>0.13</v>
      </c>
      <c r="M606" s="4">
        <f t="shared" si="27"/>
        <v>0</v>
      </c>
      <c r="N606" s="4">
        <f t="shared" si="28"/>
        <v>2261.439415068493</v>
      </c>
      <c r="O606" s="4">
        <f t="shared" si="29"/>
        <v>2261.439415068493</v>
      </c>
      <c r="P606" s="5">
        <f>IF(J606&gt;SUMIFS(Sales!$H:$H,Sales!$C:$C,Investors!G606),SUMIFS(Sales!$H:$H,Sales!$C:$C,Investors!G606),Investors!J606)</f>
        <v>45504</v>
      </c>
    </row>
    <row r="607" spans="1:16" x14ac:dyDescent="0.2">
      <c r="A607" t="s">
        <v>945</v>
      </c>
      <c r="B607" t="s">
        <v>946</v>
      </c>
      <c r="C607" t="s">
        <v>947</v>
      </c>
      <c r="D607" t="s">
        <v>91</v>
      </c>
      <c r="E607" t="s">
        <v>190</v>
      </c>
      <c r="F607">
        <v>9</v>
      </c>
      <c r="G607" t="s">
        <v>201</v>
      </c>
      <c r="H607" s="5">
        <v>45471</v>
      </c>
      <c r="I607" s="5">
        <v>45471</v>
      </c>
      <c r="J607" s="5">
        <v>46202</v>
      </c>
      <c r="K607" s="4">
        <v>99390.83</v>
      </c>
      <c r="L607" s="6">
        <v>0.13</v>
      </c>
      <c r="M607" s="4">
        <f t="shared" si="27"/>
        <v>0</v>
      </c>
      <c r="N607" s="4">
        <f t="shared" si="28"/>
        <v>8849.868424657534</v>
      </c>
      <c r="O607" s="4">
        <f t="shared" si="29"/>
        <v>8849.868424657534</v>
      </c>
      <c r="P607" s="5">
        <f>IF(J607&gt;SUMIFS(Sales!$H:$H,Sales!$C:$C,Investors!G607),SUMIFS(Sales!$H:$H,Sales!$C:$C,Investors!G607),Investors!J607)</f>
        <v>45721</v>
      </c>
    </row>
    <row r="608" spans="1:16" x14ac:dyDescent="0.2">
      <c r="A608" t="s">
        <v>945</v>
      </c>
      <c r="B608" t="s">
        <v>946</v>
      </c>
      <c r="C608" t="s">
        <v>947</v>
      </c>
      <c r="D608" t="s">
        <v>91</v>
      </c>
      <c r="E608" t="s">
        <v>190</v>
      </c>
      <c r="F608">
        <v>10</v>
      </c>
      <c r="G608" t="s">
        <v>206</v>
      </c>
      <c r="H608" s="5">
        <v>45471</v>
      </c>
      <c r="I608" s="5">
        <v>45471</v>
      </c>
      <c r="J608" s="5">
        <v>46202</v>
      </c>
      <c r="K608" s="4">
        <v>131288.31</v>
      </c>
      <c r="L608" s="6">
        <v>0.13</v>
      </c>
      <c r="M608" s="4">
        <f t="shared" si="27"/>
        <v>0</v>
      </c>
      <c r="N608" s="4">
        <f t="shared" si="28"/>
        <v>11690.054999999998</v>
      </c>
      <c r="O608" s="4">
        <f t="shared" si="29"/>
        <v>11690.054999999998</v>
      </c>
      <c r="P608" s="5">
        <f>IF(J608&gt;SUMIFS(Sales!$H:$H,Sales!$C:$C,Investors!G608),SUMIFS(Sales!$H:$H,Sales!$C:$C,Investors!G608),Investors!J608)</f>
        <v>45721</v>
      </c>
    </row>
    <row r="609" spans="1:16" x14ac:dyDescent="0.2">
      <c r="A609" t="s">
        <v>945</v>
      </c>
      <c r="B609" t="s">
        <v>946</v>
      </c>
      <c r="C609" t="s">
        <v>947</v>
      </c>
      <c r="D609" t="s">
        <v>91</v>
      </c>
      <c r="E609" t="s">
        <v>177</v>
      </c>
      <c r="F609">
        <v>11</v>
      </c>
      <c r="G609" t="s">
        <v>178</v>
      </c>
      <c r="H609" s="5">
        <v>45518</v>
      </c>
      <c r="I609" s="5">
        <v>45520</v>
      </c>
      <c r="J609" s="5">
        <v>46251</v>
      </c>
      <c r="K609" s="4">
        <v>262897.26</v>
      </c>
      <c r="L609" s="6">
        <v>0.13</v>
      </c>
      <c r="M609" s="4">
        <f t="shared" si="27"/>
        <v>158.45862246575342</v>
      </c>
      <c r="N609" s="4">
        <f t="shared" si="28"/>
        <v>9831.6372575342484</v>
      </c>
      <c r="O609" s="4">
        <f t="shared" si="29"/>
        <v>9990.0958800000026</v>
      </c>
      <c r="P609" s="5">
        <f>IF(J609&gt;SUMIFS(Sales!$H:$H,Sales!$C:$C,Investors!G609),SUMIFS(Sales!$H:$H,Sales!$C:$C,Investors!G609),Investors!J609)</f>
        <v>45625</v>
      </c>
    </row>
    <row r="610" spans="1:16" x14ac:dyDescent="0.2">
      <c r="A610" t="s">
        <v>945</v>
      </c>
      <c r="B610" t="s">
        <v>946</v>
      </c>
      <c r="C610" t="s">
        <v>947</v>
      </c>
      <c r="D610" t="s">
        <v>91</v>
      </c>
      <c r="E610" t="s">
        <v>177</v>
      </c>
      <c r="F610">
        <v>12</v>
      </c>
      <c r="G610" t="s">
        <v>179</v>
      </c>
      <c r="H610" s="5">
        <v>45518</v>
      </c>
      <c r="I610" s="5">
        <v>45520</v>
      </c>
      <c r="J610" s="5">
        <v>46251</v>
      </c>
      <c r="K610" s="4">
        <v>207020.93</v>
      </c>
      <c r="L610" s="6">
        <v>0.13</v>
      </c>
      <c r="M610" s="4">
        <f t="shared" si="27"/>
        <v>124.77973863013699</v>
      </c>
      <c r="N610" s="4">
        <f t="shared" si="28"/>
        <v>7742.0156013698634</v>
      </c>
      <c r="O610" s="4">
        <f t="shared" si="29"/>
        <v>7866.7953400000006</v>
      </c>
      <c r="P610" s="5">
        <f>IF(J610&gt;SUMIFS(Sales!$H:$H,Sales!$C:$C,Investors!G610),SUMIFS(Sales!$H:$H,Sales!$C:$C,Investors!G610),Investors!J610)</f>
        <v>45625</v>
      </c>
    </row>
    <row r="611" spans="1:16" x14ac:dyDescent="0.2">
      <c r="A611" t="s">
        <v>945</v>
      </c>
      <c r="B611" t="s">
        <v>946</v>
      </c>
      <c r="C611" t="s">
        <v>947</v>
      </c>
      <c r="D611" t="s">
        <v>91</v>
      </c>
      <c r="E611" t="s">
        <v>177</v>
      </c>
      <c r="F611">
        <v>13</v>
      </c>
      <c r="G611" t="s">
        <v>181</v>
      </c>
      <c r="H611" s="5">
        <v>45518</v>
      </c>
      <c r="I611" s="5">
        <v>45520</v>
      </c>
      <c r="J611" s="5">
        <v>46251</v>
      </c>
      <c r="K611" s="4">
        <v>111950.68</v>
      </c>
      <c r="L611" s="6">
        <v>0.13</v>
      </c>
      <c r="M611" s="4">
        <f t="shared" si="27"/>
        <v>67.477122191780822</v>
      </c>
      <c r="N611" s="4">
        <f t="shared" si="28"/>
        <v>4186.6487178082189</v>
      </c>
      <c r="O611" s="4">
        <f t="shared" si="29"/>
        <v>4254.1258399999997</v>
      </c>
      <c r="P611" s="5">
        <f>IF(J611&gt;SUMIFS(Sales!$H:$H,Sales!$C:$C,Investors!G611),SUMIFS(Sales!$H:$H,Sales!$C:$C,Investors!G611),Investors!J611)</f>
        <v>45625</v>
      </c>
    </row>
    <row r="612" spans="1:16" x14ac:dyDescent="0.2">
      <c r="A612" t="s">
        <v>945</v>
      </c>
      <c r="B612" t="s">
        <v>946</v>
      </c>
      <c r="C612" t="s">
        <v>947</v>
      </c>
      <c r="D612" t="s">
        <v>91</v>
      </c>
      <c r="E612" t="s">
        <v>177</v>
      </c>
      <c r="F612">
        <v>14</v>
      </c>
      <c r="G612" t="s">
        <v>182</v>
      </c>
      <c r="H612" s="5">
        <v>45527</v>
      </c>
      <c r="I612" s="5">
        <v>45527</v>
      </c>
      <c r="J612" s="5">
        <v>46258</v>
      </c>
      <c r="K612" s="4">
        <v>207630.14</v>
      </c>
      <c r="L612" s="6">
        <v>0.13</v>
      </c>
      <c r="M612" s="4">
        <f t="shared" si="27"/>
        <v>0</v>
      </c>
      <c r="N612" s="4">
        <f t="shared" si="28"/>
        <v>7247.145160547946</v>
      </c>
      <c r="O612" s="4">
        <f t="shared" si="29"/>
        <v>7247.145160547946</v>
      </c>
      <c r="P612" s="5">
        <f>IF(J612&gt;SUMIFS(Sales!$H:$H,Sales!$C:$C,Investors!G612),SUMIFS(Sales!$H:$H,Sales!$C:$C,Investors!G612),Investors!J612)</f>
        <v>45625</v>
      </c>
    </row>
    <row r="613" spans="1:16" x14ac:dyDescent="0.2">
      <c r="A613" t="s">
        <v>945</v>
      </c>
      <c r="B613" t="s">
        <v>946</v>
      </c>
      <c r="C613" t="s">
        <v>947</v>
      </c>
      <c r="D613" t="s">
        <v>91</v>
      </c>
      <c r="E613" t="s">
        <v>177</v>
      </c>
      <c r="F613">
        <v>15</v>
      </c>
      <c r="G613" t="s">
        <v>183</v>
      </c>
      <c r="H613" s="5">
        <v>45527</v>
      </c>
      <c r="I613" s="5">
        <v>45527</v>
      </c>
      <c r="J613" s="5">
        <v>46258</v>
      </c>
      <c r="K613" s="4">
        <v>121630.14</v>
      </c>
      <c r="L613" s="6">
        <v>0.13</v>
      </c>
      <c r="M613" s="4">
        <f t="shared" si="27"/>
        <v>0</v>
      </c>
      <c r="N613" s="4">
        <f t="shared" si="28"/>
        <v>4245.3917358904109</v>
      </c>
      <c r="O613" s="4">
        <f t="shared" si="29"/>
        <v>4245.3917358904109</v>
      </c>
      <c r="P613" s="5">
        <f>IF(J613&gt;SUMIFS(Sales!$H:$H,Sales!$C:$C,Investors!G613),SUMIFS(Sales!$H:$H,Sales!$C:$C,Investors!G613),Investors!J613)</f>
        <v>45625</v>
      </c>
    </row>
    <row r="614" spans="1:16" x14ac:dyDescent="0.2">
      <c r="A614" t="s">
        <v>945</v>
      </c>
      <c r="B614" t="s">
        <v>946</v>
      </c>
      <c r="C614" t="s">
        <v>947</v>
      </c>
      <c r="D614" t="s">
        <v>91</v>
      </c>
      <c r="E614" t="s">
        <v>177</v>
      </c>
      <c r="F614">
        <v>16</v>
      </c>
      <c r="G614" t="s">
        <v>185</v>
      </c>
      <c r="H614" s="5">
        <v>45527</v>
      </c>
      <c r="I614" s="5">
        <v>45527</v>
      </c>
      <c r="J614" s="5">
        <v>46258</v>
      </c>
      <c r="K614" s="4">
        <v>210108.9</v>
      </c>
      <c r="L614" s="6">
        <v>0.13</v>
      </c>
      <c r="M614" s="4">
        <f t="shared" si="27"/>
        <v>0</v>
      </c>
      <c r="N614" s="4">
        <f t="shared" si="28"/>
        <v>7333.6640712328763</v>
      </c>
      <c r="O614" s="4">
        <f t="shared" si="29"/>
        <v>7333.6640712328763</v>
      </c>
      <c r="P614" s="5">
        <f>IF(J614&gt;SUMIFS(Sales!$H:$H,Sales!$C:$C,Investors!G614),SUMIFS(Sales!$H:$H,Sales!$C:$C,Investors!G614),Investors!J614)</f>
        <v>45625</v>
      </c>
    </row>
    <row r="615" spans="1:16" x14ac:dyDescent="0.2">
      <c r="A615" t="s">
        <v>948</v>
      </c>
      <c r="B615" t="s">
        <v>949</v>
      </c>
      <c r="C615" t="s">
        <v>787</v>
      </c>
      <c r="D615" t="s">
        <v>91</v>
      </c>
      <c r="E615" t="s">
        <v>190</v>
      </c>
      <c r="F615">
        <v>1</v>
      </c>
      <c r="G615" t="s">
        <v>196</v>
      </c>
      <c r="H615" s="5">
        <v>45454</v>
      </c>
      <c r="I615" s="5">
        <v>45457</v>
      </c>
      <c r="J615" s="5">
        <v>46188</v>
      </c>
      <c r="K615" s="4">
        <v>1000000</v>
      </c>
      <c r="L615" s="6">
        <v>0.18</v>
      </c>
      <c r="M615" s="4">
        <f t="shared" si="27"/>
        <v>904.10958904109589</v>
      </c>
      <c r="N615" s="4">
        <f t="shared" si="28"/>
        <v>144986.30136986301</v>
      </c>
      <c r="O615" s="4">
        <f t="shared" si="29"/>
        <v>145890.4109589041</v>
      </c>
      <c r="P615" s="5">
        <f>IF(J615&gt;SUMIFS(Sales!$H:$H,Sales!$C:$C,Investors!G615),SUMIFS(Sales!$H:$H,Sales!$C:$C,Investors!G615),Investors!J615)</f>
        <v>45751</v>
      </c>
    </row>
    <row r="616" spans="1:16" x14ac:dyDescent="0.2">
      <c r="A616" t="s">
        <v>950</v>
      </c>
      <c r="B616" t="s">
        <v>951</v>
      </c>
      <c r="C616" t="s">
        <v>952</v>
      </c>
      <c r="D616" t="s">
        <v>91</v>
      </c>
      <c r="E616" t="s">
        <v>137</v>
      </c>
      <c r="F616">
        <v>1</v>
      </c>
      <c r="G616" t="s">
        <v>141</v>
      </c>
      <c r="H616" s="5">
        <v>45432</v>
      </c>
      <c r="I616" s="5">
        <v>45443</v>
      </c>
      <c r="J616" s="5">
        <v>46174</v>
      </c>
      <c r="K616" s="4">
        <v>200000</v>
      </c>
      <c r="L616" s="6">
        <v>0.14000000000000001</v>
      </c>
      <c r="M616" s="4">
        <f t="shared" si="27"/>
        <v>663.01369863013701</v>
      </c>
      <c r="N616" s="4">
        <f t="shared" si="28"/>
        <v>29457.534246575346</v>
      </c>
      <c r="O616" s="4">
        <f t="shared" si="29"/>
        <v>30120.547945205482</v>
      </c>
      <c r="P616" s="5">
        <f>IF(J616&gt;SUMIFS(Sales!$H:$H,Sales!$C:$C,Investors!G616),SUMIFS(Sales!$H:$H,Sales!$C:$C,Investors!G616),Investors!J616)</f>
        <v>45827</v>
      </c>
    </row>
    <row r="617" spans="1:16" x14ac:dyDescent="0.2">
      <c r="A617" t="s">
        <v>953</v>
      </c>
      <c r="B617" t="s">
        <v>954</v>
      </c>
      <c r="C617" t="s">
        <v>520</v>
      </c>
      <c r="D617" t="s">
        <v>91</v>
      </c>
      <c r="E617" t="s">
        <v>124</v>
      </c>
      <c r="F617">
        <v>1</v>
      </c>
      <c r="G617" t="s">
        <v>125</v>
      </c>
      <c r="H617" s="5">
        <v>45447</v>
      </c>
      <c r="I617" s="5">
        <v>45468</v>
      </c>
      <c r="J617" s="5">
        <v>46199</v>
      </c>
      <c r="K617" s="4">
        <v>600000</v>
      </c>
      <c r="L617" s="6">
        <v>0.18</v>
      </c>
      <c r="M617" s="4">
        <f t="shared" si="27"/>
        <v>3797.2602739726021</v>
      </c>
      <c r="N617" s="4">
        <f t="shared" si="28"/>
        <v>112142.46575342467</v>
      </c>
      <c r="O617" s="4">
        <f t="shared" si="29"/>
        <v>115939.72602739726</v>
      </c>
      <c r="P617" s="5">
        <f>IF(J617&gt;SUMIFS(Sales!$H:$H,Sales!$C:$C,Investors!G617),SUMIFS(Sales!$H:$H,Sales!$C:$C,Investors!G617),Investors!J617)</f>
        <v>45847</v>
      </c>
    </row>
    <row r="618" spans="1:16" x14ac:dyDescent="0.2">
      <c r="A618" t="s">
        <v>953</v>
      </c>
      <c r="B618" t="s">
        <v>954</v>
      </c>
      <c r="C618" t="s">
        <v>520</v>
      </c>
      <c r="D618" t="s">
        <v>91</v>
      </c>
      <c r="E618" t="s">
        <v>124</v>
      </c>
      <c r="F618">
        <v>2</v>
      </c>
      <c r="G618" t="s">
        <v>135</v>
      </c>
      <c r="H618" s="5">
        <v>45448</v>
      </c>
      <c r="I618" s="5">
        <v>45468</v>
      </c>
      <c r="J618" s="5">
        <v>46199</v>
      </c>
      <c r="K618" s="4">
        <v>400000</v>
      </c>
      <c r="L618" s="6">
        <v>0.18</v>
      </c>
      <c r="M618" s="4">
        <f t="shared" si="27"/>
        <v>2410.9589041095892</v>
      </c>
      <c r="N618" s="4">
        <f t="shared" si="28"/>
        <v>74761.643835616429</v>
      </c>
      <c r="O618" s="4">
        <f t="shared" si="29"/>
        <v>77172.602739726019</v>
      </c>
      <c r="P618" s="5">
        <f>IF(J618&gt;SUMIFS(Sales!$H:$H,Sales!$C:$C,Investors!G618),SUMIFS(Sales!$H:$H,Sales!$C:$C,Investors!G618),Investors!J618)</f>
        <v>45847</v>
      </c>
    </row>
    <row r="619" spans="1:16" x14ac:dyDescent="0.2">
      <c r="A619" t="s">
        <v>955</v>
      </c>
      <c r="B619" t="s">
        <v>956</v>
      </c>
      <c r="C619" t="s">
        <v>957</v>
      </c>
      <c r="D619" t="s">
        <v>91</v>
      </c>
      <c r="E619" t="s">
        <v>124</v>
      </c>
      <c r="F619">
        <v>1</v>
      </c>
      <c r="G619" t="s">
        <v>135</v>
      </c>
      <c r="H619" s="5">
        <v>45433</v>
      </c>
      <c r="I619" s="5">
        <v>45443</v>
      </c>
      <c r="J619" s="5">
        <v>46174</v>
      </c>
      <c r="K619" s="4">
        <v>100000</v>
      </c>
      <c r="L619" s="6">
        <v>0.14000000000000001</v>
      </c>
      <c r="M619" s="4">
        <f t="shared" si="27"/>
        <v>301.36986301369865</v>
      </c>
      <c r="N619" s="4">
        <f t="shared" si="28"/>
        <v>15495.890410958906</v>
      </c>
      <c r="O619" s="4">
        <f t="shared" si="29"/>
        <v>15797.260273972604</v>
      </c>
      <c r="P619" s="5">
        <f>IF(J619&gt;SUMIFS(Sales!$H:$H,Sales!$C:$C,Investors!G619),SUMIFS(Sales!$H:$H,Sales!$C:$C,Investors!G619),Investors!J619)</f>
        <v>45847</v>
      </c>
    </row>
  </sheetData>
  <autoFilter ref="A4:P619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B59C-AF58-1248-82DB-EE3EA55EA36C}">
  <dimension ref="A1:B617"/>
  <sheetViews>
    <sheetView tabSelected="1" workbookViewId="0"/>
  </sheetViews>
  <sheetFormatPr baseColWidth="10" defaultRowHeight="15" x14ac:dyDescent="0.2"/>
  <cols>
    <col min="1" max="1" width="17.5" bestFit="1" customWidth="1"/>
    <col min="2" max="2" width="11.1640625" bestFit="1" customWidth="1"/>
  </cols>
  <sheetData>
    <row r="1" spans="1:2" x14ac:dyDescent="0.2">
      <c r="A1" s="3" t="s">
        <v>2</v>
      </c>
    </row>
    <row r="2" spans="1:2" x14ac:dyDescent="0.2">
      <c r="A2" s="2" t="s">
        <v>273</v>
      </c>
      <c r="B2" s="2" t="s">
        <v>277</v>
      </c>
    </row>
    <row r="3" spans="1:2" x14ac:dyDescent="0.2">
      <c r="A3" t="s">
        <v>287</v>
      </c>
      <c r="B3" t="s">
        <v>116</v>
      </c>
    </row>
    <row r="4" spans="1:2" x14ac:dyDescent="0.2">
      <c r="A4" t="s">
        <v>287</v>
      </c>
      <c r="B4" t="s">
        <v>251</v>
      </c>
    </row>
    <row r="5" spans="1:2" x14ac:dyDescent="0.2">
      <c r="A5" t="s">
        <v>287</v>
      </c>
      <c r="B5" t="s">
        <v>222</v>
      </c>
    </row>
    <row r="6" spans="1:2" x14ac:dyDescent="0.2">
      <c r="A6" t="s">
        <v>290</v>
      </c>
      <c r="B6" t="s">
        <v>33</v>
      </c>
    </row>
    <row r="7" spans="1:2" x14ac:dyDescent="0.2">
      <c r="A7" t="s">
        <v>290</v>
      </c>
      <c r="B7" t="s">
        <v>96</v>
      </c>
    </row>
    <row r="8" spans="1:2" x14ac:dyDescent="0.2">
      <c r="A8" t="s">
        <v>290</v>
      </c>
      <c r="B8" t="s">
        <v>204</v>
      </c>
    </row>
    <row r="9" spans="1:2" x14ac:dyDescent="0.2">
      <c r="A9" t="s">
        <v>290</v>
      </c>
      <c r="B9" t="s">
        <v>170</v>
      </c>
    </row>
    <row r="10" spans="1:2" x14ac:dyDescent="0.2">
      <c r="A10" t="s">
        <v>290</v>
      </c>
      <c r="B10" t="s">
        <v>154</v>
      </c>
    </row>
    <row r="11" spans="1:2" x14ac:dyDescent="0.2">
      <c r="A11" t="s">
        <v>293</v>
      </c>
      <c r="B11" t="s">
        <v>115</v>
      </c>
    </row>
    <row r="12" spans="1:2" x14ac:dyDescent="0.2">
      <c r="A12" t="s">
        <v>293</v>
      </c>
      <c r="B12" t="s">
        <v>139</v>
      </c>
    </row>
    <row r="13" spans="1:2" x14ac:dyDescent="0.2">
      <c r="A13" t="s">
        <v>296</v>
      </c>
      <c r="B13" t="s">
        <v>31</v>
      </c>
    </row>
    <row r="14" spans="1:2" x14ac:dyDescent="0.2">
      <c r="A14" t="s">
        <v>296</v>
      </c>
      <c r="B14" t="s">
        <v>31</v>
      </c>
    </row>
    <row r="15" spans="1:2" x14ac:dyDescent="0.2">
      <c r="A15" t="s">
        <v>296</v>
      </c>
      <c r="B15" t="s">
        <v>202</v>
      </c>
    </row>
    <row r="16" spans="1:2" x14ac:dyDescent="0.2">
      <c r="A16" t="s">
        <v>299</v>
      </c>
      <c r="B16" t="s">
        <v>49</v>
      </c>
    </row>
    <row r="17" spans="1:2" x14ac:dyDescent="0.2">
      <c r="A17" t="s">
        <v>299</v>
      </c>
      <c r="B17" t="s">
        <v>121</v>
      </c>
    </row>
    <row r="18" spans="1:2" x14ac:dyDescent="0.2">
      <c r="A18" t="s">
        <v>299</v>
      </c>
      <c r="B18" t="s">
        <v>263</v>
      </c>
    </row>
    <row r="19" spans="1:2" x14ac:dyDescent="0.2">
      <c r="A19" t="s">
        <v>299</v>
      </c>
      <c r="B19" t="s">
        <v>254</v>
      </c>
    </row>
    <row r="20" spans="1:2" x14ac:dyDescent="0.2">
      <c r="A20" t="s">
        <v>299</v>
      </c>
      <c r="B20" t="s">
        <v>186</v>
      </c>
    </row>
    <row r="21" spans="1:2" x14ac:dyDescent="0.2">
      <c r="A21" t="s">
        <v>302</v>
      </c>
      <c r="B21" t="s">
        <v>34</v>
      </c>
    </row>
    <row r="22" spans="1:2" x14ac:dyDescent="0.2">
      <c r="A22" t="s">
        <v>302</v>
      </c>
      <c r="B22" t="s">
        <v>99</v>
      </c>
    </row>
    <row r="23" spans="1:2" x14ac:dyDescent="0.2">
      <c r="A23" t="s">
        <v>302</v>
      </c>
      <c r="B23" t="s">
        <v>203</v>
      </c>
    </row>
    <row r="24" spans="1:2" x14ac:dyDescent="0.2">
      <c r="A24" t="s">
        <v>305</v>
      </c>
      <c r="B24" t="s">
        <v>33</v>
      </c>
    </row>
    <row r="25" spans="1:2" x14ac:dyDescent="0.2">
      <c r="A25" t="s">
        <v>305</v>
      </c>
      <c r="B25" t="s">
        <v>33</v>
      </c>
    </row>
    <row r="26" spans="1:2" x14ac:dyDescent="0.2">
      <c r="A26" t="s">
        <v>305</v>
      </c>
      <c r="B26" t="s">
        <v>205</v>
      </c>
    </row>
    <row r="27" spans="1:2" x14ac:dyDescent="0.2">
      <c r="A27" t="s">
        <v>308</v>
      </c>
      <c r="B27" t="s">
        <v>113</v>
      </c>
    </row>
    <row r="28" spans="1:2" x14ac:dyDescent="0.2">
      <c r="A28" t="s">
        <v>308</v>
      </c>
      <c r="B28" t="s">
        <v>114</v>
      </c>
    </row>
    <row r="29" spans="1:2" x14ac:dyDescent="0.2">
      <c r="A29" t="s">
        <v>308</v>
      </c>
      <c r="B29" t="s">
        <v>237</v>
      </c>
    </row>
    <row r="30" spans="1:2" x14ac:dyDescent="0.2">
      <c r="A30" t="s">
        <v>308</v>
      </c>
      <c r="B30" t="s">
        <v>129</v>
      </c>
    </row>
    <row r="31" spans="1:2" x14ac:dyDescent="0.2">
      <c r="A31" t="s">
        <v>311</v>
      </c>
      <c r="B31" t="s">
        <v>32</v>
      </c>
    </row>
    <row r="32" spans="1:2" x14ac:dyDescent="0.2">
      <c r="A32" t="s">
        <v>311</v>
      </c>
      <c r="B32" t="s">
        <v>193</v>
      </c>
    </row>
    <row r="33" spans="1:2" x14ac:dyDescent="0.2">
      <c r="A33" t="s">
        <v>314</v>
      </c>
      <c r="B33" t="s">
        <v>33</v>
      </c>
    </row>
    <row r="34" spans="1:2" x14ac:dyDescent="0.2">
      <c r="A34" t="s">
        <v>314</v>
      </c>
      <c r="B34" t="s">
        <v>96</v>
      </c>
    </row>
    <row r="35" spans="1:2" x14ac:dyDescent="0.2">
      <c r="A35" t="s">
        <v>314</v>
      </c>
      <c r="B35" t="s">
        <v>204</v>
      </c>
    </row>
    <row r="36" spans="1:2" x14ac:dyDescent="0.2">
      <c r="A36" t="s">
        <v>314</v>
      </c>
      <c r="B36" t="s">
        <v>250</v>
      </c>
    </row>
    <row r="37" spans="1:2" x14ac:dyDescent="0.2">
      <c r="A37" t="s">
        <v>317</v>
      </c>
      <c r="B37" t="s">
        <v>116</v>
      </c>
    </row>
    <row r="38" spans="1:2" x14ac:dyDescent="0.2">
      <c r="A38" t="s">
        <v>317</v>
      </c>
      <c r="B38" t="s">
        <v>36</v>
      </c>
    </row>
    <row r="39" spans="1:2" x14ac:dyDescent="0.2">
      <c r="A39" t="s">
        <v>317</v>
      </c>
      <c r="B39" t="s">
        <v>253</v>
      </c>
    </row>
    <row r="40" spans="1:2" x14ac:dyDescent="0.2">
      <c r="A40" t="s">
        <v>317</v>
      </c>
      <c r="B40" t="s">
        <v>223</v>
      </c>
    </row>
    <row r="41" spans="1:2" x14ac:dyDescent="0.2">
      <c r="A41" t="s">
        <v>317</v>
      </c>
      <c r="B41" t="s">
        <v>144</v>
      </c>
    </row>
    <row r="42" spans="1:2" x14ac:dyDescent="0.2">
      <c r="A42" t="s">
        <v>320</v>
      </c>
      <c r="B42" t="s">
        <v>38</v>
      </c>
    </row>
    <row r="43" spans="1:2" x14ac:dyDescent="0.2">
      <c r="A43" t="s">
        <v>320</v>
      </c>
      <c r="B43" t="s">
        <v>234</v>
      </c>
    </row>
    <row r="44" spans="1:2" x14ac:dyDescent="0.2">
      <c r="A44" t="s">
        <v>320</v>
      </c>
      <c r="B44" t="s">
        <v>252</v>
      </c>
    </row>
    <row r="45" spans="1:2" x14ac:dyDescent="0.2">
      <c r="A45" t="s">
        <v>323</v>
      </c>
      <c r="B45" t="s">
        <v>176</v>
      </c>
    </row>
    <row r="46" spans="1:2" x14ac:dyDescent="0.2">
      <c r="A46" t="s">
        <v>323</v>
      </c>
      <c r="B46" t="s">
        <v>216</v>
      </c>
    </row>
    <row r="47" spans="1:2" x14ac:dyDescent="0.2">
      <c r="A47" t="s">
        <v>323</v>
      </c>
      <c r="B47" t="s">
        <v>217</v>
      </c>
    </row>
    <row r="48" spans="1:2" x14ac:dyDescent="0.2">
      <c r="A48" t="s">
        <v>323</v>
      </c>
      <c r="B48" t="s">
        <v>219</v>
      </c>
    </row>
    <row r="49" spans="1:2" x14ac:dyDescent="0.2">
      <c r="A49" t="s">
        <v>323</v>
      </c>
      <c r="B49" t="s">
        <v>128</v>
      </c>
    </row>
    <row r="50" spans="1:2" x14ac:dyDescent="0.2">
      <c r="A50" t="s">
        <v>323</v>
      </c>
      <c r="B50" t="s">
        <v>130</v>
      </c>
    </row>
    <row r="51" spans="1:2" x14ac:dyDescent="0.2">
      <c r="A51" t="s">
        <v>323</v>
      </c>
      <c r="B51" t="s">
        <v>132</v>
      </c>
    </row>
    <row r="52" spans="1:2" x14ac:dyDescent="0.2">
      <c r="A52" t="s">
        <v>323</v>
      </c>
      <c r="B52" t="s">
        <v>133</v>
      </c>
    </row>
    <row r="53" spans="1:2" x14ac:dyDescent="0.2">
      <c r="A53" t="s">
        <v>323</v>
      </c>
      <c r="B53" t="s">
        <v>136</v>
      </c>
    </row>
    <row r="54" spans="1:2" x14ac:dyDescent="0.2">
      <c r="A54" t="s">
        <v>326</v>
      </c>
      <c r="B54" t="s">
        <v>39</v>
      </c>
    </row>
    <row r="55" spans="1:2" x14ac:dyDescent="0.2">
      <c r="A55" t="s">
        <v>326</v>
      </c>
      <c r="B55" t="s">
        <v>47</v>
      </c>
    </row>
    <row r="56" spans="1:2" x14ac:dyDescent="0.2">
      <c r="A56" t="s">
        <v>326</v>
      </c>
      <c r="B56" t="s">
        <v>211</v>
      </c>
    </row>
    <row r="57" spans="1:2" x14ac:dyDescent="0.2">
      <c r="A57" t="s">
        <v>326</v>
      </c>
      <c r="B57" t="s">
        <v>212</v>
      </c>
    </row>
    <row r="58" spans="1:2" x14ac:dyDescent="0.2">
      <c r="A58" t="s">
        <v>329</v>
      </c>
      <c r="B58" t="s">
        <v>30</v>
      </c>
    </row>
    <row r="59" spans="1:2" x14ac:dyDescent="0.2">
      <c r="A59" t="s">
        <v>329</v>
      </c>
      <c r="B59" t="s">
        <v>45</v>
      </c>
    </row>
    <row r="60" spans="1:2" x14ac:dyDescent="0.2">
      <c r="A60" t="s">
        <v>329</v>
      </c>
      <c r="B60" t="s">
        <v>48</v>
      </c>
    </row>
    <row r="61" spans="1:2" x14ac:dyDescent="0.2">
      <c r="A61" t="s">
        <v>329</v>
      </c>
      <c r="B61" t="s">
        <v>51</v>
      </c>
    </row>
    <row r="62" spans="1:2" x14ac:dyDescent="0.2">
      <c r="A62" t="s">
        <v>329</v>
      </c>
      <c r="B62" t="s">
        <v>55</v>
      </c>
    </row>
    <row r="63" spans="1:2" x14ac:dyDescent="0.2">
      <c r="A63" t="s">
        <v>329</v>
      </c>
      <c r="B63" t="s">
        <v>211</v>
      </c>
    </row>
    <row r="64" spans="1:2" x14ac:dyDescent="0.2">
      <c r="A64" t="s">
        <v>332</v>
      </c>
      <c r="B64" t="s">
        <v>47</v>
      </c>
    </row>
    <row r="65" spans="1:2" x14ac:dyDescent="0.2">
      <c r="A65" t="s">
        <v>332</v>
      </c>
      <c r="B65" t="s">
        <v>50</v>
      </c>
    </row>
    <row r="66" spans="1:2" x14ac:dyDescent="0.2">
      <c r="A66" t="s">
        <v>332</v>
      </c>
      <c r="B66" t="s">
        <v>53</v>
      </c>
    </row>
    <row r="67" spans="1:2" x14ac:dyDescent="0.2">
      <c r="A67" t="s">
        <v>332</v>
      </c>
      <c r="B67" t="s">
        <v>46</v>
      </c>
    </row>
    <row r="68" spans="1:2" x14ac:dyDescent="0.2">
      <c r="A68" t="s">
        <v>332</v>
      </c>
      <c r="B68" t="s">
        <v>45</v>
      </c>
    </row>
    <row r="69" spans="1:2" x14ac:dyDescent="0.2">
      <c r="A69" t="s">
        <v>332</v>
      </c>
      <c r="B69" t="s">
        <v>112</v>
      </c>
    </row>
    <row r="70" spans="1:2" x14ac:dyDescent="0.2">
      <c r="A70" t="s">
        <v>332</v>
      </c>
      <c r="B70" t="s">
        <v>194</v>
      </c>
    </row>
    <row r="71" spans="1:2" x14ac:dyDescent="0.2">
      <c r="A71" t="s">
        <v>332</v>
      </c>
      <c r="B71" t="s">
        <v>205</v>
      </c>
    </row>
    <row r="72" spans="1:2" x14ac:dyDescent="0.2">
      <c r="A72" t="s">
        <v>332</v>
      </c>
      <c r="B72" t="s">
        <v>211</v>
      </c>
    </row>
    <row r="73" spans="1:2" x14ac:dyDescent="0.2">
      <c r="A73" t="s">
        <v>332</v>
      </c>
      <c r="B73" t="s">
        <v>247</v>
      </c>
    </row>
    <row r="74" spans="1:2" x14ac:dyDescent="0.2">
      <c r="A74" t="s">
        <v>332</v>
      </c>
      <c r="B74" t="s">
        <v>100</v>
      </c>
    </row>
    <row r="75" spans="1:2" x14ac:dyDescent="0.2">
      <c r="A75" t="s">
        <v>332</v>
      </c>
      <c r="B75" t="s">
        <v>105</v>
      </c>
    </row>
    <row r="76" spans="1:2" x14ac:dyDescent="0.2">
      <c r="A76" t="s">
        <v>332</v>
      </c>
      <c r="B76" t="s">
        <v>191</v>
      </c>
    </row>
    <row r="77" spans="1:2" x14ac:dyDescent="0.2">
      <c r="A77" t="s">
        <v>332</v>
      </c>
      <c r="B77" t="s">
        <v>223</v>
      </c>
    </row>
    <row r="78" spans="1:2" x14ac:dyDescent="0.2">
      <c r="A78" t="s">
        <v>332</v>
      </c>
      <c r="B78" t="s">
        <v>220</v>
      </c>
    </row>
    <row r="79" spans="1:2" x14ac:dyDescent="0.2">
      <c r="A79" t="s">
        <v>333</v>
      </c>
      <c r="B79" t="s">
        <v>37</v>
      </c>
    </row>
    <row r="80" spans="1:2" x14ac:dyDescent="0.2">
      <c r="A80" t="s">
        <v>336</v>
      </c>
      <c r="B80" t="s">
        <v>48</v>
      </c>
    </row>
    <row r="81" spans="1:2" x14ac:dyDescent="0.2">
      <c r="A81" t="s">
        <v>336</v>
      </c>
      <c r="B81" t="s">
        <v>206</v>
      </c>
    </row>
    <row r="82" spans="1:2" x14ac:dyDescent="0.2">
      <c r="A82" t="s">
        <v>339</v>
      </c>
      <c r="B82" t="s">
        <v>119</v>
      </c>
    </row>
    <row r="83" spans="1:2" x14ac:dyDescent="0.2">
      <c r="A83" t="s">
        <v>342</v>
      </c>
      <c r="B83" t="s">
        <v>84</v>
      </c>
    </row>
    <row r="84" spans="1:2" x14ac:dyDescent="0.2">
      <c r="A84" t="s">
        <v>345</v>
      </c>
      <c r="B84" t="s">
        <v>26</v>
      </c>
    </row>
    <row r="85" spans="1:2" x14ac:dyDescent="0.2">
      <c r="A85" t="s">
        <v>345</v>
      </c>
      <c r="B85" t="s">
        <v>38</v>
      </c>
    </row>
    <row r="86" spans="1:2" x14ac:dyDescent="0.2">
      <c r="A86" t="s">
        <v>345</v>
      </c>
      <c r="B86" t="s">
        <v>119</v>
      </c>
    </row>
    <row r="87" spans="1:2" x14ac:dyDescent="0.2">
      <c r="A87" t="s">
        <v>345</v>
      </c>
      <c r="B87" t="s">
        <v>179</v>
      </c>
    </row>
    <row r="88" spans="1:2" x14ac:dyDescent="0.2">
      <c r="A88" t="s">
        <v>345</v>
      </c>
      <c r="B88" t="s">
        <v>245</v>
      </c>
    </row>
    <row r="89" spans="1:2" x14ac:dyDescent="0.2">
      <c r="A89" t="s">
        <v>345</v>
      </c>
      <c r="B89" t="s">
        <v>207</v>
      </c>
    </row>
    <row r="90" spans="1:2" x14ac:dyDescent="0.2">
      <c r="A90" t="s">
        <v>345</v>
      </c>
      <c r="B90" t="s">
        <v>144</v>
      </c>
    </row>
    <row r="91" spans="1:2" x14ac:dyDescent="0.2">
      <c r="A91" t="s">
        <v>348</v>
      </c>
      <c r="B91" t="s">
        <v>117</v>
      </c>
    </row>
    <row r="92" spans="1:2" x14ac:dyDescent="0.2">
      <c r="A92" t="s">
        <v>348</v>
      </c>
      <c r="B92" t="s">
        <v>121</v>
      </c>
    </row>
    <row r="93" spans="1:2" x14ac:dyDescent="0.2">
      <c r="A93" t="s">
        <v>348</v>
      </c>
      <c r="B93" t="s">
        <v>188</v>
      </c>
    </row>
    <row r="94" spans="1:2" x14ac:dyDescent="0.2">
      <c r="A94" t="s">
        <v>348</v>
      </c>
      <c r="B94" t="s">
        <v>201</v>
      </c>
    </row>
    <row r="95" spans="1:2" x14ac:dyDescent="0.2">
      <c r="A95" t="s">
        <v>351</v>
      </c>
      <c r="B95" t="s">
        <v>119</v>
      </c>
    </row>
    <row r="96" spans="1:2" x14ac:dyDescent="0.2">
      <c r="A96" t="s">
        <v>354</v>
      </c>
      <c r="B96" t="s">
        <v>30</v>
      </c>
    </row>
    <row r="97" spans="1:2" x14ac:dyDescent="0.2">
      <c r="A97" t="s">
        <v>354</v>
      </c>
      <c r="B97" t="s">
        <v>199</v>
      </c>
    </row>
    <row r="98" spans="1:2" x14ac:dyDescent="0.2">
      <c r="A98" t="s">
        <v>357</v>
      </c>
      <c r="B98" t="s">
        <v>112</v>
      </c>
    </row>
    <row r="99" spans="1:2" x14ac:dyDescent="0.2">
      <c r="A99" t="s">
        <v>357</v>
      </c>
      <c r="B99" t="s">
        <v>236</v>
      </c>
    </row>
    <row r="100" spans="1:2" x14ac:dyDescent="0.2">
      <c r="A100" t="s">
        <v>357</v>
      </c>
      <c r="B100" t="s">
        <v>247</v>
      </c>
    </row>
    <row r="101" spans="1:2" x14ac:dyDescent="0.2">
      <c r="A101" t="s">
        <v>357</v>
      </c>
      <c r="B101" t="s">
        <v>138</v>
      </c>
    </row>
    <row r="102" spans="1:2" x14ac:dyDescent="0.2">
      <c r="A102" t="s">
        <v>357</v>
      </c>
      <c r="B102" t="s">
        <v>140</v>
      </c>
    </row>
    <row r="103" spans="1:2" x14ac:dyDescent="0.2">
      <c r="A103" t="s">
        <v>360</v>
      </c>
      <c r="B103" t="s">
        <v>37</v>
      </c>
    </row>
    <row r="104" spans="1:2" x14ac:dyDescent="0.2">
      <c r="A104" t="s">
        <v>360</v>
      </c>
      <c r="B104" t="s">
        <v>245</v>
      </c>
    </row>
    <row r="105" spans="1:2" x14ac:dyDescent="0.2">
      <c r="A105" t="s">
        <v>360</v>
      </c>
      <c r="B105" t="s">
        <v>198</v>
      </c>
    </row>
    <row r="106" spans="1:2" x14ac:dyDescent="0.2">
      <c r="A106" t="s">
        <v>360</v>
      </c>
      <c r="B106" t="s">
        <v>171</v>
      </c>
    </row>
    <row r="107" spans="1:2" x14ac:dyDescent="0.2">
      <c r="A107" t="s">
        <v>363</v>
      </c>
      <c r="B107" t="s">
        <v>40</v>
      </c>
    </row>
    <row r="108" spans="1:2" x14ac:dyDescent="0.2">
      <c r="A108" t="s">
        <v>363</v>
      </c>
      <c r="B108" t="s">
        <v>201</v>
      </c>
    </row>
    <row r="109" spans="1:2" x14ac:dyDescent="0.2">
      <c r="A109" t="s">
        <v>366</v>
      </c>
      <c r="B109" t="s">
        <v>120</v>
      </c>
    </row>
    <row r="110" spans="1:2" x14ac:dyDescent="0.2">
      <c r="A110" t="s">
        <v>366</v>
      </c>
      <c r="B110" t="s">
        <v>117</v>
      </c>
    </row>
    <row r="111" spans="1:2" x14ac:dyDescent="0.2">
      <c r="A111" t="s">
        <v>366</v>
      </c>
      <c r="B111" t="s">
        <v>268</v>
      </c>
    </row>
    <row r="112" spans="1:2" x14ac:dyDescent="0.2">
      <c r="A112" t="s">
        <v>366</v>
      </c>
      <c r="B112" t="s">
        <v>180</v>
      </c>
    </row>
    <row r="113" spans="1:2" x14ac:dyDescent="0.2">
      <c r="A113" t="s">
        <v>366</v>
      </c>
      <c r="B113" t="s">
        <v>206</v>
      </c>
    </row>
    <row r="114" spans="1:2" x14ac:dyDescent="0.2">
      <c r="A114" t="s">
        <v>369</v>
      </c>
      <c r="B114" t="s">
        <v>82</v>
      </c>
    </row>
    <row r="115" spans="1:2" x14ac:dyDescent="0.2">
      <c r="A115" t="s">
        <v>369</v>
      </c>
      <c r="B115" t="s">
        <v>86</v>
      </c>
    </row>
    <row r="116" spans="1:2" x14ac:dyDescent="0.2">
      <c r="A116" t="s">
        <v>369</v>
      </c>
      <c r="B116" t="s">
        <v>247</v>
      </c>
    </row>
    <row r="117" spans="1:2" x14ac:dyDescent="0.2">
      <c r="A117" t="s">
        <v>369</v>
      </c>
      <c r="B117" t="s">
        <v>150</v>
      </c>
    </row>
    <row r="118" spans="1:2" x14ac:dyDescent="0.2">
      <c r="A118" t="s">
        <v>372</v>
      </c>
      <c r="B118" t="s">
        <v>97</v>
      </c>
    </row>
    <row r="119" spans="1:2" x14ac:dyDescent="0.2">
      <c r="A119" t="s">
        <v>375</v>
      </c>
      <c r="B119" t="s">
        <v>33</v>
      </c>
    </row>
    <row r="120" spans="1:2" x14ac:dyDescent="0.2">
      <c r="A120" t="s">
        <v>375</v>
      </c>
      <c r="B120" t="s">
        <v>204</v>
      </c>
    </row>
    <row r="121" spans="1:2" x14ac:dyDescent="0.2">
      <c r="A121" t="s">
        <v>378</v>
      </c>
      <c r="B121" t="s">
        <v>234</v>
      </c>
    </row>
    <row r="122" spans="1:2" x14ac:dyDescent="0.2">
      <c r="A122" t="s">
        <v>378</v>
      </c>
      <c r="B122" t="s">
        <v>235</v>
      </c>
    </row>
    <row r="123" spans="1:2" x14ac:dyDescent="0.2">
      <c r="A123" t="s">
        <v>378</v>
      </c>
      <c r="B123" t="s">
        <v>126</v>
      </c>
    </row>
    <row r="124" spans="1:2" x14ac:dyDescent="0.2">
      <c r="A124" t="s">
        <v>378</v>
      </c>
      <c r="B124" t="s">
        <v>127</v>
      </c>
    </row>
    <row r="125" spans="1:2" x14ac:dyDescent="0.2">
      <c r="A125" t="s">
        <v>381</v>
      </c>
      <c r="B125" t="s">
        <v>102</v>
      </c>
    </row>
    <row r="126" spans="1:2" x14ac:dyDescent="0.2">
      <c r="A126" t="s">
        <v>384</v>
      </c>
      <c r="B126" t="s">
        <v>179</v>
      </c>
    </row>
    <row r="127" spans="1:2" x14ac:dyDescent="0.2">
      <c r="A127" t="s">
        <v>386</v>
      </c>
      <c r="B127" t="s">
        <v>173</v>
      </c>
    </row>
    <row r="128" spans="1:2" x14ac:dyDescent="0.2">
      <c r="A128" t="s">
        <v>389</v>
      </c>
      <c r="B128" t="s">
        <v>180</v>
      </c>
    </row>
    <row r="129" spans="1:2" x14ac:dyDescent="0.2">
      <c r="A129" t="s">
        <v>392</v>
      </c>
      <c r="B129" t="s">
        <v>179</v>
      </c>
    </row>
    <row r="130" spans="1:2" x14ac:dyDescent="0.2">
      <c r="A130" t="s">
        <v>392</v>
      </c>
      <c r="B130" t="s">
        <v>99</v>
      </c>
    </row>
    <row r="131" spans="1:2" x14ac:dyDescent="0.2">
      <c r="A131" t="s">
        <v>392</v>
      </c>
      <c r="B131" t="s">
        <v>220</v>
      </c>
    </row>
    <row r="132" spans="1:2" x14ac:dyDescent="0.2">
      <c r="A132" t="s">
        <v>392</v>
      </c>
      <c r="B132" t="s">
        <v>178</v>
      </c>
    </row>
    <row r="133" spans="1:2" x14ac:dyDescent="0.2">
      <c r="A133" t="s">
        <v>394</v>
      </c>
      <c r="B133" t="s">
        <v>117</v>
      </c>
    </row>
    <row r="134" spans="1:2" x14ac:dyDescent="0.2">
      <c r="A134" t="s">
        <v>394</v>
      </c>
      <c r="B134" t="s">
        <v>196</v>
      </c>
    </row>
    <row r="135" spans="1:2" x14ac:dyDescent="0.2">
      <c r="A135" t="s">
        <v>397</v>
      </c>
      <c r="B135" t="s">
        <v>222</v>
      </c>
    </row>
    <row r="136" spans="1:2" x14ac:dyDescent="0.2">
      <c r="A136" t="s">
        <v>400</v>
      </c>
      <c r="B136" t="s">
        <v>41</v>
      </c>
    </row>
    <row r="137" spans="1:2" x14ac:dyDescent="0.2">
      <c r="A137" t="s">
        <v>400</v>
      </c>
      <c r="B137" t="s">
        <v>263</v>
      </c>
    </row>
    <row r="138" spans="1:2" x14ac:dyDescent="0.2">
      <c r="A138" t="s">
        <v>400</v>
      </c>
      <c r="B138" t="s">
        <v>213</v>
      </c>
    </row>
    <row r="139" spans="1:2" x14ac:dyDescent="0.2">
      <c r="A139" t="s">
        <v>400</v>
      </c>
      <c r="B139" t="s">
        <v>157</v>
      </c>
    </row>
    <row r="140" spans="1:2" x14ac:dyDescent="0.2">
      <c r="A140" t="s">
        <v>400</v>
      </c>
      <c r="B140" t="s">
        <v>125</v>
      </c>
    </row>
    <row r="141" spans="1:2" x14ac:dyDescent="0.2">
      <c r="A141" t="s">
        <v>403</v>
      </c>
      <c r="B141" t="s">
        <v>34</v>
      </c>
    </row>
    <row r="142" spans="1:2" x14ac:dyDescent="0.2">
      <c r="A142" t="s">
        <v>406</v>
      </c>
      <c r="B142" t="s">
        <v>117</v>
      </c>
    </row>
    <row r="143" spans="1:2" x14ac:dyDescent="0.2">
      <c r="A143" t="s">
        <v>406</v>
      </c>
      <c r="B143" t="s">
        <v>187</v>
      </c>
    </row>
    <row r="144" spans="1:2" x14ac:dyDescent="0.2">
      <c r="A144" t="s">
        <v>409</v>
      </c>
      <c r="B144" t="s">
        <v>28</v>
      </c>
    </row>
    <row r="145" spans="1:2" x14ac:dyDescent="0.2">
      <c r="A145" t="s">
        <v>409</v>
      </c>
      <c r="B145" t="s">
        <v>193</v>
      </c>
    </row>
    <row r="146" spans="1:2" x14ac:dyDescent="0.2">
      <c r="A146" t="s">
        <v>412</v>
      </c>
      <c r="B146" t="s">
        <v>28</v>
      </c>
    </row>
    <row r="147" spans="1:2" x14ac:dyDescent="0.2">
      <c r="A147" t="s">
        <v>412</v>
      </c>
      <c r="B147" t="s">
        <v>203</v>
      </c>
    </row>
    <row r="148" spans="1:2" x14ac:dyDescent="0.2">
      <c r="A148" t="s">
        <v>415</v>
      </c>
      <c r="B148" t="s">
        <v>34</v>
      </c>
    </row>
    <row r="149" spans="1:2" x14ac:dyDescent="0.2">
      <c r="A149" t="s">
        <v>418</v>
      </c>
      <c r="B149" t="s">
        <v>100</v>
      </c>
    </row>
    <row r="150" spans="1:2" x14ac:dyDescent="0.2">
      <c r="A150" t="s">
        <v>418</v>
      </c>
      <c r="B150" t="s">
        <v>247</v>
      </c>
    </row>
    <row r="151" spans="1:2" x14ac:dyDescent="0.2">
      <c r="A151" t="s">
        <v>418</v>
      </c>
      <c r="B151" t="s">
        <v>248</v>
      </c>
    </row>
    <row r="152" spans="1:2" x14ac:dyDescent="0.2">
      <c r="A152" t="s">
        <v>418</v>
      </c>
      <c r="B152" t="s">
        <v>211</v>
      </c>
    </row>
    <row r="153" spans="1:2" x14ac:dyDescent="0.2">
      <c r="A153" t="s">
        <v>419</v>
      </c>
      <c r="B153" t="s">
        <v>26</v>
      </c>
    </row>
    <row r="154" spans="1:2" x14ac:dyDescent="0.2">
      <c r="A154" t="s">
        <v>419</v>
      </c>
      <c r="B154" t="s">
        <v>26</v>
      </c>
    </row>
    <row r="155" spans="1:2" x14ac:dyDescent="0.2">
      <c r="A155" t="s">
        <v>419</v>
      </c>
      <c r="B155" t="s">
        <v>200</v>
      </c>
    </row>
    <row r="156" spans="1:2" x14ac:dyDescent="0.2">
      <c r="A156" t="s">
        <v>422</v>
      </c>
      <c r="B156" t="s">
        <v>31</v>
      </c>
    </row>
    <row r="157" spans="1:2" x14ac:dyDescent="0.2">
      <c r="A157" t="s">
        <v>422</v>
      </c>
      <c r="B157" t="s">
        <v>46</v>
      </c>
    </row>
    <row r="158" spans="1:2" x14ac:dyDescent="0.2">
      <c r="A158" t="s">
        <v>422</v>
      </c>
      <c r="B158" t="s">
        <v>49</v>
      </c>
    </row>
    <row r="159" spans="1:2" x14ac:dyDescent="0.2">
      <c r="A159" t="s">
        <v>422</v>
      </c>
      <c r="B159" t="s">
        <v>52</v>
      </c>
    </row>
    <row r="160" spans="1:2" x14ac:dyDescent="0.2">
      <c r="A160" t="s">
        <v>422</v>
      </c>
      <c r="B160" t="s">
        <v>193</v>
      </c>
    </row>
    <row r="161" spans="1:2" x14ac:dyDescent="0.2">
      <c r="A161" t="s">
        <v>422</v>
      </c>
      <c r="B161" t="s">
        <v>204</v>
      </c>
    </row>
    <row r="162" spans="1:2" x14ac:dyDescent="0.2">
      <c r="A162" t="s">
        <v>422</v>
      </c>
      <c r="B162" t="s">
        <v>247</v>
      </c>
    </row>
    <row r="163" spans="1:2" x14ac:dyDescent="0.2">
      <c r="A163" t="s">
        <v>422</v>
      </c>
      <c r="B163" t="s">
        <v>252</v>
      </c>
    </row>
    <row r="164" spans="1:2" x14ac:dyDescent="0.2">
      <c r="A164" t="s">
        <v>425</v>
      </c>
      <c r="B164" t="s">
        <v>37</v>
      </c>
    </row>
    <row r="165" spans="1:2" x14ac:dyDescent="0.2">
      <c r="A165" t="s">
        <v>425</v>
      </c>
      <c r="B165" t="s">
        <v>195</v>
      </c>
    </row>
    <row r="166" spans="1:2" x14ac:dyDescent="0.2">
      <c r="A166" t="s">
        <v>428</v>
      </c>
      <c r="B166" t="s">
        <v>35</v>
      </c>
    </row>
    <row r="167" spans="1:2" x14ac:dyDescent="0.2">
      <c r="A167" t="s">
        <v>428</v>
      </c>
      <c r="B167" t="s">
        <v>203</v>
      </c>
    </row>
    <row r="168" spans="1:2" x14ac:dyDescent="0.2">
      <c r="A168" t="s">
        <v>431</v>
      </c>
      <c r="B168" t="s">
        <v>245</v>
      </c>
    </row>
    <row r="169" spans="1:2" x14ac:dyDescent="0.2">
      <c r="A169" t="s">
        <v>433</v>
      </c>
      <c r="B169" t="s">
        <v>37</v>
      </c>
    </row>
    <row r="170" spans="1:2" x14ac:dyDescent="0.2">
      <c r="A170" t="s">
        <v>435</v>
      </c>
      <c r="B170" t="s">
        <v>46</v>
      </c>
    </row>
    <row r="171" spans="1:2" x14ac:dyDescent="0.2">
      <c r="A171" t="s">
        <v>435</v>
      </c>
      <c r="B171" t="s">
        <v>206</v>
      </c>
    </row>
    <row r="172" spans="1:2" x14ac:dyDescent="0.2">
      <c r="A172" t="s">
        <v>435</v>
      </c>
      <c r="B172" t="s">
        <v>180</v>
      </c>
    </row>
    <row r="173" spans="1:2" x14ac:dyDescent="0.2">
      <c r="A173" t="s">
        <v>438</v>
      </c>
      <c r="B173" t="s">
        <v>27</v>
      </c>
    </row>
    <row r="174" spans="1:2" x14ac:dyDescent="0.2">
      <c r="A174" t="s">
        <v>438</v>
      </c>
      <c r="B174" t="s">
        <v>28</v>
      </c>
    </row>
    <row r="175" spans="1:2" x14ac:dyDescent="0.2">
      <c r="A175" t="s">
        <v>438</v>
      </c>
      <c r="B175" t="s">
        <v>196</v>
      </c>
    </row>
    <row r="176" spans="1:2" x14ac:dyDescent="0.2">
      <c r="A176" t="s">
        <v>438</v>
      </c>
      <c r="B176" t="s">
        <v>198</v>
      </c>
    </row>
    <row r="177" spans="1:2" x14ac:dyDescent="0.2">
      <c r="A177" t="s">
        <v>438</v>
      </c>
      <c r="B177" t="s">
        <v>180</v>
      </c>
    </row>
    <row r="178" spans="1:2" x14ac:dyDescent="0.2">
      <c r="A178" t="s">
        <v>438</v>
      </c>
      <c r="B178" t="s">
        <v>187</v>
      </c>
    </row>
    <row r="179" spans="1:2" x14ac:dyDescent="0.2">
      <c r="A179" t="s">
        <v>440</v>
      </c>
      <c r="B179" t="s">
        <v>45</v>
      </c>
    </row>
    <row r="180" spans="1:2" x14ac:dyDescent="0.2">
      <c r="A180" t="s">
        <v>443</v>
      </c>
      <c r="B180" t="s">
        <v>41</v>
      </c>
    </row>
    <row r="181" spans="1:2" x14ac:dyDescent="0.2">
      <c r="A181" t="s">
        <v>443</v>
      </c>
      <c r="B181" t="s">
        <v>41</v>
      </c>
    </row>
    <row r="182" spans="1:2" x14ac:dyDescent="0.2">
      <c r="A182" t="s">
        <v>445</v>
      </c>
      <c r="B182" t="s">
        <v>35</v>
      </c>
    </row>
    <row r="183" spans="1:2" x14ac:dyDescent="0.2">
      <c r="A183" t="s">
        <v>445</v>
      </c>
      <c r="B183" t="s">
        <v>36</v>
      </c>
    </row>
    <row r="184" spans="1:2" x14ac:dyDescent="0.2">
      <c r="A184" t="s">
        <v>445</v>
      </c>
      <c r="B184" t="s">
        <v>225</v>
      </c>
    </row>
    <row r="185" spans="1:2" x14ac:dyDescent="0.2">
      <c r="A185" t="s">
        <v>448</v>
      </c>
      <c r="B185" t="s">
        <v>35</v>
      </c>
    </row>
    <row r="186" spans="1:2" x14ac:dyDescent="0.2">
      <c r="A186" t="s">
        <v>448</v>
      </c>
      <c r="B186" t="s">
        <v>102</v>
      </c>
    </row>
    <row r="187" spans="1:2" x14ac:dyDescent="0.2">
      <c r="A187" t="s">
        <v>448</v>
      </c>
      <c r="B187" t="s">
        <v>200</v>
      </c>
    </row>
    <row r="188" spans="1:2" x14ac:dyDescent="0.2">
      <c r="A188" t="s">
        <v>450</v>
      </c>
      <c r="B188" t="s">
        <v>34</v>
      </c>
    </row>
    <row r="189" spans="1:2" x14ac:dyDescent="0.2">
      <c r="A189" t="s">
        <v>450</v>
      </c>
      <c r="B189" t="s">
        <v>203</v>
      </c>
    </row>
    <row r="190" spans="1:2" x14ac:dyDescent="0.2">
      <c r="A190" t="s">
        <v>453</v>
      </c>
      <c r="B190" t="s">
        <v>45</v>
      </c>
    </row>
    <row r="191" spans="1:2" x14ac:dyDescent="0.2">
      <c r="A191" t="s">
        <v>453</v>
      </c>
      <c r="B191" t="s">
        <v>248</v>
      </c>
    </row>
    <row r="192" spans="1:2" x14ac:dyDescent="0.2">
      <c r="A192" t="s">
        <v>455</v>
      </c>
      <c r="B192" t="s">
        <v>38</v>
      </c>
    </row>
    <row r="193" spans="1:2" x14ac:dyDescent="0.2">
      <c r="A193" t="s">
        <v>455</v>
      </c>
      <c r="B193" t="s">
        <v>207</v>
      </c>
    </row>
    <row r="194" spans="1:2" x14ac:dyDescent="0.2">
      <c r="A194" t="s">
        <v>458</v>
      </c>
      <c r="B194" t="s">
        <v>39</v>
      </c>
    </row>
    <row r="195" spans="1:2" x14ac:dyDescent="0.2">
      <c r="A195" t="s">
        <v>458</v>
      </c>
      <c r="B195" t="s">
        <v>199</v>
      </c>
    </row>
    <row r="196" spans="1:2" x14ac:dyDescent="0.2">
      <c r="A196" t="s">
        <v>461</v>
      </c>
      <c r="B196" t="s">
        <v>41</v>
      </c>
    </row>
    <row r="197" spans="1:2" x14ac:dyDescent="0.2">
      <c r="A197" t="s">
        <v>461</v>
      </c>
      <c r="B197" t="s">
        <v>270</v>
      </c>
    </row>
    <row r="198" spans="1:2" x14ac:dyDescent="0.2">
      <c r="A198" t="s">
        <v>461</v>
      </c>
      <c r="B198" t="s">
        <v>109</v>
      </c>
    </row>
    <row r="199" spans="1:2" x14ac:dyDescent="0.2">
      <c r="A199" t="s">
        <v>461</v>
      </c>
      <c r="B199" t="s">
        <v>211</v>
      </c>
    </row>
    <row r="200" spans="1:2" x14ac:dyDescent="0.2">
      <c r="A200" t="s">
        <v>461</v>
      </c>
      <c r="B200" t="s">
        <v>173</v>
      </c>
    </row>
    <row r="201" spans="1:2" x14ac:dyDescent="0.2">
      <c r="A201" t="s">
        <v>464</v>
      </c>
      <c r="B201" t="s">
        <v>36</v>
      </c>
    </row>
    <row r="202" spans="1:2" x14ac:dyDescent="0.2">
      <c r="A202" t="s">
        <v>465</v>
      </c>
      <c r="B202" t="s">
        <v>53</v>
      </c>
    </row>
    <row r="203" spans="1:2" x14ac:dyDescent="0.2">
      <c r="A203" t="s">
        <v>468</v>
      </c>
      <c r="B203" t="s">
        <v>31</v>
      </c>
    </row>
    <row r="204" spans="1:2" x14ac:dyDescent="0.2">
      <c r="A204" t="s">
        <v>471</v>
      </c>
      <c r="B204" t="s">
        <v>41</v>
      </c>
    </row>
    <row r="205" spans="1:2" x14ac:dyDescent="0.2">
      <c r="A205" t="s">
        <v>471</v>
      </c>
      <c r="B205" t="s">
        <v>54</v>
      </c>
    </row>
    <row r="206" spans="1:2" x14ac:dyDescent="0.2">
      <c r="A206" t="s">
        <v>471</v>
      </c>
      <c r="B206" t="s">
        <v>248</v>
      </c>
    </row>
    <row r="207" spans="1:2" x14ac:dyDescent="0.2">
      <c r="A207" t="s">
        <v>471</v>
      </c>
      <c r="B207" t="s">
        <v>231</v>
      </c>
    </row>
    <row r="208" spans="1:2" x14ac:dyDescent="0.2">
      <c r="A208" t="s">
        <v>471</v>
      </c>
      <c r="B208" t="s">
        <v>258</v>
      </c>
    </row>
    <row r="209" spans="1:2" x14ac:dyDescent="0.2">
      <c r="A209" t="s">
        <v>474</v>
      </c>
      <c r="B209" t="s">
        <v>36</v>
      </c>
    </row>
    <row r="210" spans="1:2" x14ac:dyDescent="0.2">
      <c r="A210" t="s">
        <v>477</v>
      </c>
      <c r="B210" t="s">
        <v>31</v>
      </c>
    </row>
    <row r="211" spans="1:2" x14ac:dyDescent="0.2">
      <c r="A211" t="s">
        <v>477</v>
      </c>
      <c r="B211" t="s">
        <v>199</v>
      </c>
    </row>
    <row r="212" spans="1:2" x14ac:dyDescent="0.2">
      <c r="A212" t="s">
        <v>480</v>
      </c>
      <c r="B212" t="s">
        <v>40</v>
      </c>
    </row>
    <row r="213" spans="1:2" x14ac:dyDescent="0.2">
      <c r="A213" t="s">
        <v>480</v>
      </c>
      <c r="B213" t="s">
        <v>115</v>
      </c>
    </row>
    <row r="214" spans="1:2" x14ac:dyDescent="0.2">
      <c r="A214" t="s">
        <v>483</v>
      </c>
      <c r="B214" t="s">
        <v>56</v>
      </c>
    </row>
    <row r="215" spans="1:2" x14ac:dyDescent="0.2">
      <c r="A215" t="s">
        <v>486</v>
      </c>
      <c r="B215" t="s">
        <v>122</v>
      </c>
    </row>
    <row r="216" spans="1:2" x14ac:dyDescent="0.2">
      <c r="A216" t="s">
        <v>486</v>
      </c>
      <c r="B216" t="s">
        <v>140</v>
      </c>
    </row>
    <row r="217" spans="1:2" x14ac:dyDescent="0.2">
      <c r="A217" t="s">
        <v>486</v>
      </c>
      <c r="B217" t="s">
        <v>186</v>
      </c>
    </row>
    <row r="218" spans="1:2" x14ac:dyDescent="0.2">
      <c r="A218" t="s">
        <v>486</v>
      </c>
      <c r="B218" t="s">
        <v>188</v>
      </c>
    </row>
    <row r="219" spans="1:2" x14ac:dyDescent="0.2">
      <c r="A219" t="s">
        <v>489</v>
      </c>
      <c r="B219" t="s">
        <v>184</v>
      </c>
    </row>
    <row r="220" spans="1:2" x14ac:dyDescent="0.2">
      <c r="A220" t="s">
        <v>492</v>
      </c>
      <c r="B220" t="s">
        <v>36</v>
      </c>
    </row>
    <row r="221" spans="1:2" x14ac:dyDescent="0.2">
      <c r="A221" t="s">
        <v>495</v>
      </c>
      <c r="B221" t="s">
        <v>35</v>
      </c>
    </row>
    <row r="222" spans="1:2" x14ac:dyDescent="0.2">
      <c r="A222" t="s">
        <v>498</v>
      </c>
      <c r="B222" t="s">
        <v>49</v>
      </c>
    </row>
    <row r="223" spans="1:2" x14ac:dyDescent="0.2">
      <c r="A223" t="s">
        <v>498</v>
      </c>
      <c r="B223" t="s">
        <v>267</v>
      </c>
    </row>
    <row r="224" spans="1:2" x14ac:dyDescent="0.2">
      <c r="A224" t="s">
        <v>501</v>
      </c>
      <c r="B224" t="s">
        <v>40</v>
      </c>
    </row>
    <row r="225" spans="1:2" x14ac:dyDescent="0.2">
      <c r="A225" t="s">
        <v>504</v>
      </c>
      <c r="B225" t="s">
        <v>40</v>
      </c>
    </row>
    <row r="226" spans="1:2" x14ac:dyDescent="0.2">
      <c r="A226" t="s">
        <v>507</v>
      </c>
      <c r="B226" t="s">
        <v>34</v>
      </c>
    </row>
    <row r="227" spans="1:2" x14ac:dyDescent="0.2">
      <c r="A227" t="s">
        <v>507</v>
      </c>
      <c r="B227" t="s">
        <v>30</v>
      </c>
    </row>
    <row r="228" spans="1:2" x14ac:dyDescent="0.2">
      <c r="A228" t="s">
        <v>507</v>
      </c>
      <c r="B228" t="s">
        <v>48</v>
      </c>
    </row>
    <row r="229" spans="1:2" x14ac:dyDescent="0.2">
      <c r="A229" t="s">
        <v>507</v>
      </c>
      <c r="B229" t="s">
        <v>123</v>
      </c>
    </row>
    <row r="230" spans="1:2" x14ac:dyDescent="0.2">
      <c r="A230" t="s">
        <v>507</v>
      </c>
      <c r="B230" t="s">
        <v>198</v>
      </c>
    </row>
    <row r="231" spans="1:2" x14ac:dyDescent="0.2">
      <c r="A231" t="s">
        <v>507</v>
      </c>
      <c r="B231" t="s">
        <v>209</v>
      </c>
    </row>
    <row r="232" spans="1:2" x14ac:dyDescent="0.2">
      <c r="A232" t="s">
        <v>507</v>
      </c>
      <c r="B232" t="s">
        <v>207</v>
      </c>
    </row>
    <row r="233" spans="1:2" x14ac:dyDescent="0.2">
      <c r="A233" t="s">
        <v>507</v>
      </c>
      <c r="B233" t="s">
        <v>153</v>
      </c>
    </row>
    <row r="234" spans="1:2" x14ac:dyDescent="0.2">
      <c r="A234" t="s">
        <v>507</v>
      </c>
      <c r="B234" t="s">
        <v>152</v>
      </c>
    </row>
    <row r="235" spans="1:2" x14ac:dyDescent="0.2">
      <c r="A235" t="s">
        <v>510</v>
      </c>
      <c r="B235" t="s">
        <v>50</v>
      </c>
    </row>
    <row r="236" spans="1:2" x14ac:dyDescent="0.2">
      <c r="A236" t="s">
        <v>513</v>
      </c>
      <c r="B236" t="s">
        <v>47</v>
      </c>
    </row>
    <row r="237" spans="1:2" x14ac:dyDescent="0.2">
      <c r="A237" t="s">
        <v>513</v>
      </c>
      <c r="B237" t="s">
        <v>181</v>
      </c>
    </row>
    <row r="238" spans="1:2" x14ac:dyDescent="0.2">
      <c r="A238" t="s">
        <v>513</v>
      </c>
      <c r="B238" t="s">
        <v>201</v>
      </c>
    </row>
    <row r="239" spans="1:2" x14ac:dyDescent="0.2">
      <c r="A239" t="s">
        <v>513</v>
      </c>
      <c r="B239" t="s">
        <v>180</v>
      </c>
    </row>
    <row r="240" spans="1:2" x14ac:dyDescent="0.2">
      <c r="A240" t="s">
        <v>513</v>
      </c>
      <c r="B240" t="s">
        <v>185</v>
      </c>
    </row>
    <row r="241" spans="1:2" x14ac:dyDescent="0.2">
      <c r="A241" t="s">
        <v>515</v>
      </c>
      <c r="B241" t="s">
        <v>47</v>
      </c>
    </row>
    <row r="242" spans="1:2" x14ac:dyDescent="0.2">
      <c r="A242" t="s">
        <v>518</v>
      </c>
      <c r="B242" t="s">
        <v>64</v>
      </c>
    </row>
    <row r="243" spans="1:2" x14ac:dyDescent="0.2">
      <c r="A243" t="s">
        <v>521</v>
      </c>
      <c r="B243" t="s">
        <v>57</v>
      </c>
    </row>
    <row r="244" spans="1:2" x14ac:dyDescent="0.2">
      <c r="A244" t="s">
        <v>521</v>
      </c>
      <c r="B244" t="s">
        <v>191</v>
      </c>
    </row>
    <row r="245" spans="1:2" x14ac:dyDescent="0.2">
      <c r="A245" t="s">
        <v>524</v>
      </c>
      <c r="B245" t="s">
        <v>30</v>
      </c>
    </row>
    <row r="246" spans="1:2" x14ac:dyDescent="0.2">
      <c r="A246" t="s">
        <v>524</v>
      </c>
      <c r="B246" t="s">
        <v>46</v>
      </c>
    </row>
    <row r="247" spans="1:2" x14ac:dyDescent="0.2">
      <c r="A247" t="s">
        <v>524</v>
      </c>
      <c r="B247" t="s">
        <v>52</v>
      </c>
    </row>
    <row r="248" spans="1:2" x14ac:dyDescent="0.2">
      <c r="A248" t="s">
        <v>524</v>
      </c>
      <c r="B248" t="s">
        <v>53</v>
      </c>
    </row>
    <row r="249" spans="1:2" x14ac:dyDescent="0.2">
      <c r="A249" t="s">
        <v>524</v>
      </c>
      <c r="B249" t="s">
        <v>55</v>
      </c>
    </row>
    <row r="250" spans="1:2" x14ac:dyDescent="0.2">
      <c r="A250" t="s">
        <v>524</v>
      </c>
      <c r="B250" t="s">
        <v>195</v>
      </c>
    </row>
    <row r="251" spans="1:2" x14ac:dyDescent="0.2">
      <c r="A251" t="s">
        <v>524</v>
      </c>
      <c r="B251" t="s">
        <v>193</v>
      </c>
    </row>
    <row r="252" spans="1:2" x14ac:dyDescent="0.2">
      <c r="A252" t="s">
        <v>524</v>
      </c>
      <c r="B252" t="s">
        <v>204</v>
      </c>
    </row>
    <row r="253" spans="1:2" x14ac:dyDescent="0.2">
      <c r="A253" t="s">
        <v>524</v>
      </c>
      <c r="B253" t="s">
        <v>205</v>
      </c>
    </row>
    <row r="254" spans="1:2" x14ac:dyDescent="0.2">
      <c r="A254" t="s">
        <v>524</v>
      </c>
      <c r="B254" t="s">
        <v>252</v>
      </c>
    </row>
    <row r="255" spans="1:2" x14ac:dyDescent="0.2">
      <c r="A255" t="s">
        <v>524</v>
      </c>
      <c r="B255" t="s">
        <v>254</v>
      </c>
    </row>
    <row r="256" spans="1:2" x14ac:dyDescent="0.2">
      <c r="A256" t="s">
        <v>524</v>
      </c>
      <c r="B256" t="s">
        <v>247</v>
      </c>
    </row>
    <row r="257" spans="1:2" x14ac:dyDescent="0.2">
      <c r="A257" t="s">
        <v>524</v>
      </c>
      <c r="B257" t="s">
        <v>102</v>
      </c>
    </row>
    <row r="258" spans="1:2" x14ac:dyDescent="0.2">
      <c r="A258" t="s">
        <v>524</v>
      </c>
      <c r="B258" t="s">
        <v>191</v>
      </c>
    </row>
    <row r="259" spans="1:2" x14ac:dyDescent="0.2">
      <c r="A259" t="s">
        <v>524</v>
      </c>
      <c r="B259" t="s">
        <v>267</v>
      </c>
    </row>
    <row r="260" spans="1:2" x14ac:dyDescent="0.2">
      <c r="A260" t="s">
        <v>524</v>
      </c>
      <c r="B260" t="s">
        <v>147</v>
      </c>
    </row>
    <row r="261" spans="1:2" x14ac:dyDescent="0.2">
      <c r="A261" t="s">
        <v>524</v>
      </c>
      <c r="B261" t="s">
        <v>135</v>
      </c>
    </row>
    <row r="262" spans="1:2" x14ac:dyDescent="0.2">
      <c r="A262" t="s">
        <v>525</v>
      </c>
      <c r="B262" t="s">
        <v>52</v>
      </c>
    </row>
    <row r="263" spans="1:2" x14ac:dyDescent="0.2">
      <c r="A263" t="s">
        <v>525</v>
      </c>
      <c r="B263" t="s">
        <v>109</v>
      </c>
    </row>
    <row r="264" spans="1:2" x14ac:dyDescent="0.2">
      <c r="A264" t="s">
        <v>528</v>
      </c>
      <c r="B264" t="s">
        <v>69</v>
      </c>
    </row>
    <row r="265" spans="1:2" x14ac:dyDescent="0.2">
      <c r="A265" t="s">
        <v>528</v>
      </c>
      <c r="B265" t="s">
        <v>270</v>
      </c>
    </row>
    <row r="266" spans="1:2" x14ac:dyDescent="0.2">
      <c r="A266" t="s">
        <v>528</v>
      </c>
      <c r="B266" t="s">
        <v>225</v>
      </c>
    </row>
    <row r="267" spans="1:2" x14ac:dyDescent="0.2">
      <c r="A267" t="s">
        <v>528</v>
      </c>
      <c r="B267" t="s">
        <v>230</v>
      </c>
    </row>
    <row r="268" spans="1:2" x14ac:dyDescent="0.2">
      <c r="A268" t="s">
        <v>528</v>
      </c>
      <c r="B268" t="s">
        <v>157</v>
      </c>
    </row>
    <row r="269" spans="1:2" x14ac:dyDescent="0.2">
      <c r="A269" t="s">
        <v>529</v>
      </c>
      <c r="B269" t="s">
        <v>50</v>
      </c>
    </row>
    <row r="270" spans="1:2" x14ac:dyDescent="0.2">
      <c r="A270" t="s">
        <v>532</v>
      </c>
      <c r="B270" t="s">
        <v>43</v>
      </c>
    </row>
    <row r="271" spans="1:2" x14ac:dyDescent="0.2">
      <c r="A271" t="s">
        <v>532</v>
      </c>
      <c r="B271" t="s">
        <v>202</v>
      </c>
    </row>
    <row r="272" spans="1:2" x14ac:dyDescent="0.2">
      <c r="A272" t="s">
        <v>535</v>
      </c>
      <c r="B272" t="s">
        <v>53</v>
      </c>
    </row>
    <row r="273" spans="1:2" x14ac:dyDescent="0.2">
      <c r="A273" t="s">
        <v>535</v>
      </c>
      <c r="B273" t="s">
        <v>63</v>
      </c>
    </row>
    <row r="274" spans="1:2" x14ac:dyDescent="0.2">
      <c r="A274" t="s">
        <v>538</v>
      </c>
      <c r="B274" t="s">
        <v>58</v>
      </c>
    </row>
    <row r="275" spans="1:2" x14ac:dyDescent="0.2">
      <c r="A275" t="s">
        <v>538</v>
      </c>
      <c r="B275" t="s">
        <v>253</v>
      </c>
    </row>
    <row r="276" spans="1:2" x14ac:dyDescent="0.2">
      <c r="A276" t="s">
        <v>541</v>
      </c>
      <c r="B276" t="s">
        <v>67</v>
      </c>
    </row>
    <row r="277" spans="1:2" x14ac:dyDescent="0.2">
      <c r="A277" t="s">
        <v>541</v>
      </c>
      <c r="B277" t="s">
        <v>156</v>
      </c>
    </row>
    <row r="278" spans="1:2" x14ac:dyDescent="0.2">
      <c r="A278" t="s">
        <v>544</v>
      </c>
      <c r="B278" t="s">
        <v>50</v>
      </c>
    </row>
    <row r="279" spans="1:2" x14ac:dyDescent="0.2">
      <c r="A279" t="s">
        <v>544</v>
      </c>
      <c r="B279" t="s">
        <v>255</v>
      </c>
    </row>
    <row r="280" spans="1:2" x14ac:dyDescent="0.2">
      <c r="A280" t="s">
        <v>547</v>
      </c>
      <c r="B280" t="s">
        <v>43</v>
      </c>
    </row>
    <row r="281" spans="1:2" x14ac:dyDescent="0.2">
      <c r="A281" t="s">
        <v>547</v>
      </c>
      <c r="B281" t="s">
        <v>59</v>
      </c>
    </row>
    <row r="282" spans="1:2" x14ac:dyDescent="0.2">
      <c r="A282" t="s">
        <v>547</v>
      </c>
      <c r="B282" t="s">
        <v>60</v>
      </c>
    </row>
    <row r="283" spans="1:2" x14ac:dyDescent="0.2">
      <c r="A283" t="s">
        <v>547</v>
      </c>
      <c r="B283" t="s">
        <v>65</v>
      </c>
    </row>
    <row r="284" spans="1:2" x14ac:dyDescent="0.2">
      <c r="A284" t="s">
        <v>547</v>
      </c>
      <c r="B284" t="s">
        <v>29</v>
      </c>
    </row>
    <row r="285" spans="1:2" x14ac:dyDescent="0.2">
      <c r="A285" t="s">
        <v>547</v>
      </c>
      <c r="B285" t="s">
        <v>30</v>
      </c>
    </row>
    <row r="286" spans="1:2" x14ac:dyDescent="0.2">
      <c r="A286" t="s">
        <v>547</v>
      </c>
      <c r="B286" t="s">
        <v>259</v>
      </c>
    </row>
    <row r="287" spans="1:2" x14ac:dyDescent="0.2">
      <c r="A287" t="s">
        <v>547</v>
      </c>
      <c r="B287" t="s">
        <v>228</v>
      </c>
    </row>
    <row r="288" spans="1:2" x14ac:dyDescent="0.2">
      <c r="A288" t="s">
        <v>547</v>
      </c>
      <c r="B288" t="s">
        <v>169</v>
      </c>
    </row>
    <row r="289" spans="1:2" x14ac:dyDescent="0.2">
      <c r="A289" t="s">
        <v>550</v>
      </c>
      <c r="B289" t="s">
        <v>56</v>
      </c>
    </row>
    <row r="290" spans="1:2" x14ac:dyDescent="0.2">
      <c r="A290" t="s">
        <v>553</v>
      </c>
      <c r="B290" t="s">
        <v>57</v>
      </c>
    </row>
    <row r="291" spans="1:2" x14ac:dyDescent="0.2">
      <c r="A291" t="s">
        <v>553</v>
      </c>
      <c r="B291" t="s">
        <v>172</v>
      </c>
    </row>
    <row r="292" spans="1:2" x14ac:dyDescent="0.2">
      <c r="A292" t="s">
        <v>556</v>
      </c>
      <c r="B292" t="s">
        <v>57</v>
      </c>
    </row>
    <row r="293" spans="1:2" x14ac:dyDescent="0.2">
      <c r="A293" t="s">
        <v>556</v>
      </c>
      <c r="B293" t="s">
        <v>254</v>
      </c>
    </row>
    <row r="294" spans="1:2" x14ac:dyDescent="0.2">
      <c r="A294" t="s">
        <v>559</v>
      </c>
      <c r="B294" t="s">
        <v>28</v>
      </c>
    </row>
    <row r="295" spans="1:2" x14ac:dyDescent="0.2">
      <c r="A295" t="s">
        <v>559</v>
      </c>
      <c r="B295" t="s">
        <v>210</v>
      </c>
    </row>
    <row r="296" spans="1:2" x14ac:dyDescent="0.2">
      <c r="A296" t="s">
        <v>561</v>
      </c>
      <c r="B296" t="s">
        <v>48</v>
      </c>
    </row>
    <row r="297" spans="1:2" x14ac:dyDescent="0.2">
      <c r="A297" t="s">
        <v>561</v>
      </c>
      <c r="B297" t="s">
        <v>248</v>
      </c>
    </row>
    <row r="298" spans="1:2" x14ac:dyDescent="0.2">
      <c r="A298" t="s">
        <v>564</v>
      </c>
      <c r="B298" t="s">
        <v>46</v>
      </c>
    </row>
    <row r="299" spans="1:2" x14ac:dyDescent="0.2">
      <c r="A299" t="s">
        <v>564</v>
      </c>
      <c r="B299" t="s">
        <v>202</v>
      </c>
    </row>
    <row r="300" spans="1:2" x14ac:dyDescent="0.2">
      <c r="A300" t="s">
        <v>567</v>
      </c>
      <c r="B300" t="s">
        <v>51</v>
      </c>
    </row>
    <row r="301" spans="1:2" x14ac:dyDescent="0.2">
      <c r="A301" t="s">
        <v>567</v>
      </c>
      <c r="B301" t="s">
        <v>263</v>
      </c>
    </row>
    <row r="302" spans="1:2" x14ac:dyDescent="0.2">
      <c r="A302" t="s">
        <v>570</v>
      </c>
      <c r="B302" t="s">
        <v>32</v>
      </c>
    </row>
    <row r="303" spans="1:2" x14ac:dyDescent="0.2">
      <c r="A303" t="s">
        <v>570</v>
      </c>
      <c r="B303" t="s">
        <v>63</v>
      </c>
    </row>
    <row r="304" spans="1:2" x14ac:dyDescent="0.2">
      <c r="A304" t="s">
        <v>570</v>
      </c>
      <c r="B304" t="s">
        <v>205</v>
      </c>
    </row>
    <row r="305" spans="1:2" x14ac:dyDescent="0.2">
      <c r="A305" t="s">
        <v>570</v>
      </c>
      <c r="B305" t="s">
        <v>156</v>
      </c>
    </row>
    <row r="306" spans="1:2" x14ac:dyDescent="0.2">
      <c r="A306" t="s">
        <v>570</v>
      </c>
      <c r="B306" t="s">
        <v>232</v>
      </c>
    </row>
    <row r="307" spans="1:2" x14ac:dyDescent="0.2">
      <c r="A307" t="s">
        <v>573</v>
      </c>
      <c r="B307" t="s">
        <v>69</v>
      </c>
    </row>
    <row r="308" spans="1:2" x14ac:dyDescent="0.2">
      <c r="A308" t="s">
        <v>575</v>
      </c>
      <c r="B308" t="s">
        <v>93</v>
      </c>
    </row>
    <row r="309" spans="1:2" x14ac:dyDescent="0.2">
      <c r="A309" t="s">
        <v>575</v>
      </c>
      <c r="B309" t="s">
        <v>222</v>
      </c>
    </row>
    <row r="310" spans="1:2" x14ac:dyDescent="0.2">
      <c r="A310" t="s">
        <v>578</v>
      </c>
      <c r="B310" t="s">
        <v>30</v>
      </c>
    </row>
    <row r="311" spans="1:2" x14ac:dyDescent="0.2">
      <c r="A311" t="s">
        <v>578</v>
      </c>
      <c r="B311" t="s">
        <v>198</v>
      </c>
    </row>
    <row r="312" spans="1:2" x14ac:dyDescent="0.2">
      <c r="A312" t="s">
        <v>578</v>
      </c>
      <c r="B312" t="s">
        <v>245</v>
      </c>
    </row>
    <row r="313" spans="1:2" x14ac:dyDescent="0.2">
      <c r="A313" t="s">
        <v>581</v>
      </c>
      <c r="B313" t="s">
        <v>42</v>
      </c>
    </row>
    <row r="314" spans="1:2" x14ac:dyDescent="0.2">
      <c r="A314" t="s">
        <v>581</v>
      </c>
      <c r="B314" t="s">
        <v>200</v>
      </c>
    </row>
    <row r="315" spans="1:2" x14ac:dyDescent="0.2">
      <c r="A315" t="s">
        <v>584</v>
      </c>
      <c r="B315" t="s">
        <v>58</v>
      </c>
    </row>
    <row r="316" spans="1:2" x14ac:dyDescent="0.2">
      <c r="A316" t="s">
        <v>584</v>
      </c>
      <c r="B316" t="s">
        <v>71</v>
      </c>
    </row>
    <row r="317" spans="1:2" x14ac:dyDescent="0.2">
      <c r="A317" t="s">
        <v>584</v>
      </c>
      <c r="B317" t="s">
        <v>51</v>
      </c>
    </row>
    <row r="318" spans="1:2" x14ac:dyDescent="0.2">
      <c r="A318" t="s">
        <v>584</v>
      </c>
      <c r="B318" t="s">
        <v>118</v>
      </c>
    </row>
    <row r="319" spans="1:2" x14ac:dyDescent="0.2">
      <c r="A319" t="s">
        <v>584</v>
      </c>
      <c r="B319" t="s">
        <v>122</v>
      </c>
    </row>
    <row r="320" spans="1:2" x14ac:dyDescent="0.2">
      <c r="A320" t="s">
        <v>584</v>
      </c>
      <c r="B320" t="s">
        <v>180</v>
      </c>
    </row>
    <row r="321" spans="1:2" x14ac:dyDescent="0.2">
      <c r="A321" t="s">
        <v>584</v>
      </c>
      <c r="B321" t="s">
        <v>202</v>
      </c>
    </row>
    <row r="322" spans="1:2" x14ac:dyDescent="0.2">
      <c r="A322" t="s">
        <v>584</v>
      </c>
      <c r="B322" t="s">
        <v>251</v>
      </c>
    </row>
    <row r="323" spans="1:2" x14ac:dyDescent="0.2">
      <c r="A323" t="s">
        <v>587</v>
      </c>
      <c r="B323" t="s">
        <v>178</v>
      </c>
    </row>
    <row r="324" spans="1:2" x14ac:dyDescent="0.2">
      <c r="A324" t="s">
        <v>587</v>
      </c>
      <c r="B324" t="s">
        <v>98</v>
      </c>
    </row>
    <row r="325" spans="1:2" x14ac:dyDescent="0.2">
      <c r="A325" t="s">
        <v>587</v>
      </c>
      <c r="B325" t="s">
        <v>141</v>
      </c>
    </row>
    <row r="326" spans="1:2" x14ac:dyDescent="0.2">
      <c r="A326" t="s">
        <v>587</v>
      </c>
      <c r="B326" t="s">
        <v>181</v>
      </c>
    </row>
    <row r="327" spans="1:2" x14ac:dyDescent="0.2">
      <c r="A327" t="s">
        <v>590</v>
      </c>
      <c r="B327" t="s">
        <v>194</v>
      </c>
    </row>
    <row r="328" spans="1:2" x14ac:dyDescent="0.2">
      <c r="A328" t="s">
        <v>590</v>
      </c>
      <c r="B328" t="s">
        <v>155</v>
      </c>
    </row>
    <row r="329" spans="1:2" x14ac:dyDescent="0.2">
      <c r="A329" t="s">
        <v>593</v>
      </c>
      <c r="B329" t="s">
        <v>107</v>
      </c>
    </row>
    <row r="330" spans="1:2" x14ac:dyDescent="0.2">
      <c r="A330" t="s">
        <v>596</v>
      </c>
      <c r="B330" t="s">
        <v>218</v>
      </c>
    </row>
    <row r="331" spans="1:2" x14ac:dyDescent="0.2">
      <c r="A331" t="s">
        <v>599</v>
      </c>
      <c r="B331" t="s">
        <v>102</v>
      </c>
    </row>
    <row r="332" spans="1:2" x14ac:dyDescent="0.2">
      <c r="A332" t="s">
        <v>602</v>
      </c>
      <c r="B332" t="s">
        <v>55</v>
      </c>
    </row>
    <row r="333" spans="1:2" x14ac:dyDescent="0.2">
      <c r="A333" t="s">
        <v>605</v>
      </c>
      <c r="B333" t="s">
        <v>43</v>
      </c>
    </row>
    <row r="334" spans="1:2" x14ac:dyDescent="0.2">
      <c r="A334" t="s">
        <v>605</v>
      </c>
      <c r="B334" t="s">
        <v>112</v>
      </c>
    </row>
    <row r="335" spans="1:2" x14ac:dyDescent="0.2">
      <c r="A335" t="s">
        <v>607</v>
      </c>
      <c r="B335" t="s">
        <v>106</v>
      </c>
    </row>
    <row r="336" spans="1:2" x14ac:dyDescent="0.2">
      <c r="A336" t="s">
        <v>610</v>
      </c>
      <c r="B336" t="s">
        <v>107</v>
      </c>
    </row>
    <row r="337" spans="1:2" x14ac:dyDescent="0.2">
      <c r="A337" t="s">
        <v>610</v>
      </c>
      <c r="B337" t="s">
        <v>143</v>
      </c>
    </row>
    <row r="338" spans="1:2" x14ac:dyDescent="0.2">
      <c r="A338" t="s">
        <v>613</v>
      </c>
      <c r="B338" t="s">
        <v>97</v>
      </c>
    </row>
    <row r="339" spans="1:2" x14ac:dyDescent="0.2">
      <c r="A339" t="s">
        <v>616</v>
      </c>
      <c r="B339" t="s">
        <v>43</v>
      </c>
    </row>
    <row r="340" spans="1:2" x14ac:dyDescent="0.2">
      <c r="A340" t="s">
        <v>616</v>
      </c>
      <c r="B340" t="s">
        <v>109</v>
      </c>
    </row>
    <row r="341" spans="1:2" x14ac:dyDescent="0.2">
      <c r="A341" t="s">
        <v>616</v>
      </c>
      <c r="B341" t="s">
        <v>214</v>
      </c>
    </row>
    <row r="342" spans="1:2" x14ac:dyDescent="0.2">
      <c r="A342" t="s">
        <v>616</v>
      </c>
      <c r="B342" t="s">
        <v>217</v>
      </c>
    </row>
    <row r="343" spans="1:2" x14ac:dyDescent="0.2">
      <c r="A343" t="s">
        <v>619</v>
      </c>
      <c r="B343" t="s">
        <v>94</v>
      </c>
    </row>
    <row r="344" spans="1:2" x14ac:dyDescent="0.2">
      <c r="A344" t="s">
        <v>619</v>
      </c>
      <c r="B344" t="s">
        <v>104</v>
      </c>
    </row>
    <row r="345" spans="1:2" x14ac:dyDescent="0.2">
      <c r="A345" t="s">
        <v>619</v>
      </c>
      <c r="B345" t="s">
        <v>271</v>
      </c>
    </row>
    <row r="346" spans="1:2" x14ac:dyDescent="0.2">
      <c r="A346" t="s">
        <v>619</v>
      </c>
      <c r="B346" t="s">
        <v>174</v>
      </c>
    </row>
    <row r="347" spans="1:2" x14ac:dyDescent="0.2">
      <c r="A347" t="s">
        <v>619</v>
      </c>
      <c r="B347" t="s">
        <v>175</v>
      </c>
    </row>
    <row r="348" spans="1:2" x14ac:dyDescent="0.2">
      <c r="A348" t="s">
        <v>622</v>
      </c>
      <c r="B348" t="s">
        <v>129</v>
      </c>
    </row>
    <row r="349" spans="1:2" x14ac:dyDescent="0.2">
      <c r="A349" t="s">
        <v>625</v>
      </c>
      <c r="B349" t="s">
        <v>77</v>
      </c>
    </row>
    <row r="350" spans="1:2" x14ac:dyDescent="0.2">
      <c r="A350" t="s">
        <v>625</v>
      </c>
      <c r="B350" t="s">
        <v>85</v>
      </c>
    </row>
    <row r="351" spans="1:2" x14ac:dyDescent="0.2">
      <c r="A351" t="s">
        <v>628</v>
      </c>
      <c r="B351" t="s">
        <v>114</v>
      </c>
    </row>
    <row r="352" spans="1:2" x14ac:dyDescent="0.2">
      <c r="A352" t="s">
        <v>631</v>
      </c>
      <c r="B352" t="s">
        <v>102</v>
      </c>
    </row>
    <row r="353" spans="1:2" x14ac:dyDescent="0.2">
      <c r="A353" t="s">
        <v>634</v>
      </c>
      <c r="B353" t="s">
        <v>232</v>
      </c>
    </row>
    <row r="354" spans="1:2" x14ac:dyDescent="0.2">
      <c r="A354" t="s">
        <v>636</v>
      </c>
      <c r="B354" t="s">
        <v>101</v>
      </c>
    </row>
    <row r="355" spans="1:2" x14ac:dyDescent="0.2">
      <c r="A355" t="s">
        <v>639</v>
      </c>
      <c r="B355" t="s">
        <v>55</v>
      </c>
    </row>
    <row r="356" spans="1:2" x14ac:dyDescent="0.2">
      <c r="A356" t="s">
        <v>639</v>
      </c>
      <c r="B356" t="s">
        <v>152</v>
      </c>
    </row>
    <row r="357" spans="1:2" x14ac:dyDescent="0.2">
      <c r="A357" t="s">
        <v>639</v>
      </c>
      <c r="B357" t="s">
        <v>149</v>
      </c>
    </row>
    <row r="358" spans="1:2" x14ac:dyDescent="0.2">
      <c r="A358" t="s">
        <v>639</v>
      </c>
      <c r="B358" t="s">
        <v>158</v>
      </c>
    </row>
    <row r="359" spans="1:2" x14ac:dyDescent="0.2">
      <c r="A359" t="s">
        <v>642</v>
      </c>
      <c r="B359" t="s">
        <v>101</v>
      </c>
    </row>
    <row r="360" spans="1:2" x14ac:dyDescent="0.2">
      <c r="A360" t="s">
        <v>642</v>
      </c>
      <c r="B360" t="s">
        <v>223</v>
      </c>
    </row>
    <row r="361" spans="1:2" x14ac:dyDescent="0.2">
      <c r="A361" t="s">
        <v>644</v>
      </c>
      <c r="B361" t="s">
        <v>100</v>
      </c>
    </row>
    <row r="362" spans="1:2" x14ac:dyDescent="0.2">
      <c r="A362" t="s">
        <v>647</v>
      </c>
      <c r="B362" t="s">
        <v>41</v>
      </c>
    </row>
    <row r="363" spans="1:2" x14ac:dyDescent="0.2">
      <c r="A363" t="s">
        <v>647</v>
      </c>
      <c r="B363" t="s">
        <v>261</v>
      </c>
    </row>
    <row r="364" spans="1:2" x14ac:dyDescent="0.2">
      <c r="A364" t="s">
        <v>650</v>
      </c>
      <c r="B364" t="s">
        <v>93</v>
      </c>
    </row>
    <row r="365" spans="1:2" x14ac:dyDescent="0.2">
      <c r="A365" t="s">
        <v>653</v>
      </c>
      <c r="B365" t="s">
        <v>52</v>
      </c>
    </row>
    <row r="366" spans="1:2" x14ac:dyDescent="0.2">
      <c r="A366" t="s">
        <v>655</v>
      </c>
      <c r="B366" t="s">
        <v>249</v>
      </c>
    </row>
    <row r="367" spans="1:2" x14ac:dyDescent="0.2">
      <c r="A367" t="s">
        <v>658</v>
      </c>
      <c r="B367" t="s">
        <v>73</v>
      </c>
    </row>
    <row r="368" spans="1:2" x14ac:dyDescent="0.2">
      <c r="A368" t="s">
        <v>658</v>
      </c>
      <c r="B368" t="s">
        <v>86</v>
      </c>
    </row>
    <row r="369" spans="1:2" x14ac:dyDescent="0.2">
      <c r="A369" t="s">
        <v>658</v>
      </c>
      <c r="B369" t="s">
        <v>87</v>
      </c>
    </row>
    <row r="370" spans="1:2" x14ac:dyDescent="0.2">
      <c r="A370" t="s">
        <v>658</v>
      </c>
      <c r="B370" t="s">
        <v>151</v>
      </c>
    </row>
    <row r="371" spans="1:2" x14ac:dyDescent="0.2">
      <c r="A371" t="s">
        <v>658</v>
      </c>
      <c r="B371" t="s">
        <v>158</v>
      </c>
    </row>
    <row r="372" spans="1:2" x14ac:dyDescent="0.2">
      <c r="A372" t="s">
        <v>660</v>
      </c>
      <c r="B372" t="s">
        <v>76</v>
      </c>
    </row>
    <row r="373" spans="1:2" x14ac:dyDescent="0.2">
      <c r="A373" t="s">
        <v>660</v>
      </c>
      <c r="B373" t="s">
        <v>182</v>
      </c>
    </row>
    <row r="374" spans="1:2" x14ac:dyDescent="0.2">
      <c r="A374" t="s">
        <v>660</v>
      </c>
      <c r="B374" t="s">
        <v>255</v>
      </c>
    </row>
    <row r="375" spans="1:2" x14ac:dyDescent="0.2">
      <c r="A375" t="s">
        <v>660</v>
      </c>
      <c r="B375" t="s">
        <v>152</v>
      </c>
    </row>
    <row r="376" spans="1:2" x14ac:dyDescent="0.2">
      <c r="A376" t="s">
        <v>660</v>
      </c>
      <c r="B376" t="s">
        <v>183</v>
      </c>
    </row>
    <row r="377" spans="1:2" x14ac:dyDescent="0.2">
      <c r="A377" t="s">
        <v>663</v>
      </c>
      <c r="B377" t="s">
        <v>83</v>
      </c>
    </row>
    <row r="378" spans="1:2" x14ac:dyDescent="0.2">
      <c r="A378" t="s">
        <v>663</v>
      </c>
      <c r="B378" t="s">
        <v>229</v>
      </c>
    </row>
    <row r="379" spans="1:2" x14ac:dyDescent="0.2">
      <c r="A379" t="s">
        <v>663</v>
      </c>
      <c r="B379" t="s">
        <v>257</v>
      </c>
    </row>
    <row r="380" spans="1:2" x14ac:dyDescent="0.2">
      <c r="A380" t="s">
        <v>666</v>
      </c>
      <c r="B380" t="s">
        <v>153</v>
      </c>
    </row>
    <row r="381" spans="1:2" x14ac:dyDescent="0.2">
      <c r="A381" t="s">
        <v>668</v>
      </c>
      <c r="B381" t="s">
        <v>67</v>
      </c>
    </row>
    <row r="382" spans="1:2" x14ac:dyDescent="0.2">
      <c r="A382" t="s">
        <v>671</v>
      </c>
      <c r="B382" t="s">
        <v>82</v>
      </c>
    </row>
    <row r="383" spans="1:2" x14ac:dyDescent="0.2">
      <c r="A383" t="s">
        <v>671</v>
      </c>
      <c r="B383" t="s">
        <v>227</v>
      </c>
    </row>
    <row r="384" spans="1:2" x14ac:dyDescent="0.2">
      <c r="A384" t="s">
        <v>674</v>
      </c>
      <c r="B384" t="s">
        <v>42</v>
      </c>
    </row>
    <row r="385" spans="1:2" x14ac:dyDescent="0.2">
      <c r="A385" t="s">
        <v>677</v>
      </c>
      <c r="B385" t="s">
        <v>81</v>
      </c>
    </row>
    <row r="386" spans="1:2" x14ac:dyDescent="0.2">
      <c r="A386" t="s">
        <v>677</v>
      </c>
      <c r="B386" t="s">
        <v>226</v>
      </c>
    </row>
    <row r="387" spans="1:2" x14ac:dyDescent="0.2">
      <c r="A387" t="s">
        <v>677</v>
      </c>
      <c r="B387" t="s">
        <v>227</v>
      </c>
    </row>
    <row r="388" spans="1:2" x14ac:dyDescent="0.2">
      <c r="A388" t="s">
        <v>680</v>
      </c>
      <c r="B388" t="s">
        <v>84</v>
      </c>
    </row>
    <row r="389" spans="1:2" x14ac:dyDescent="0.2">
      <c r="A389" t="s">
        <v>680</v>
      </c>
      <c r="B389" t="s">
        <v>260</v>
      </c>
    </row>
    <row r="390" spans="1:2" x14ac:dyDescent="0.2">
      <c r="A390" t="s">
        <v>682</v>
      </c>
      <c r="B390" t="s">
        <v>45</v>
      </c>
    </row>
    <row r="391" spans="1:2" x14ac:dyDescent="0.2">
      <c r="A391" t="s">
        <v>682</v>
      </c>
      <c r="B391" t="s">
        <v>205</v>
      </c>
    </row>
    <row r="392" spans="1:2" x14ac:dyDescent="0.2">
      <c r="A392" t="s">
        <v>685</v>
      </c>
      <c r="B392" t="s">
        <v>42</v>
      </c>
    </row>
    <row r="393" spans="1:2" x14ac:dyDescent="0.2">
      <c r="A393" t="s">
        <v>688</v>
      </c>
      <c r="B393" t="s">
        <v>78</v>
      </c>
    </row>
    <row r="394" spans="1:2" x14ac:dyDescent="0.2">
      <c r="A394" t="s">
        <v>690</v>
      </c>
      <c r="B394" t="s">
        <v>30</v>
      </c>
    </row>
    <row r="395" spans="1:2" x14ac:dyDescent="0.2">
      <c r="A395" t="s">
        <v>690</v>
      </c>
      <c r="B395" t="s">
        <v>198</v>
      </c>
    </row>
    <row r="396" spans="1:2" x14ac:dyDescent="0.2">
      <c r="A396" t="s">
        <v>692</v>
      </c>
      <c r="B396" t="s">
        <v>67</v>
      </c>
    </row>
    <row r="397" spans="1:2" x14ac:dyDescent="0.2">
      <c r="A397" t="s">
        <v>695</v>
      </c>
      <c r="B397" t="s">
        <v>76</v>
      </c>
    </row>
    <row r="398" spans="1:2" x14ac:dyDescent="0.2">
      <c r="A398" t="s">
        <v>695</v>
      </c>
      <c r="B398" t="s">
        <v>256</v>
      </c>
    </row>
    <row r="399" spans="1:2" x14ac:dyDescent="0.2">
      <c r="A399" t="s">
        <v>698</v>
      </c>
      <c r="B399" t="s">
        <v>84</v>
      </c>
    </row>
    <row r="400" spans="1:2" x14ac:dyDescent="0.2">
      <c r="A400" t="s">
        <v>701</v>
      </c>
      <c r="B400" t="s">
        <v>148</v>
      </c>
    </row>
    <row r="401" spans="1:2" x14ac:dyDescent="0.2">
      <c r="A401" t="s">
        <v>704</v>
      </c>
      <c r="B401" t="s">
        <v>98</v>
      </c>
    </row>
    <row r="402" spans="1:2" x14ac:dyDescent="0.2">
      <c r="A402" t="s">
        <v>704</v>
      </c>
      <c r="B402" t="s">
        <v>100</v>
      </c>
    </row>
    <row r="403" spans="1:2" x14ac:dyDescent="0.2">
      <c r="A403" t="s">
        <v>704</v>
      </c>
      <c r="B403" t="s">
        <v>107</v>
      </c>
    </row>
    <row r="404" spans="1:2" x14ac:dyDescent="0.2">
      <c r="A404" t="s">
        <v>704</v>
      </c>
      <c r="B404" t="s">
        <v>191</v>
      </c>
    </row>
    <row r="405" spans="1:2" x14ac:dyDescent="0.2">
      <c r="A405" t="s">
        <v>704</v>
      </c>
      <c r="B405" t="s">
        <v>248</v>
      </c>
    </row>
    <row r="406" spans="1:2" x14ac:dyDescent="0.2">
      <c r="A406" t="s">
        <v>704</v>
      </c>
      <c r="B406" t="s">
        <v>249</v>
      </c>
    </row>
    <row r="407" spans="1:2" x14ac:dyDescent="0.2">
      <c r="A407" t="s">
        <v>704</v>
      </c>
      <c r="B407" t="s">
        <v>208</v>
      </c>
    </row>
    <row r="408" spans="1:2" x14ac:dyDescent="0.2">
      <c r="A408" t="s">
        <v>704</v>
      </c>
      <c r="B408" t="s">
        <v>225</v>
      </c>
    </row>
    <row r="409" spans="1:2" x14ac:dyDescent="0.2">
      <c r="A409" t="s">
        <v>704</v>
      </c>
      <c r="B409" t="s">
        <v>226</v>
      </c>
    </row>
    <row r="410" spans="1:2" x14ac:dyDescent="0.2">
      <c r="A410" t="s">
        <v>704</v>
      </c>
      <c r="B410" t="s">
        <v>227</v>
      </c>
    </row>
    <row r="411" spans="1:2" x14ac:dyDescent="0.2">
      <c r="A411" t="s">
        <v>704</v>
      </c>
      <c r="B411" t="s">
        <v>193</v>
      </c>
    </row>
    <row r="412" spans="1:2" x14ac:dyDescent="0.2">
      <c r="A412" t="s">
        <v>704</v>
      </c>
      <c r="B412" t="s">
        <v>141</v>
      </c>
    </row>
    <row r="413" spans="1:2" x14ac:dyDescent="0.2">
      <c r="A413" t="s">
        <v>704</v>
      </c>
      <c r="B413" t="s">
        <v>143</v>
      </c>
    </row>
    <row r="414" spans="1:2" x14ac:dyDescent="0.2">
      <c r="A414" t="s">
        <v>704</v>
      </c>
      <c r="B414" t="s">
        <v>126</v>
      </c>
    </row>
    <row r="415" spans="1:2" x14ac:dyDescent="0.2">
      <c r="A415" t="s">
        <v>707</v>
      </c>
      <c r="B415" t="s">
        <v>261</v>
      </c>
    </row>
    <row r="416" spans="1:2" x14ac:dyDescent="0.2">
      <c r="A416" t="s">
        <v>710</v>
      </c>
      <c r="B416" t="s">
        <v>78</v>
      </c>
    </row>
    <row r="417" spans="1:2" x14ac:dyDescent="0.2">
      <c r="A417" t="s">
        <v>710</v>
      </c>
      <c r="B417" t="s">
        <v>253</v>
      </c>
    </row>
    <row r="418" spans="1:2" x14ac:dyDescent="0.2">
      <c r="A418" t="s">
        <v>713</v>
      </c>
      <c r="B418" t="s">
        <v>103</v>
      </c>
    </row>
    <row r="419" spans="1:2" x14ac:dyDescent="0.2">
      <c r="A419" t="s">
        <v>715</v>
      </c>
      <c r="B419" t="s">
        <v>61</v>
      </c>
    </row>
    <row r="420" spans="1:2" x14ac:dyDescent="0.2">
      <c r="A420" t="s">
        <v>715</v>
      </c>
      <c r="B420" t="s">
        <v>74</v>
      </c>
    </row>
    <row r="421" spans="1:2" x14ac:dyDescent="0.2">
      <c r="A421" t="s">
        <v>715</v>
      </c>
      <c r="B421" t="s">
        <v>237</v>
      </c>
    </row>
    <row r="422" spans="1:2" x14ac:dyDescent="0.2">
      <c r="A422" t="s">
        <v>715</v>
      </c>
      <c r="B422" t="s">
        <v>238</v>
      </c>
    </row>
    <row r="423" spans="1:2" x14ac:dyDescent="0.2">
      <c r="A423" t="s">
        <v>715</v>
      </c>
      <c r="B423" t="s">
        <v>240</v>
      </c>
    </row>
    <row r="424" spans="1:2" x14ac:dyDescent="0.2">
      <c r="A424" t="s">
        <v>715</v>
      </c>
      <c r="B424" t="s">
        <v>242</v>
      </c>
    </row>
    <row r="425" spans="1:2" x14ac:dyDescent="0.2">
      <c r="A425" t="s">
        <v>715</v>
      </c>
      <c r="B425" t="s">
        <v>245</v>
      </c>
    </row>
    <row r="426" spans="1:2" x14ac:dyDescent="0.2">
      <c r="A426" t="s">
        <v>715</v>
      </c>
      <c r="B426" t="s">
        <v>251</v>
      </c>
    </row>
    <row r="427" spans="1:2" x14ac:dyDescent="0.2">
      <c r="A427" t="s">
        <v>715</v>
      </c>
      <c r="B427" t="s">
        <v>253</v>
      </c>
    </row>
    <row r="428" spans="1:2" x14ac:dyDescent="0.2">
      <c r="A428" t="s">
        <v>715</v>
      </c>
      <c r="B428" t="s">
        <v>173</v>
      </c>
    </row>
    <row r="429" spans="1:2" x14ac:dyDescent="0.2">
      <c r="A429" t="s">
        <v>715</v>
      </c>
      <c r="B429" t="s">
        <v>221</v>
      </c>
    </row>
    <row r="430" spans="1:2" x14ac:dyDescent="0.2">
      <c r="A430" t="s">
        <v>715</v>
      </c>
      <c r="B430" t="s">
        <v>222</v>
      </c>
    </row>
    <row r="431" spans="1:2" x14ac:dyDescent="0.2">
      <c r="A431" t="s">
        <v>716</v>
      </c>
      <c r="B431" t="s">
        <v>79</v>
      </c>
    </row>
    <row r="432" spans="1:2" x14ac:dyDescent="0.2">
      <c r="A432" t="s">
        <v>716</v>
      </c>
      <c r="B432" t="s">
        <v>150</v>
      </c>
    </row>
    <row r="433" spans="1:2" x14ac:dyDescent="0.2">
      <c r="A433" t="s">
        <v>719</v>
      </c>
      <c r="B433" t="s">
        <v>234</v>
      </c>
    </row>
    <row r="434" spans="1:2" x14ac:dyDescent="0.2">
      <c r="A434" t="s">
        <v>722</v>
      </c>
      <c r="B434" t="s">
        <v>178</v>
      </c>
    </row>
    <row r="435" spans="1:2" x14ac:dyDescent="0.2">
      <c r="A435" t="s">
        <v>722</v>
      </c>
      <c r="B435" t="s">
        <v>108</v>
      </c>
    </row>
    <row r="436" spans="1:2" x14ac:dyDescent="0.2">
      <c r="A436" t="s">
        <v>722</v>
      </c>
      <c r="B436" t="s">
        <v>110</v>
      </c>
    </row>
    <row r="437" spans="1:2" x14ac:dyDescent="0.2">
      <c r="A437" t="s">
        <v>722</v>
      </c>
      <c r="B437" t="s">
        <v>192</v>
      </c>
    </row>
    <row r="438" spans="1:2" x14ac:dyDescent="0.2">
      <c r="A438" t="s">
        <v>722</v>
      </c>
      <c r="B438" t="s">
        <v>197</v>
      </c>
    </row>
    <row r="439" spans="1:2" x14ac:dyDescent="0.2">
      <c r="A439" t="s">
        <v>722</v>
      </c>
      <c r="B439" t="s">
        <v>203</v>
      </c>
    </row>
    <row r="440" spans="1:2" x14ac:dyDescent="0.2">
      <c r="A440" t="s">
        <v>722</v>
      </c>
      <c r="B440" t="s">
        <v>252</v>
      </c>
    </row>
    <row r="441" spans="1:2" x14ac:dyDescent="0.2">
      <c r="A441" t="s">
        <v>722</v>
      </c>
      <c r="B441" t="s">
        <v>151</v>
      </c>
    </row>
    <row r="442" spans="1:2" x14ac:dyDescent="0.2">
      <c r="A442" t="s">
        <v>722</v>
      </c>
      <c r="B442" t="s">
        <v>155</v>
      </c>
    </row>
    <row r="443" spans="1:2" x14ac:dyDescent="0.2">
      <c r="A443" t="s">
        <v>722</v>
      </c>
      <c r="B443" t="s">
        <v>142</v>
      </c>
    </row>
    <row r="444" spans="1:2" x14ac:dyDescent="0.2">
      <c r="A444" t="s">
        <v>722</v>
      </c>
      <c r="B444" t="s">
        <v>145</v>
      </c>
    </row>
    <row r="445" spans="1:2" x14ac:dyDescent="0.2">
      <c r="A445" t="s">
        <v>722</v>
      </c>
      <c r="B445" t="s">
        <v>181</v>
      </c>
    </row>
    <row r="446" spans="1:2" x14ac:dyDescent="0.2">
      <c r="A446" t="s">
        <v>725</v>
      </c>
      <c r="B446" t="s">
        <v>266</v>
      </c>
    </row>
    <row r="447" spans="1:2" x14ac:dyDescent="0.2">
      <c r="A447" t="s">
        <v>725</v>
      </c>
      <c r="B447" t="s">
        <v>270</v>
      </c>
    </row>
    <row r="448" spans="1:2" x14ac:dyDescent="0.2">
      <c r="A448" t="s">
        <v>725</v>
      </c>
      <c r="B448" t="s">
        <v>98</v>
      </c>
    </row>
    <row r="449" spans="1:2" x14ac:dyDescent="0.2">
      <c r="A449" t="s">
        <v>725</v>
      </c>
      <c r="B449" t="s">
        <v>249</v>
      </c>
    </row>
    <row r="450" spans="1:2" x14ac:dyDescent="0.2">
      <c r="A450" t="s">
        <v>725</v>
      </c>
      <c r="B450" t="s">
        <v>226</v>
      </c>
    </row>
    <row r="451" spans="1:2" x14ac:dyDescent="0.2">
      <c r="A451" t="s">
        <v>725</v>
      </c>
      <c r="B451" t="s">
        <v>179</v>
      </c>
    </row>
    <row r="452" spans="1:2" x14ac:dyDescent="0.2">
      <c r="A452" t="s">
        <v>728</v>
      </c>
      <c r="B452" t="s">
        <v>179</v>
      </c>
    </row>
    <row r="453" spans="1:2" x14ac:dyDescent="0.2">
      <c r="A453" t="s">
        <v>728</v>
      </c>
      <c r="B453" t="s">
        <v>103</v>
      </c>
    </row>
    <row r="454" spans="1:2" x14ac:dyDescent="0.2">
      <c r="A454" t="s">
        <v>728</v>
      </c>
      <c r="B454" t="s">
        <v>178</v>
      </c>
    </row>
    <row r="455" spans="1:2" x14ac:dyDescent="0.2">
      <c r="A455" t="s">
        <v>731</v>
      </c>
      <c r="B455" t="s">
        <v>147</v>
      </c>
    </row>
    <row r="456" spans="1:2" x14ac:dyDescent="0.2">
      <c r="A456" t="s">
        <v>734</v>
      </c>
      <c r="B456" t="s">
        <v>107</v>
      </c>
    </row>
    <row r="457" spans="1:2" x14ac:dyDescent="0.2">
      <c r="A457" t="s">
        <v>734</v>
      </c>
      <c r="B457" t="s">
        <v>125</v>
      </c>
    </row>
    <row r="458" spans="1:2" x14ac:dyDescent="0.2">
      <c r="A458" t="s">
        <v>737</v>
      </c>
      <c r="B458" t="s">
        <v>172</v>
      </c>
    </row>
    <row r="459" spans="1:2" x14ac:dyDescent="0.2">
      <c r="A459" t="s">
        <v>740</v>
      </c>
      <c r="B459" t="s">
        <v>148</v>
      </c>
    </row>
    <row r="460" spans="1:2" x14ac:dyDescent="0.2">
      <c r="A460" t="s">
        <v>743</v>
      </c>
      <c r="B460" t="s">
        <v>142</v>
      </c>
    </row>
    <row r="461" spans="1:2" x14ac:dyDescent="0.2">
      <c r="A461" t="s">
        <v>746</v>
      </c>
      <c r="B461" t="s">
        <v>188</v>
      </c>
    </row>
    <row r="462" spans="1:2" x14ac:dyDescent="0.2">
      <c r="A462" t="s">
        <v>746</v>
      </c>
      <c r="B462" t="s">
        <v>260</v>
      </c>
    </row>
    <row r="463" spans="1:2" x14ac:dyDescent="0.2">
      <c r="A463" t="s">
        <v>749</v>
      </c>
      <c r="B463" t="s">
        <v>269</v>
      </c>
    </row>
    <row r="464" spans="1:2" x14ac:dyDescent="0.2">
      <c r="A464" t="s">
        <v>752</v>
      </c>
      <c r="B464" t="s">
        <v>114</v>
      </c>
    </row>
    <row r="465" spans="1:2" x14ac:dyDescent="0.2">
      <c r="A465" t="s">
        <v>752</v>
      </c>
      <c r="B465" t="s">
        <v>220</v>
      </c>
    </row>
    <row r="466" spans="1:2" x14ac:dyDescent="0.2">
      <c r="A466" t="s">
        <v>752</v>
      </c>
      <c r="B466" t="s">
        <v>222</v>
      </c>
    </row>
    <row r="467" spans="1:2" x14ac:dyDescent="0.2">
      <c r="A467" t="s">
        <v>755</v>
      </c>
      <c r="B467" t="s">
        <v>257</v>
      </c>
    </row>
    <row r="468" spans="1:2" x14ac:dyDescent="0.2">
      <c r="A468" t="s">
        <v>757</v>
      </c>
      <c r="B468" t="s">
        <v>115</v>
      </c>
    </row>
    <row r="469" spans="1:2" x14ac:dyDescent="0.2">
      <c r="A469" t="s">
        <v>759</v>
      </c>
      <c r="B469" t="s">
        <v>114</v>
      </c>
    </row>
    <row r="470" spans="1:2" x14ac:dyDescent="0.2">
      <c r="A470" t="s">
        <v>761</v>
      </c>
      <c r="B470" t="s">
        <v>123</v>
      </c>
    </row>
    <row r="471" spans="1:2" x14ac:dyDescent="0.2">
      <c r="A471" t="s">
        <v>761</v>
      </c>
      <c r="B471" t="s">
        <v>206</v>
      </c>
    </row>
    <row r="472" spans="1:2" x14ac:dyDescent="0.2">
      <c r="A472" t="s">
        <v>764</v>
      </c>
      <c r="B472" t="s">
        <v>239</v>
      </c>
    </row>
    <row r="473" spans="1:2" x14ac:dyDescent="0.2">
      <c r="A473" t="s">
        <v>764</v>
      </c>
      <c r="B473" t="s">
        <v>244</v>
      </c>
    </row>
    <row r="474" spans="1:2" x14ac:dyDescent="0.2">
      <c r="A474" t="s">
        <v>766</v>
      </c>
      <c r="B474" t="s">
        <v>236</v>
      </c>
    </row>
    <row r="475" spans="1:2" x14ac:dyDescent="0.2">
      <c r="A475" t="s">
        <v>766</v>
      </c>
      <c r="B475" t="s">
        <v>240</v>
      </c>
    </row>
    <row r="476" spans="1:2" x14ac:dyDescent="0.2">
      <c r="A476" t="s">
        <v>769</v>
      </c>
      <c r="B476" t="s">
        <v>241</v>
      </c>
    </row>
    <row r="477" spans="1:2" x14ac:dyDescent="0.2">
      <c r="A477" t="s">
        <v>772</v>
      </c>
      <c r="B477" t="s">
        <v>243</v>
      </c>
    </row>
    <row r="478" spans="1:2" x14ac:dyDescent="0.2">
      <c r="A478" t="s">
        <v>775</v>
      </c>
      <c r="B478" t="s">
        <v>234</v>
      </c>
    </row>
    <row r="479" spans="1:2" x14ac:dyDescent="0.2">
      <c r="A479" t="s">
        <v>775</v>
      </c>
      <c r="B479" t="s">
        <v>117</v>
      </c>
    </row>
    <row r="480" spans="1:2" x14ac:dyDescent="0.2">
      <c r="A480" t="s">
        <v>777</v>
      </c>
      <c r="B480" t="s">
        <v>183</v>
      </c>
    </row>
    <row r="481" spans="1:2" x14ac:dyDescent="0.2">
      <c r="A481" t="s">
        <v>777</v>
      </c>
      <c r="B481" t="s">
        <v>181</v>
      </c>
    </row>
    <row r="482" spans="1:2" x14ac:dyDescent="0.2">
      <c r="A482" t="s">
        <v>777</v>
      </c>
      <c r="B482" t="s">
        <v>222</v>
      </c>
    </row>
    <row r="483" spans="1:2" x14ac:dyDescent="0.2">
      <c r="A483" t="s">
        <v>777</v>
      </c>
      <c r="B483" t="s">
        <v>178</v>
      </c>
    </row>
    <row r="484" spans="1:2" x14ac:dyDescent="0.2">
      <c r="A484" t="s">
        <v>777</v>
      </c>
      <c r="B484" t="s">
        <v>182</v>
      </c>
    </row>
    <row r="485" spans="1:2" x14ac:dyDescent="0.2">
      <c r="A485" t="s">
        <v>777</v>
      </c>
      <c r="B485" t="s">
        <v>185</v>
      </c>
    </row>
    <row r="486" spans="1:2" x14ac:dyDescent="0.2">
      <c r="A486" t="s">
        <v>780</v>
      </c>
      <c r="B486" t="s">
        <v>180</v>
      </c>
    </row>
    <row r="487" spans="1:2" x14ac:dyDescent="0.2">
      <c r="A487" t="s">
        <v>780</v>
      </c>
      <c r="B487" t="s">
        <v>206</v>
      </c>
    </row>
    <row r="488" spans="1:2" x14ac:dyDescent="0.2">
      <c r="A488" t="s">
        <v>782</v>
      </c>
      <c r="B488" t="s">
        <v>64</v>
      </c>
    </row>
    <row r="489" spans="1:2" x14ac:dyDescent="0.2">
      <c r="A489" t="s">
        <v>782</v>
      </c>
      <c r="B489" t="s">
        <v>261</v>
      </c>
    </row>
    <row r="490" spans="1:2" x14ac:dyDescent="0.2">
      <c r="A490" t="s">
        <v>785</v>
      </c>
      <c r="B490" t="s">
        <v>185</v>
      </c>
    </row>
    <row r="491" spans="1:2" x14ac:dyDescent="0.2">
      <c r="A491" t="s">
        <v>785</v>
      </c>
      <c r="B491" t="s">
        <v>186</v>
      </c>
    </row>
    <row r="492" spans="1:2" x14ac:dyDescent="0.2">
      <c r="A492" t="s">
        <v>785</v>
      </c>
      <c r="B492" t="s">
        <v>189</v>
      </c>
    </row>
    <row r="493" spans="1:2" x14ac:dyDescent="0.2">
      <c r="A493" t="s">
        <v>785</v>
      </c>
      <c r="B493" t="s">
        <v>183</v>
      </c>
    </row>
    <row r="494" spans="1:2" x14ac:dyDescent="0.2">
      <c r="A494" t="s">
        <v>788</v>
      </c>
      <c r="B494" t="s">
        <v>234</v>
      </c>
    </row>
    <row r="495" spans="1:2" x14ac:dyDescent="0.2">
      <c r="A495" t="s">
        <v>791</v>
      </c>
      <c r="B495" t="s">
        <v>181</v>
      </c>
    </row>
    <row r="496" spans="1:2" x14ac:dyDescent="0.2">
      <c r="A496" t="s">
        <v>791</v>
      </c>
      <c r="B496" t="s">
        <v>184</v>
      </c>
    </row>
    <row r="497" spans="1:2" x14ac:dyDescent="0.2">
      <c r="A497" t="s">
        <v>791</v>
      </c>
      <c r="B497" t="s">
        <v>178</v>
      </c>
    </row>
    <row r="498" spans="1:2" x14ac:dyDescent="0.2">
      <c r="A498" t="s">
        <v>792</v>
      </c>
      <c r="B498" t="s">
        <v>184</v>
      </c>
    </row>
    <row r="499" spans="1:2" x14ac:dyDescent="0.2">
      <c r="A499" t="s">
        <v>792</v>
      </c>
      <c r="B499" t="s">
        <v>185</v>
      </c>
    </row>
    <row r="500" spans="1:2" x14ac:dyDescent="0.2">
      <c r="A500" t="s">
        <v>795</v>
      </c>
      <c r="B500" t="s">
        <v>187</v>
      </c>
    </row>
    <row r="501" spans="1:2" x14ac:dyDescent="0.2">
      <c r="A501" t="s">
        <v>795</v>
      </c>
      <c r="B501" t="s">
        <v>189</v>
      </c>
    </row>
    <row r="502" spans="1:2" x14ac:dyDescent="0.2">
      <c r="A502" t="s">
        <v>795</v>
      </c>
      <c r="B502" t="s">
        <v>201</v>
      </c>
    </row>
    <row r="503" spans="1:2" x14ac:dyDescent="0.2">
      <c r="A503" t="s">
        <v>795</v>
      </c>
      <c r="B503" t="s">
        <v>206</v>
      </c>
    </row>
    <row r="504" spans="1:2" x14ac:dyDescent="0.2">
      <c r="A504" t="s">
        <v>798</v>
      </c>
      <c r="B504" t="s">
        <v>113</v>
      </c>
    </row>
    <row r="505" spans="1:2" x14ac:dyDescent="0.2">
      <c r="A505" t="s">
        <v>798</v>
      </c>
      <c r="B505" t="s">
        <v>220</v>
      </c>
    </row>
    <row r="506" spans="1:2" x14ac:dyDescent="0.2">
      <c r="A506" t="s">
        <v>801</v>
      </c>
      <c r="B506" t="s">
        <v>263</v>
      </c>
    </row>
    <row r="507" spans="1:2" x14ac:dyDescent="0.2">
      <c r="A507" t="s">
        <v>801</v>
      </c>
      <c r="B507" t="s">
        <v>126</v>
      </c>
    </row>
    <row r="508" spans="1:2" x14ac:dyDescent="0.2">
      <c r="A508" t="s">
        <v>804</v>
      </c>
      <c r="B508" t="s">
        <v>264</v>
      </c>
    </row>
    <row r="509" spans="1:2" x14ac:dyDescent="0.2">
      <c r="A509" t="s">
        <v>806</v>
      </c>
      <c r="B509" t="s">
        <v>264</v>
      </c>
    </row>
    <row r="510" spans="1:2" x14ac:dyDescent="0.2">
      <c r="A510" t="s">
        <v>806</v>
      </c>
      <c r="B510" t="s">
        <v>144</v>
      </c>
    </row>
    <row r="511" spans="1:2" x14ac:dyDescent="0.2">
      <c r="A511" t="s">
        <v>809</v>
      </c>
      <c r="B511" t="s">
        <v>265</v>
      </c>
    </row>
    <row r="512" spans="1:2" x14ac:dyDescent="0.2">
      <c r="A512" t="s">
        <v>809</v>
      </c>
      <c r="B512" t="s">
        <v>266</v>
      </c>
    </row>
    <row r="513" spans="1:2" x14ac:dyDescent="0.2">
      <c r="A513" t="s">
        <v>809</v>
      </c>
      <c r="B513" t="s">
        <v>179</v>
      </c>
    </row>
    <row r="514" spans="1:2" x14ac:dyDescent="0.2">
      <c r="A514" t="s">
        <v>812</v>
      </c>
      <c r="B514" t="s">
        <v>269</v>
      </c>
    </row>
    <row r="515" spans="1:2" x14ac:dyDescent="0.2">
      <c r="A515" t="s">
        <v>814</v>
      </c>
      <c r="B515" t="s">
        <v>266</v>
      </c>
    </row>
    <row r="516" spans="1:2" x14ac:dyDescent="0.2">
      <c r="A516" t="s">
        <v>817</v>
      </c>
      <c r="B516" t="s">
        <v>266</v>
      </c>
    </row>
    <row r="517" spans="1:2" x14ac:dyDescent="0.2">
      <c r="A517" t="s">
        <v>817</v>
      </c>
      <c r="B517" t="s">
        <v>179</v>
      </c>
    </row>
    <row r="518" spans="1:2" x14ac:dyDescent="0.2">
      <c r="A518" t="s">
        <v>820</v>
      </c>
      <c r="B518" t="s">
        <v>266</v>
      </c>
    </row>
    <row r="519" spans="1:2" x14ac:dyDescent="0.2">
      <c r="A519" t="s">
        <v>820</v>
      </c>
      <c r="B519" t="s">
        <v>179</v>
      </c>
    </row>
    <row r="520" spans="1:2" x14ac:dyDescent="0.2">
      <c r="A520" t="s">
        <v>823</v>
      </c>
      <c r="B520" t="s">
        <v>95</v>
      </c>
    </row>
    <row r="521" spans="1:2" x14ac:dyDescent="0.2">
      <c r="A521" t="s">
        <v>823</v>
      </c>
      <c r="B521" t="s">
        <v>261</v>
      </c>
    </row>
    <row r="522" spans="1:2" x14ac:dyDescent="0.2">
      <c r="A522" t="s">
        <v>826</v>
      </c>
      <c r="B522" t="s">
        <v>267</v>
      </c>
    </row>
    <row r="523" spans="1:2" x14ac:dyDescent="0.2">
      <c r="A523" t="s">
        <v>829</v>
      </c>
      <c r="B523" t="s">
        <v>263</v>
      </c>
    </row>
    <row r="524" spans="1:2" x14ac:dyDescent="0.2">
      <c r="A524" t="s">
        <v>829</v>
      </c>
      <c r="B524" t="s">
        <v>95</v>
      </c>
    </row>
    <row r="525" spans="1:2" x14ac:dyDescent="0.2">
      <c r="A525" t="s">
        <v>829</v>
      </c>
      <c r="B525" t="s">
        <v>211</v>
      </c>
    </row>
    <row r="526" spans="1:2" x14ac:dyDescent="0.2">
      <c r="A526" t="s">
        <v>829</v>
      </c>
      <c r="B526" t="s">
        <v>252</v>
      </c>
    </row>
    <row r="527" spans="1:2" x14ac:dyDescent="0.2">
      <c r="A527" t="s">
        <v>829</v>
      </c>
      <c r="B527" t="s">
        <v>153</v>
      </c>
    </row>
    <row r="528" spans="1:2" x14ac:dyDescent="0.2">
      <c r="A528" t="s">
        <v>829</v>
      </c>
      <c r="B528" t="s">
        <v>139</v>
      </c>
    </row>
    <row r="529" spans="1:2" x14ac:dyDescent="0.2">
      <c r="A529" t="s">
        <v>829</v>
      </c>
      <c r="B529" t="s">
        <v>125</v>
      </c>
    </row>
    <row r="530" spans="1:2" x14ac:dyDescent="0.2">
      <c r="A530" t="s">
        <v>829</v>
      </c>
      <c r="B530" t="s">
        <v>138</v>
      </c>
    </row>
    <row r="531" spans="1:2" x14ac:dyDescent="0.2">
      <c r="A531" t="s">
        <v>830</v>
      </c>
      <c r="B531" t="s">
        <v>102</v>
      </c>
    </row>
    <row r="532" spans="1:2" x14ac:dyDescent="0.2">
      <c r="A532" t="s">
        <v>830</v>
      </c>
      <c r="B532" t="s">
        <v>256</v>
      </c>
    </row>
    <row r="533" spans="1:2" x14ac:dyDescent="0.2">
      <c r="A533" t="s">
        <v>830</v>
      </c>
      <c r="B533" t="s">
        <v>267</v>
      </c>
    </row>
    <row r="534" spans="1:2" x14ac:dyDescent="0.2">
      <c r="A534" t="s">
        <v>832</v>
      </c>
      <c r="B534" t="s">
        <v>109</v>
      </c>
    </row>
    <row r="535" spans="1:2" x14ac:dyDescent="0.2">
      <c r="A535" t="s">
        <v>834</v>
      </c>
      <c r="B535" t="s">
        <v>109</v>
      </c>
    </row>
    <row r="536" spans="1:2" x14ac:dyDescent="0.2">
      <c r="A536" t="s">
        <v>837</v>
      </c>
      <c r="B536" t="s">
        <v>103</v>
      </c>
    </row>
    <row r="537" spans="1:2" x14ac:dyDescent="0.2">
      <c r="A537" t="s">
        <v>840</v>
      </c>
      <c r="B537" t="s">
        <v>103</v>
      </c>
    </row>
    <row r="538" spans="1:2" x14ac:dyDescent="0.2">
      <c r="A538" t="s">
        <v>843</v>
      </c>
      <c r="B538" t="s">
        <v>100</v>
      </c>
    </row>
    <row r="539" spans="1:2" x14ac:dyDescent="0.2">
      <c r="A539" t="s">
        <v>846</v>
      </c>
      <c r="B539" t="s">
        <v>100</v>
      </c>
    </row>
    <row r="540" spans="1:2" x14ac:dyDescent="0.2">
      <c r="A540" t="s">
        <v>848</v>
      </c>
      <c r="B540" t="s">
        <v>100</v>
      </c>
    </row>
    <row r="541" spans="1:2" x14ac:dyDescent="0.2">
      <c r="A541" t="s">
        <v>851</v>
      </c>
      <c r="B541" t="s">
        <v>208</v>
      </c>
    </row>
    <row r="542" spans="1:2" x14ac:dyDescent="0.2">
      <c r="A542" t="s">
        <v>854</v>
      </c>
      <c r="B542" t="s">
        <v>209</v>
      </c>
    </row>
    <row r="543" spans="1:2" x14ac:dyDescent="0.2">
      <c r="A543" t="s">
        <v>854</v>
      </c>
      <c r="B543" t="s">
        <v>214</v>
      </c>
    </row>
    <row r="544" spans="1:2" x14ac:dyDescent="0.2">
      <c r="A544" t="s">
        <v>857</v>
      </c>
      <c r="B544" t="s">
        <v>210</v>
      </c>
    </row>
    <row r="545" spans="1:2" x14ac:dyDescent="0.2">
      <c r="A545" t="s">
        <v>857</v>
      </c>
      <c r="B545" t="s">
        <v>214</v>
      </c>
    </row>
    <row r="546" spans="1:2" x14ac:dyDescent="0.2">
      <c r="A546" t="s">
        <v>859</v>
      </c>
      <c r="B546" t="s">
        <v>114</v>
      </c>
    </row>
    <row r="547" spans="1:2" x14ac:dyDescent="0.2">
      <c r="A547" t="s">
        <v>859</v>
      </c>
      <c r="B547" t="s">
        <v>138</v>
      </c>
    </row>
    <row r="548" spans="1:2" x14ac:dyDescent="0.2">
      <c r="A548" t="s">
        <v>862</v>
      </c>
      <c r="B548" t="s">
        <v>211</v>
      </c>
    </row>
    <row r="549" spans="1:2" x14ac:dyDescent="0.2">
      <c r="A549" t="s">
        <v>865</v>
      </c>
      <c r="B549" t="s">
        <v>211</v>
      </c>
    </row>
    <row r="550" spans="1:2" x14ac:dyDescent="0.2">
      <c r="A550" t="s">
        <v>867</v>
      </c>
      <c r="B550" t="s">
        <v>213</v>
      </c>
    </row>
    <row r="551" spans="1:2" x14ac:dyDescent="0.2">
      <c r="A551" t="s">
        <v>870</v>
      </c>
      <c r="B551" t="s">
        <v>88</v>
      </c>
    </row>
    <row r="552" spans="1:2" x14ac:dyDescent="0.2">
      <c r="A552" t="s">
        <v>870</v>
      </c>
      <c r="B552" t="s">
        <v>93</v>
      </c>
    </row>
    <row r="553" spans="1:2" x14ac:dyDescent="0.2">
      <c r="A553" t="s">
        <v>870</v>
      </c>
      <c r="B553" t="s">
        <v>99</v>
      </c>
    </row>
    <row r="554" spans="1:2" x14ac:dyDescent="0.2">
      <c r="A554" t="s">
        <v>870</v>
      </c>
      <c r="B554" t="s">
        <v>105</v>
      </c>
    </row>
    <row r="555" spans="1:2" x14ac:dyDescent="0.2">
      <c r="A555" t="s">
        <v>870</v>
      </c>
      <c r="B555" t="s">
        <v>106</v>
      </c>
    </row>
    <row r="556" spans="1:2" x14ac:dyDescent="0.2">
      <c r="A556" t="s">
        <v>873</v>
      </c>
      <c r="B556" t="s">
        <v>257</v>
      </c>
    </row>
    <row r="557" spans="1:2" x14ac:dyDescent="0.2">
      <c r="A557" t="s">
        <v>875</v>
      </c>
      <c r="B557" t="s">
        <v>93</v>
      </c>
    </row>
    <row r="558" spans="1:2" x14ac:dyDescent="0.2">
      <c r="A558" t="s">
        <v>878</v>
      </c>
      <c r="B558" t="s">
        <v>258</v>
      </c>
    </row>
    <row r="559" spans="1:2" x14ac:dyDescent="0.2">
      <c r="A559" t="s">
        <v>880</v>
      </c>
      <c r="B559" t="s">
        <v>258</v>
      </c>
    </row>
    <row r="560" spans="1:2" x14ac:dyDescent="0.2">
      <c r="A560" t="s">
        <v>883</v>
      </c>
      <c r="B560" t="s">
        <v>149</v>
      </c>
    </row>
    <row r="561" spans="1:2" x14ac:dyDescent="0.2">
      <c r="A561" t="s">
        <v>886</v>
      </c>
      <c r="B561" t="s">
        <v>154</v>
      </c>
    </row>
    <row r="562" spans="1:2" x14ac:dyDescent="0.2">
      <c r="A562" t="s">
        <v>889</v>
      </c>
      <c r="B562" t="s">
        <v>155</v>
      </c>
    </row>
    <row r="563" spans="1:2" x14ac:dyDescent="0.2">
      <c r="A563" t="s">
        <v>892</v>
      </c>
      <c r="B563" t="s">
        <v>154</v>
      </c>
    </row>
    <row r="564" spans="1:2" x14ac:dyDescent="0.2">
      <c r="A564" t="s">
        <v>895</v>
      </c>
      <c r="B564" t="s">
        <v>170</v>
      </c>
    </row>
    <row r="565" spans="1:2" x14ac:dyDescent="0.2">
      <c r="A565" t="s">
        <v>898</v>
      </c>
      <c r="B565" t="s">
        <v>171</v>
      </c>
    </row>
    <row r="566" spans="1:2" x14ac:dyDescent="0.2">
      <c r="A566" t="s">
        <v>901</v>
      </c>
      <c r="B566" t="s">
        <v>158</v>
      </c>
    </row>
    <row r="567" spans="1:2" x14ac:dyDescent="0.2">
      <c r="A567" t="s">
        <v>904</v>
      </c>
      <c r="B567" t="s">
        <v>153</v>
      </c>
    </row>
    <row r="568" spans="1:2" x14ac:dyDescent="0.2">
      <c r="A568" t="s">
        <v>907</v>
      </c>
      <c r="B568" t="s">
        <v>257</v>
      </c>
    </row>
    <row r="569" spans="1:2" x14ac:dyDescent="0.2">
      <c r="A569" t="s">
        <v>910</v>
      </c>
      <c r="B569" t="s">
        <v>160</v>
      </c>
    </row>
    <row r="570" spans="1:2" x14ac:dyDescent="0.2">
      <c r="A570" t="s">
        <v>910</v>
      </c>
      <c r="B570" t="s">
        <v>161</v>
      </c>
    </row>
    <row r="571" spans="1:2" x14ac:dyDescent="0.2">
      <c r="A571" t="s">
        <v>910</v>
      </c>
      <c r="B571" t="s">
        <v>162</v>
      </c>
    </row>
    <row r="572" spans="1:2" x14ac:dyDescent="0.2">
      <c r="A572" t="s">
        <v>910</v>
      </c>
      <c r="B572" t="s">
        <v>163</v>
      </c>
    </row>
    <row r="573" spans="1:2" x14ac:dyDescent="0.2">
      <c r="A573" t="s">
        <v>910</v>
      </c>
      <c r="B573" t="s">
        <v>164</v>
      </c>
    </row>
    <row r="574" spans="1:2" x14ac:dyDescent="0.2">
      <c r="A574" t="s">
        <v>910</v>
      </c>
      <c r="B574" t="s">
        <v>165</v>
      </c>
    </row>
    <row r="575" spans="1:2" x14ac:dyDescent="0.2">
      <c r="A575" t="s">
        <v>910</v>
      </c>
      <c r="B575" t="s">
        <v>166</v>
      </c>
    </row>
    <row r="576" spans="1:2" x14ac:dyDescent="0.2">
      <c r="A576" t="s">
        <v>910</v>
      </c>
      <c r="B576" t="s">
        <v>167</v>
      </c>
    </row>
    <row r="577" spans="1:2" x14ac:dyDescent="0.2">
      <c r="A577" t="s">
        <v>912</v>
      </c>
      <c r="B577" t="s">
        <v>170</v>
      </c>
    </row>
    <row r="578" spans="1:2" x14ac:dyDescent="0.2">
      <c r="A578" t="s">
        <v>915</v>
      </c>
      <c r="B578" t="s">
        <v>170</v>
      </c>
    </row>
    <row r="579" spans="1:2" x14ac:dyDescent="0.2">
      <c r="A579" t="s">
        <v>918</v>
      </c>
      <c r="B579" t="s">
        <v>217</v>
      </c>
    </row>
    <row r="580" spans="1:2" x14ac:dyDescent="0.2">
      <c r="A580" t="s">
        <v>921</v>
      </c>
      <c r="B580" t="s">
        <v>218</v>
      </c>
    </row>
    <row r="581" spans="1:2" x14ac:dyDescent="0.2">
      <c r="A581" t="s">
        <v>924</v>
      </c>
      <c r="B581" t="s">
        <v>257</v>
      </c>
    </row>
    <row r="582" spans="1:2" x14ac:dyDescent="0.2">
      <c r="A582" t="s">
        <v>927</v>
      </c>
      <c r="B582" t="s">
        <v>143</v>
      </c>
    </row>
    <row r="583" spans="1:2" x14ac:dyDescent="0.2">
      <c r="A583" t="s">
        <v>930</v>
      </c>
      <c r="B583" t="s">
        <v>131</v>
      </c>
    </row>
    <row r="584" spans="1:2" x14ac:dyDescent="0.2">
      <c r="A584" t="s">
        <v>930</v>
      </c>
      <c r="B584" t="s">
        <v>134</v>
      </c>
    </row>
    <row r="585" spans="1:2" x14ac:dyDescent="0.2">
      <c r="A585" t="s">
        <v>930</v>
      </c>
      <c r="B585" t="s">
        <v>135</v>
      </c>
    </row>
    <row r="586" spans="1:2" x14ac:dyDescent="0.2">
      <c r="A586" t="s">
        <v>933</v>
      </c>
      <c r="B586" t="s">
        <v>58</v>
      </c>
    </row>
    <row r="587" spans="1:2" x14ac:dyDescent="0.2">
      <c r="A587" t="s">
        <v>933</v>
      </c>
      <c r="B587" t="s">
        <v>71</v>
      </c>
    </row>
    <row r="588" spans="1:2" x14ac:dyDescent="0.2">
      <c r="A588" t="s">
        <v>933</v>
      </c>
      <c r="B588" t="s">
        <v>51</v>
      </c>
    </row>
    <row r="589" spans="1:2" x14ac:dyDescent="0.2">
      <c r="A589" t="s">
        <v>933</v>
      </c>
      <c r="B589" t="s">
        <v>118</v>
      </c>
    </row>
    <row r="590" spans="1:2" x14ac:dyDescent="0.2">
      <c r="A590" t="s">
        <v>933</v>
      </c>
      <c r="B590" t="s">
        <v>122</v>
      </c>
    </row>
    <row r="591" spans="1:2" x14ac:dyDescent="0.2">
      <c r="A591" t="s">
        <v>933</v>
      </c>
      <c r="B591" t="s">
        <v>180</v>
      </c>
    </row>
    <row r="592" spans="1:2" x14ac:dyDescent="0.2">
      <c r="A592" t="s">
        <v>933</v>
      </c>
      <c r="B592" t="s">
        <v>202</v>
      </c>
    </row>
    <row r="593" spans="1:2" x14ac:dyDescent="0.2">
      <c r="A593" t="s">
        <v>933</v>
      </c>
      <c r="B593" t="s">
        <v>251</v>
      </c>
    </row>
    <row r="594" spans="1:2" x14ac:dyDescent="0.2">
      <c r="A594" t="s">
        <v>936</v>
      </c>
      <c r="B594" t="s">
        <v>143</v>
      </c>
    </row>
    <row r="595" spans="1:2" x14ac:dyDescent="0.2">
      <c r="A595" t="s">
        <v>939</v>
      </c>
      <c r="B595" t="s">
        <v>141</v>
      </c>
    </row>
    <row r="596" spans="1:2" x14ac:dyDescent="0.2">
      <c r="A596" t="s">
        <v>942</v>
      </c>
      <c r="B596" t="s">
        <v>139</v>
      </c>
    </row>
    <row r="597" spans="1:2" x14ac:dyDescent="0.2">
      <c r="A597" t="s">
        <v>945</v>
      </c>
      <c r="B597" t="s">
        <v>121</v>
      </c>
    </row>
    <row r="598" spans="1:2" x14ac:dyDescent="0.2">
      <c r="A598" t="s">
        <v>945</v>
      </c>
      <c r="B598" t="s">
        <v>122</v>
      </c>
    </row>
    <row r="599" spans="1:2" x14ac:dyDescent="0.2">
      <c r="A599" t="s">
        <v>945</v>
      </c>
      <c r="B599" t="s">
        <v>186</v>
      </c>
    </row>
    <row r="600" spans="1:2" x14ac:dyDescent="0.2">
      <c r="A600" t="s">
        <v>945</v>
      </c>
      <c r="B600" t="s">
        <v>188</v>
      </c>
    </row>
    <row r="601" spans="1:2" x14ac:dyDescent="0.2">
      <c r="A601" t="s">
        <v>945</v>
      </c>
      <c r="B601" t="s">
        <v>196</v>
      </c>
    </row>
    <row r="602" spans="1:2" x14ac:dyDescent="0.2">
      <c r="A602" t="s">
        <v>945</v>
      </c>
      <c r="B602" t="s">
        <v>180</v>
      </c>
    </row>
    <row r="603" spans="1:2" x14ac:dyDescent="0.2">
      <c r="A603" t="s">
        <v>945</v>
      </c>
      <c r="B603" t="s">
        <v>187</v>
      </c>
    </row>
    <row r="604" spans="1:2" x14ac:dyDescent="0.2">
      <c r="A604" t="s">
        <v>945</v>
      </c>
      <c r="B604" t="s">
        <v>123</v>
      </c>
    </row>
    <row r="605" spans="1:2" x14ac:dyDescent="0.2">
      <c r="A605" t="s">
        <v>945</v>
      </c>
      <c r="B605" t="s">
        <v>201</v>
      </c>
    </row>
    <row r="606" spans="1:2" x14ac:dyDescent="0.2">
      <c r="A606" t="s">
        <v>945</v>
      </c>
      <c r="B606" t="s">
        <v>206</v>
      </c>
    </row>
    <row r="607" spans="1:2" x14ac:dyDescent="0.2">
      <c r="A607" t="s">
        <v>945</v>
      </c>
      <c r="B607" t="s">
        <v>178</v>
      </c>
    </row>
    <row r="608" spans="1:2" x14ac:dyDescent="0.2">
      <c r="A608" t="s">
        <v>945</v>
      </c>
      <c r="B608" t="s">
        <v>179</v>
      </c>
    </row>
    <row r="609" spans="1:2" x14ac:dyDescent="0.2">
      <c r="A609" t="s">
        <v>945</v>
      </c>
      <c r="B609" t="s">
        <v>181</v>
      </c>
    </row>
    <row r="610" spans="1:2" x14ac:dyDescent="0.2">
      <c r="A610" t="s">
        <v>945</v>
      </c>
      <c r="B610" t="s">
        <v>182</v>
      </c>
    </row>
    <row r="611" spans="1:2" x14ac:dyDescent="0.2">
      <c r="A611" t="s">
        <v>945</v>
      </c>
      <c r="B611" t="s">
        <v>183</v>
      </c>
    </row>
    <row r="612" spans="1:2" x14ac:dyDescent="0.2">
      <c r="A612" t="s">
        <v>945</v>
      </c>
      <c r="B612" t="s">
        <v>185</v>
      </c>
    </row>
    <row r="613" spans="1:2" x14ac:dyDescent="0.2">
      <c r="A613" t="s">
        <v>948</v>
      </c>
      <c r="B613" t="s">
        <v>196</v>
      </c>
    </row>
    <row r="614" spans="1:2" x14ac:dyDescent="0.2">
      <c r="A614" t="s">
        <v>950</v>
      </c>
      <c r="B614" t="s">
        <v>141</v>
      </c>
    </row>
    <row r="615" spans="1:2" x14ac:dyDescent="0.2">
      <c r="A615" t="s">
        <v>953</v>
      </c>
      <c r="B615" t="s">
        <v>125</v>
      </c>
    </row>
    <row r="616" spans="1:2" x14ac:dyDescent="0.2">
      <c r="A616" t="s">
        <v>953</v>
      </c>
      <c r="B616" t="s">
        <v>135</v>
      </c>
    </row>
    <row r="617" spans="1:2" x14ac:dyDescent="0.2">
      <c r="A617" t="s">
        <v>955</v>
      </c>
      <c r="B6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Investors</vt:lpstr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2024-08-27T13:56:01Z</dcterms:created>
  <dcterms:modified xsi:type="dcterms:W3CDTF">2024-08-27T17:31:25Z</dcterms:modified>
</cp:coreProperties>
</file>